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<sst xmlns="http://schemas.openxmlformats.org/spreadsheetml/2006/main" xmlns:r="http://schemas.openxmlformats.org/officeDocument/2006/relationships" count="555" uniqueCount="555">
  <si>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</si>
  <si>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</si>
  <si>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</si>
  <si>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</si>
  <si>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※1 令和2年度中に市町村合併した団体で、合併前の団体ごとの決算に基づく実質公債費比率を算出していない団体については、グラフを表記しない。</t>
    <rPh sb="3" eb="5">
      <t>レイワ</t>
    </rPh>
    <phoneticPr fontId="6"/>
  </si>
  <si>
    <t>高吾北広域町村事務組合（養護老人ホーム特別会計）</t>
    <rPh sb="0" eb="1">
      <t>コウ</t>
    </rPh>
    <rPh sb="1" eb="3">
      <t>ゴホク</t>
    </rPh>
    <rPh sb="3" eb="5">
      <t>コウイキ</t>
    </rPh>
    <rPh sb="5" eb="7">
      <t>チョウソン</t>
    </rPh>
    <rPh sb="7" eb="9">
      <t>ジム</t>
    </rPh>
    <rPh sb="9" eb="11">
      <t>クミアイ</t>
    </rPh>
    <rPh sb="12" eb="16">
      <t>ヨウゴロウジン</t>
    </rPh>
    <rPh sb="19" eb="23">
      <t>トクベツカイケイ</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</si>
  <si>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</si>
  <si>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</si>
  <si>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</si>
  <si>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</si>
  <si>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</si>
  <si>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</si>
  <si>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こうち人づくり広域連合（一般会計）</t>
    <rPh sb="3" eb="4">
      <t>ヒト</t>
    </rPh>
    <rPh sb="7" eb="9">
      <t>コウイキ</t>
    </rPh>
    <rPh sb="9" eb="11">
      <t>レンゴウ</t>
    </rPh>
    <rPh sb="12" eb="16">
      <t>イッパンカイケイ</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</si>
  <si>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</si>
  <si>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</si>
  <si>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</si>
  <si>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</si>
  <si>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(A)－(B)</t>
  </si>
  <si>
    <t>(注釈)</t>
    <rPh sb="1" eb="2">
      <t>チュウ</t>
    </rPh>
    <rPh sb="2" eb="3">
      <t>シャク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</si>
  <si>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</si>
  <si>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</si>
  <si>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</si>
  <si>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</si>
  <si>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</si>
  <si>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</si>
  <si>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</si>
  <si>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</si>
  <si>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</si>
  <si>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</si>
  <si>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介護保険特別会計</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</si>
  <si>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</si>
  <si>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</si>
  <si>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</si>
  <si>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</si>
  <si>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</si>
  <si>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※令和2年度中に市町村合併した団体で、合併前の団体ごとの決算に基づく将来負担比率を算出していない団体については、グラフを表記しない。</t>
    <rPh sb="1" eb="3">
      <t>レイワ</t>
    </rPh>
    <phoneticPr fontId="6"/>
  </si>
  <si>
    <t>都道府県支出金</t>
  </si>
  <si>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</si>
  <si>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</si>
  <si>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</si>
  <si>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</si>
  <si>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</si>
  <si>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</si>
  <si>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</si>
  <si>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</si>
  <si>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</si>
  <si>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</si>
  <si>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</si>
  <si>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</si>
  <si>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</si>
  <si>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</si>
  <si>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</si>
  <si>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</si>
  <si>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</si>
  <si>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</si>
  <si>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</si>
  <si>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簡易水道事業特別会計</t>
  </si>
  <si>
    <t>算入公債費等</t>
  </si>
  <si>
    <t>当該団体
からの
補助金</t>
  </si>
  <si>
    <t>実質公債費比率の分子</t>
  </si>
  <si>
    <t>国有提供交付金(特別区財調交付金)</t>
  </si>
  <si>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</si>
  <si>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</si>
  <si>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</si>
  <si>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</si>
  <si>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</si>
  <si>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</si>
  <si>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</si>
  <si>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</si>
  <si>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</si>
  <si>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</si>
  <si>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</si>
  <si>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</si>
  <si>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</si>
  <si>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</si>
  <si>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</si>
  <si>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</si>
  <si>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</si>
  <si>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6"/>
  </si>
  <si>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</si>
  <si>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</si>
  <si>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</si>
  <si>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</si>
  <si>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</si>
  <si>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</si>
  <si>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</si>
  <si>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</si>
  <si>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</si>
  <si>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</si>
  <si>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</si>
  <si>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</si>
  <si>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</si>
  <si>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</si>
  <si>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</si>
  <si>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</si>
  <si>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</si>
  <si>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</si>
  <si>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</si>
  <si>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</si>
  <si>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</si>
  <si>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</si>
  <si>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</si>
  <si>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</si>
  <si>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</si>
  <si>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</si>
  <si>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</si>
  <si>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</si>
  <si>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</si>
  <si>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</si>
  <si>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</si>
  <si>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</si>
  <si>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</si>
  <si>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</si>
  <si>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</si>
  <si>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</si>
  <si>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令和元年度</t>
  </si>
  <si>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</si>
  <si>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</si>
  <si>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</si>
  <si>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</si>
  <si>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7"/>
  </si>
  <si>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</si>
  <si>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</si>
  <si>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</si>
  <si>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</si>
  <si>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</si>
  <si>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充当可能財源等</t>
    <rPh sb="0" eb="2">
      <t>ジュウトウ</t>
    </rPh>
    <rPh sb="2" eb="4">
      <t>カノウ</t>
    </rPh>
    <rPh sb="4" eb="6">
      <t>ザイゲン</t>
    </rPh>
    <rPh sb="6" eb="7">
      <t>トウ</t>
    </rPh>
    <phoneticPr fontId="6"/>
  </si>
  <si>
    <t>基金残高に係る経年分析</t>
  </si>
  <si>
    <t>財政調整基金</t>
  </si>
  <si>
    <t>国民健康保険特別会計直診大崎診療所勘定</t>
  </si>
  <si>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</si>
  <si>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</si>
  <si>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</si>
  <si>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</si>
  <si>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6"/>
  </si>
  <si>
    <t>令和元年度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</si>
  <si>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</si>
  <si>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</si>
  <si>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</si>
  <si>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</si>
  <si>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</si>
  <si>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高知県</t>
  </si>
  <si>
    <t>　　市町村たばこ税</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</si>
  <si>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</si>
  <si>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</si>
  <si>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Ⅱ－１</t>
  </si>
  <si>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</si>
  <si>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</si>
  <si>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</si>
  <si>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</si>
  <si>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</si>
  <si>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6"/>
  </si>
  <si>
    <t>平成30年度(千円)</t>
    <rPh sb="0" eb="2">
      <t>ヘイセイ</t>
    </rPh>
    <rPh sb="4" eb="6">
      <t>ネンド</t>
    </rPh>
    <phoneticPr fontId="6"/>
  </si>
  <si>
    <t>地方税の状況（単位 千円・％）</t>
    <rPh sb="0" eb="2">
      <t>チホウ</t>
    </rPh>
    <rPh sb="2" eb="3">
      <t>ゼイ</t>
    </rPh>
    <rPh sb="4" eb="6">
      <t>ジョウキョウ</t>
    </rPh>
    <rPh sb="7" eb="9">
      <t>タンイ</t>
    </rPh>
    <rPh sb="10" eb="12">
      <t>センエン</t>
    </rPh>
    <phoneticPr fontId="6"/>
  </si>
  <si>
    <t>令和元年度(千円･％)</t>
    <rPh sb="0" eb="2">
      <t>レイワ</t>
    </rPh>
    <rPh sb="2" eb="3">
      <t>ガン</t>
    </rPh>
    <rPh sb="3" eb="5">
      <t>ネンド</t>
    </rPh>
    <rPh sb="6" eb="8">
      <t>センエン</t>
    </rPh>
    <phoneticPr fontId="6"/>
  </si>
  <si>
    <t>対比（％）</t>
    <rPh sb="0" eb="2">
      <t>タイヒ</t>
    </rPh>
    <phoneticPr fontId="6"/>
  </si>
  <si>
    <t>平成30年度(千円･％)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</si>
  <si>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</si>
  <si>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</si>
  <si>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</si>
  <si>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</si>
  <si>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</si>
  <si>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</si>
  <si>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</si>
  <si>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</si>
  <si>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</si>
  <si>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仁淀川町</t>
  </si>
  <si>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</si>
  <si>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</si>
  <si>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2-1</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</si>
  <si>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</si>
  <si>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</si>
  <si>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</si>
  <si>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</si>
  <si>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</si>
  <si>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</si>
  <si>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</si>
  <si>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</si>
  <si>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</si>
  <si>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</si>
  <si>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近畿</t>
    <rPh sb="0" eb="2">
      <t>キンキ</t>
    </rPh>
    <phoneticPr fontId="6"/>
  </si>
  <si>
    <t>(Ｃ)－(Ｄ)</t>
  </si>
  <si>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</si>
  <si>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</si>
  <si>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</si>
  <si>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</si>
  <si>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</si>
  <si>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</si>
  <si>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</si>
  <si>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</si>
  <si>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</si>
  <si>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過疎</t>
    <rPh sb="0" eb="2">
      <t>カソ</t>
    </rPh>
    <phoneticPr fontId="6"/>
  </si>
  <si>
    <t>一般会計等の一覧</t>
  </si>
  <si>
    <t>参考</t>
    <rPh sb="0" eb="2">
      <t>サンコウ</t>
    </rPh>
    <phoneticPr fontId="6"/>
  </si>
  <si>
    <t>○</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</si>
  <si>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</si>
  <si>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</si>
  <si>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</si>
  <si>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</si>
  <si>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</si>
  <si>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-14.6</t>
  </si>
  <si>
    <t>-</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</si>
  <si>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</si>
  <si>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</si>
  <si>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</si>
  <si>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</si>
  <si>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</si>
  <si>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</si>
  <si>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</si>
  <si>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令02.01.01(人)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</si>
  <si>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</si>
  <si>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</si>
  <si>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</si>
  <si>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</si>
  <si>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</si>
  <si>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</si>
  <si>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</si>
  <si>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</si>
  <si>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</si>
  <si>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</si>
  <si>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</si>
  <si>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</si>
  <si>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</si>
  <si>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</si>
  <si>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</si>
  <si>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</si>
  <si>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</si>
  <si>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</si>
  <si>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一時借入金利子
（同一団体における会計間の現金運用に係る利子は除く）</t>
  </si>
  <si>
    <t>平31.01.01(人)</t>
    <rPh sb="0" eb="1">
      <t>ヘイ</t>
    </rPh>
    <phoneticPr fontId="6"/>
  </si>
  <si>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</si>
  <si>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</si>
  <si>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</si>
  <si>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</si>
  <si>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</si>
  <si>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保険税(料)収入額</t>
  </si>
  <si>
    <t>高吾北広域町村事務組合（ふるさと市町村圏特別会計）</t>
    <rPh sb="0" eb="1">
      <t>コウ</t>
    </rPh>
    <rPh sb="1" eb="3">
      <t>ゴホク</t>
    </rPh>
    <rPh sb="3" eb="5">
      <t>コウイキ</t>
    </rPh>
    <rPh sb="5" eb="7">
      <t>チョウソン</t>
    </rPh>
    <rPh sb="7" eb="9">
      <t>ジム</t>
    </rPh>
    <rPh sb="9" eb="11">
      <t>クミアイ</t>
    </rPh>
    <rPh sb="16" eb="19">
      <t>シチョウソン</t>
    </rPh>
    <rPh sb="19" eb="20">
      <t>ケン</t>
    </rPh>
    <rPh sb="20" eb="24">
      <t>トクベツカイケイ</t>
    </rPh>
    <phoneticPr fontId="6"/>
  </si>
  <si>
    <t>-2.7</t>
  </si>
  <si>
    <t>-2.9</t>
  </si>
  <si>
    <t>積立不足額を考慮して算定した額</t>
    <rPh sb="0" eb="1">
      <t>ツ</t>
    </rPh>
    <rPh sb="1" eb="2">
      <t>タ</t>
    </rPh>
    <rPh sb="2" eb="5">
      <t>フソクガク</t>
    </rPh>
    <rPh sb="6" eb="8">
      <t>コウリョ</t>
    </rPh>
    <rPh sb="10" eb="12">
      <t>サンテイ</t>
    </rPh>
    <rPh sb="14" eb="15">
      <t>ガク</t>
    </rPh>
    <phoneticPr fontId="22"/>
  </si>
  <si>
    <t>高吾北広域町村事務組合（一般会計）</t>
    <rPh sb="0" eb="1">
      <t>コウ</t>
    </rPh>
    <rPh sb="1" eb="3">
      <t>ゴホク</t>
    </rPh>
    <rPh sb="3" eb="5">
      <t>コウイキ</t>
    </rPh>
    <rPh sb="5" eb="7">
      <t>チョウソン</t>
    </rPh>
    <rPh sb="7" eb="9">
      <t>ジム</t>
    </rPh>
    <rPh sb="9" eb="11">
      <t>クミアイ</t>
    </rPh>
    <rPh sb="12" eb="14">
      <t>イッパン</t>
    </rPh>
    <rPh sb="14" eb="16">
      <t>カイケイ</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</si>
  <si>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</si>
  <si>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</si>
  <si>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</si>
  <si>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</si>
  <si>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 xml:space="preserve"> H27</t>
  </si>
  <si>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</si>
  <si>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</si>
  <si>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</si>
  <si>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</si>
  <si>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</si>
  <si>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㈱フードプラン</t>
  </si>
  <si>
    <t>国民健康保険特別会計</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</si>
  <si>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</si>
  <si>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</si>
  <si>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</si>
  <si>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</si>
  <si>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</si>
  <si>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</si>
  <si>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</si>
  <si>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</si>
  <si>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</si>
  <si>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</si>
  <si>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</si>
  <si>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</si>
  <si>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</si>
  <si>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</si>
  <si>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</si>
  <si>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</si>
  <si>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</si>
  <si>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</si>
  <si>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高知県市町村総合事務組合（交通災害共済事業特別会計）</t>
    <rPh sb="0" eb="3">
      <t>コウチケン</t>
    </rPh>
    <rPh sb="3" eb="12">
      <t>シチョウソンソウゴウジムクミアイ</t>
    </rPh>
    <rPh sb="13" eb="15">
      <t>コウツウ</t>
    </rPh>
    <rPh sb="15" eb="17">
      <t>サイガイ</t>
    </rPh>
    <rPh sb="17" eb="19">
      <t>キョウサイ</t>
    </rPh>
    <rPh sb="19" eb="21">
      <t>ジギョウ</t>
    </rPh>
    <rPh sb="21" eb="23">
      <t>トクベツ</t>
    </rPh>
    <rPh sb="23" eb="25">
      <t>カイケイ</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</si>
  <si>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</si>
  <si>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</si>
  <si>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</si>
  <si>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</si>
  <si>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</si>
  <si>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</si>
  <si>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</si>
  <si>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</si>
  <si>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8"/>
  </si>
  <si>
    <t>まちづくり基金</t>
    <rPh sb="5" eb="7">
      <t>キキン</t>
    </rPh>
    <phoneticPr fontId="6"/>
  </si>
  <si>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</si>
  <si>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</si>
  <si>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</si>
  <si>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</si>
  <si>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</si>
  <si>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</si>
  <si>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</si>
  <si>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</si>
  <si>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</si>
  <si>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</si>
  <si>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</si>
  <si>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</si>
  <si>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</si>
  <si>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</si>
  <si>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</si>
  <si>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</si>
  <si>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</si>
  <si>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</si>
  <si>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</si>
  <si>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</si>
  <si>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</si>
  <si>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</si>
  <si>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</si>
  <si>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</si>
  <si>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</si>
  <si>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</si>
  <si>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</si>
  <si>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</si>
  <si>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</si>
  <si>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高知県仁淀川町</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</si>
  <si>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</si>
  <si>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</si>
  <si>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</si>
  <si>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6"/>
  </si>
  <si>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</si>
  <si>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</si>
  <si>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歳出の状況（単位 千円・％）</t>
  </si>
  <si>
    <t>上水道</t>
  </si>
  <si>
    <t>実質赤字比率</t>
    <rPh sb="0" eb="2">
      <t>ジッシツ</t>
    </rPh>
    <rPh sb="2" eb="4">
      <t>アカジ</t>
    </rPh>
    <rPh sb="4" eb="6">
      <t>ヒリツ</t>
    </rPh>
    <phoneticPr fontId="37"/>
  </si>
  <si>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</si>
  <si>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</si>
  <si>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</si>
  <si>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</si>
  <si>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</si>
  <si>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</si>
  <si>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</si>
  <si>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</si>
  <si>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</si>
  <si>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</si>
  <si>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</si>
  <si>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</si>
  <si>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</si>
  <si>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</si>
  <si>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</si>
  <si>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</si>
  <si>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</si>
  <si>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</si>
  <si>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</si>
  <si>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</si>
  <si>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</si>
  <si>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</si>
  <si>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</si>
  <si>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</si>
  <si>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</si>
  <si>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</si>
  <si>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</si>
  <si>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</si>
  <si>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</si>
  <si>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</si>
  <si>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</si>
  <si>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</si>
  <si>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</si>
  <si>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</si>
  <si>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</si>
  <si>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</si>
  <si>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</si>
  <si>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</si>
  <si>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</si>
  <si>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</si>
  <si>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</si>
  <si>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</si>
  <si>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</si>
  <si>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教育費</t>
  </si>
  <si>
    <t>自動車税環境性能割交付金</t>
  </si>
  <si>
    <t>　　鉱産税</t>
  </si>
  <si>
    <t>災害復旧費</t>
  </si>
  <si>
    <t>地方特例交付金等</t>
    <rPh sb="7" eb="8">
      <t>トウ</t>
    </rPh>
    <phoneticPr fontId="1"/>
  </si>
  <si>
    <t>　　特別土地保有税</t>
  </si>
  <si>
    <t>企業債
（地方債）
現在高</t>
  </si>
  <si>
    <t>公債費</t>
  </si>
  <si>
    <t>　個人住民税減収補塡特例交付金</t>
  </si>
  <si>
    <t>諸支出金</t>
    <rPh sb="3" eb="4">
      <t>キン</t>
    </rPh>
    <phoneticPr fontId="38"/>
  </si>
  <si>
    <t>目的税</t>
  </si>
  <si>
    <t>前年度繰上充用金</t>
  </si>
  <si>
    <t>　軽自動車税減収補塡特例交付金</t>
    <rPh sb="8" eb="10">
      <t>ホテン</t>
    </rPh>
    <phoneticPr fontId="36"/>
  </si>
  <si>
    <t>　法定目的税</t>
  </si>
  <si>
    <t>経常損益</t>
  </si>
  <si>
    <t>　子ども・子育て支援臨時交付金</t>
  </si>
  <si>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</si>
  <si>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</si>
  <si>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</si>
  <si>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</si>
  <si>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</si>
  <si>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</si>
  <si>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</si>
  <si>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</si>
  <si>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</si>
  <si>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</si>
  <si>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</si>
  <si>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7"/>
  </si>
  <si>
    <t>H27</t>
  </si>
  <si>
    <t>　　水利地益税等</t>
  </si>
  <si>
    <t>　計画的な繰上償還の実施により、将来負担比率は低水準を保っている。しかし、公共施設の老朽化が進んでいるため、公共施設等総合管理計画に基づき、除却や更新等を今後とも推進していく。</t>
    <rPh sb="1" eb="4">
      <t>ケイカクテキ</t>
    </rPh>
    <rPh sb="5" eb="9">
      <t>クリアゲショウカン</t>
    </rPh>
    <rPh sb="10" eb="12">
      <t>ジッシ</t>
    </rPh>
    <rPh sb="16" eb="18">
      <t>ショウライ</t>
    </rPh>
    <rPh sb="18" eb="20">
      <t>フタン</t>
    </rPh>
    <rPh sb="20" eb="22">
      <t>ヒリツ</t>
    </rPh>
    <rPh sb="23" eb="26">
      <t>テイスイジュン</t>
    </rPh>
    <rPh sb="27" eb="28">
      <t>タモ</t>
    </rPh>
    <rPh sb="37" eb="41">
      <t>コウキョウシセツ</t>
    </rPh>
    <rPh sb="42" eb="45">
      <t>ロウキュウカ</t>
    </rPh>
    <rPh sb="46" eb="47">
      <t>スス</t>
    </rPh>
    <rPh sb="54" eb="56">
      <t>コウキョウ</t>
    </rPh>
    <rPh sb="56" eb="58">
      <t>シセツ</t>
    </rPh>
    <rPh sb="58" eb="59">
      <t>トウ</t>
    </rPh>
    <rPh sb="59" eb="61">
      <t>ソウゴウ</t>
    </rPh>
    <rPh sb="61" eb="63">
      <t>カンリ</t>
    </rPh>
    <rPh sb="63" eb="65">
      <t>ケイカク</t>
    </rPh>
    <rPh sb="66" eb="67">
      <t>モト</t>
    </rPh>
    <rPh sb="70" eb="72">
      <t>ジョキャク</t>
    </rPh>
    <rPh sb="73" eb="75">
      <t>コウシン</t>
    </rPh>
    <rPh sb="75" eb="76">
      <t>トウ</t>
    </rPh>
    <rPh sb="77" eb="79">
      <t>コンゴ</t>
    </rPh>
    <rPh sb="81" eb="83">
      <t>スイシン</t>
    </rPh>
    <phoneticPr fontId="6"/>
  </si>
  <si>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</si>
  <si>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</si>
  <si>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</si>
  <si>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</si>
  <si>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</si>
  <si>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　実質公債費比率は３ヶ年平均で1.3％となっており、類似団体と比較しても低い水準であり、将来負担比率も健全な状態である。今後とも引き続き、金利の高い地方債から繰上償還を行い、将来を見据えた健全な財政運営に取り組んでいく。</t>
    <rPh sb="1" eb="3">
      <t>ジッシツ</t>
    </rPh>
    <rPh sb="3" eb="5">
      <t>コウサイ</t>
    </rPh>
    <rPh sb="5" eb="6">
      <t>ヒ</t>
    </rPh>
    <rPh sb="6" eb="8">
      <t>ヒリツ</t>
    </rPh>
    <rPh sb="11" eb="12">
      <t>ネン</t>
    </rPh>
    <rPh sb="12" eb="14">
      <t>ヘイキン</t>
    </rPh>
    <rPh sb="26" eb="30">
      <t>ルイジダンタイ</t>
    </rPh>
    <rPh sb="31" eb="33">
      <t>ヒカク</t>
    </rPh>
    <rPh sb="36" eb="37">
      <t>ヒク</t>
    </rPh>
    <rPh sb="38" eb="40">
      <t>スイジュン</t>
    </rPh>
    <rPh sb="44" eb="46">
      <t>ショウライ</t>
    </rPh>
    <rPh sb="46" eb="48">
      <t>フタン</t>
    </rPh>
    <rPh sb="48" eb="50">
      <t>ヒリツ</t>
    </rPh>
    <rPh sb="51" eb="53">
      <t>ケンゼン</t>
    </rPh>
    <rPh sb="54" eb="56">
      <t>ジョウタイ</t>
    </rPh>
    <rPh sb="60" eb="62">
      <t>コンゴ</t>
    </rPh>
    <rPh sb="64" eb="65">
      <t>ヒ</t>
    </rPh>
    <rPh sb="66" eb="67">
      <t>ツヅ</t>
    </rPh>
    <rPh sb="69" eb="71">
      <t>キンリ</t>
    </rPh>
    <rPh sb="72" eb="73">
      <t>タカ</t>
    </rPh>
    <rPh sb="74" eb="77">
      <t>チホウサイ</t>
    </rPh>
    <rPh sb="79" eb="83">
      <t>クリアゲショウカン</t>
    </rPh>
    <rPh sb="84" eb="85">
      <t>オコナ</t>
    </rPh>
    <rPh sb="87" eb="89">
      <t>ショウライ</t>
    </rPh>
    <rPh sb="90" eb="92">
      <t>ミス</t>
    </rPh>
    <rPh sb="94" eb="96">
      <t>ケンゼン</t>
    </rPh>
    <rPh sb="97" eb="99">
      <t>ザイセイ</t>
    </rPh>
    <rPh sb="99" eb="101">
      <t>ウンエイ</t>
    </rPh>
    <rPh sb="102" eb="103">
      <t>ト</t>
    </rPh>
    <rPh sb="104" eb="105">
      <t>ク</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</si>
  <si>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</si>
  <si>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</si>
  <si>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</si>
  <si>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</si>
  <si>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</si>
  <si>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</si>
  <si>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</si>
  <si>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</si>
  <si>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</si>
  <si>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</si>
  <si>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</si>
  <si>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高吾北広域町村事務組合（特別養護老人ホーム特別会計）</t>
    <rPh sb="0" eb="1">
      <t>コウ</t>
    </rPh>
    <rPh sb="1" eb="3">
      <t>ゴホク</t>
    </rPh>
    <rPh sb="3" eb="5">
      <t>コウイキ</t>
    </rPh>
    <rPh sb="5" eb="7">
      <t>チョウソン</t>
    </rPh>
    <rPh sb="7" eb="9">
      <t>ジム</t>
    </rPh>
    <rPh sb="9" eb="11">
      <t>クミアイ</t>
    </rPh>
    <rPh sb="12" eb="14">
      <t>トクベツ</t>
    </rPh>
    <rPh sb="14" eb="16">
      <t>ヨウゴ</t>
    </rPh>
    <rPh sb="16" eb="18">
      <t>ロウジン</t>
    </rPh>
    <rPh sb="21" eb="23">
      <t>トクベツ</t>
    </rPh>
    <rPh sb="23" eb="25">
      <t>カイケイ</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</si>
  <si>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</si>
  <si>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</si>
  <si>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</si>
  <si>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</si>
  <si>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</si>
  <si>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</si>
  <si>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</si>
  <si>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</si>
  <si>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簡易水道</t>
  </si>
  <si>
    <t xml:space="preserve"> 過去５年間平均</t>
    <rPh sb="1" eb="3">
      <t>カコ</t>
    </rPh>
    <rPh sb="4" eb="6">
      <t>ネンカン</t>
    </rPh>
    <rPh sb="6" eb="8">
      <t>ヘイキン</t>
    </rPh>
    <phoneticPr fontId="6"/>
  </si>
  <si>
    <t>財政再生基準</t>
  </si>
  <si>
    <t>実質公債費比率</t>
  </si>
  <si>
    <t>再差引収支</t>
    <rPh sb="0" eb="1">
      <t>サイ</t>
    </rPh>
    <rPh sb="1" eb="3">
      <t>サシヒキ</t>
    </rPh>
    <rPh sb="3" eb="5">
      <t>シュウシ</t>
    </rPh>
    <phoneticPr fontId="6"/>
  </si>
  <si>
    <t>下水道</t>
  </si>
  <si>
    <t>加入世帯数(世帯)</t>
  </si>
  <si>
    <t>　繰出金</t>
  </si>
  <si>
    <t>地方債</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</si>
  <si>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</si>
  <si>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</si>
  <si>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</si>
  <si>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</si>
  <si>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1"/>
  </si>
  <si>
    <t>工業用水道</t>
  </si>
  <si>
    <t>被保険者
1人当り</t>
  </si>
  <si>
    <t>　うち臨時財政対策債</t>
  </si>
  <si>
    <t>歳入合計</t>
  </si>
  <si>
    <t>国民健康保険</t>
  </si>
  <si>
    <t>その他</t>
  </si>
  <si>
    <t>保険給付費</t>
  </si>
  <si>
    <t>　うち補助</t>
  </si>
  <si>
    <t>　うち単独</t>
  </si>
  <si>
    <t>実質公債費比率</t>
    <rPh sb="0" eb="2">
      <t>ジッシツ</t>
    </rPh>
    <rPh sb="2" eb="5">
      <t>コウサイヒ</t>
    </rPh>
    <rPh sb="5" eb="7">
      <t>ヒリツ</t>
    </rPh>
    <phoneticPr fontId="37"/>
  </si>
  <si>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</si>
  <si>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</si>
  <si>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</si>
  <si>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</si>
  <si>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</si>
  <si>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</si>
  <si>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</si>
  <si>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</si>
  <si>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</si>
  <si>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</si>
  <si>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</si>
  <si>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</si>
  <si>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</si>
  <si>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</si>
  <si>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</si>
  <si>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</si>
  <si>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</si>
  <si>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</si>
  <si>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</si>
  <si>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</si>
  <si>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</si>
  <si>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</si>
  <si>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</si>
  <si>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</si>
  <si>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</si>
  <si>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農業集落排水事業特別会計</t>
  </si>
  <si>
    <t>人件費</t>
    <rPh sb="0" eb="3">
      <t>ジンケンヒ</t>
    </rPh>
    <phoneticPr fontId="6"/>
  </si>
  <si>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</si>
  <si>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</si>
  <si>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</si>
  <si>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</si>
  <si>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</si>
  <si>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</si>
  <si>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</si>
  <si>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</si>
  <si>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</si>
  <si>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将来負担比率</t>
    <rPh sb="0" eb="2">
      <t>ショウライ</t>
    </rPh>
    <rPh sb="2" eb="4">
      <t>フタン</t>
    </rPh>
    <rPh sb="4" eb="6">
      <t>ヒリツ</t>
    </rPh>
    <phoneticPr fontId="37"/>
  </si>
  <si>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</si>
  <si>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</si>
  <si>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</si>
  <si>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</si>
  <si>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</si>
  <si>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</si>
  <si>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</si>
  <si>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</si>
  <si>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</si>
  <si>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</si>
  <si>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</si>
  <si>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</si>
  <si>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</si>
  <si>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</si>
  <si>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</si>
  <si>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</si>
  <si>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</si>
  <si>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</si>
  <si>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</si>
  <si>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</si>
  <si>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</si>
  <si>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</si>
  <si>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</si>
  <si>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7"/>
  </si>
  <si>
    <t>令和元年度</t>
    <rPh sb="0" eb="3">
      <t>レイワガン</t>
    </rPh>
    <rPh sb="3" eb="5">
      <t>ネンド</t>
    </rPh>
    <phoneticPr fontId="37"/>
  </si>
  <si>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</si>
  <si>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</si>
  <si>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</si>
  <si>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</si>
  <si>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</si>
  <si>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</si>
  <si>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</si>
  <si>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</si>
  <si>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</si>
  <si>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</si>
  <si>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</si>
  <si>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</si>
  <si>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0"/>
  </si>
  <si>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</si>
  <si>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</si>
  <si>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</si>
  <si>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</si>
  <si>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</si>
  <si>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</si>
  <si>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</si>
  <si>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</si>
  <si>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</si>
  <si>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類似団体内平均(円)</t>
    <rPh sb="0" eb="2">
      <t>ルイジ</t>
    </rPh>
    <rPh sb="2" eb="4">
      <t>ダンタイ</t>
    </rPh>
    <phoneticPr fontId="6"/>
  </si>
  <si>
    <t>H28</t>
  </si>
  <si>
    <t>H30</t>
  </si>
  <si>
    <t>R01</t>
  </si>
  <si>
    <t>その他会計（赤字）</t>
  </si>
  <si>
    <t>（百万円）</t>
  </si>
  <si>
    <t>H27末</t>
  </si>
  <si>
    <t>H26末</t>
  </si>
  <si>
    <t>H28末</t>
  </si>
  <si>
    <t>H29末</t>
  </si>
  <si>
    <t>H30末</t>
  </si>
  <si>
    <t>高吾北広域町村事務組合（障害者支援施設特別会計）</t>
    <rPh sb="0" eb="1">
      <t>コウ</t>
    </rPh>
    <rPh sb="1" eb="3">
      <t>ゴホク</t>
    </rPh>
    <rPh sb="3" eb="5">
      <t>コウイキ</t>
    </rPh>
    <rPh sb="5" eb="7">
      <t>チョウソン</t>
    </rPh>
    <rPh sb="7" eb="9">
      <t>ジム</t>
    </rPh>
    <rPh sb="9" eb="11">
      <t>クミアイ</t>
    </rPh>
    <rPh sb="12" eb="19">
      <t>ショウガイシャシエンシセツ</t>
    </rPh>
    <rPh sb="19" eb="23">
      <t>トクベツカイケイ</t>
    </rPh>
    <phoneticPr fontId="6"/>
  </si>
  <si>
    <t>高知県広域食肉センター事務組合（一般会計）</t>
    <rPh sb="0" eb="3">
      <t>コウチケン</t>
    </rPh>
    <rPh sb="3" eb="5">
      <t>コウイキ</t>
    </rPh>
    <rPh sb="5" eb="7">
      <t>ショクニク</t>
    </rPh>
    <rPh sb="11" eb="13">
      <t>ジム</t>
    </rPh>
    <rPh sb="13" eb="15">
      <t>クミアイ</t>
    </rPh>
    <rPh sb="16" eb="20">
      <t>イッパンカイケイ</t>
    </rPh>
    <phoneticPr fontId="6"/>
  </si>
  <si>
    <t>高知県市町村総合事務組合（一般会計）</t>
    <rPh sb="0" eb="3">
      <t>コウチケン</t>
    </rPh>
    <rPh sb="3" eb="12">
      <t>シチョウソンソウゴウジムクミアイ</t>
    </rPh>
    <rPh sb="13" eb="17">
      <t>イッパンカイケイ</t>
    </rPh>
    <phoneticPr fontId="6"/>
  </si>
  <si>
    <t>高知県後期高齢者医療広域連合（一般会計）</t>
    <rPh sb="0" eb="3">
      <t>コウチケン</t>
    </rPh>
    <rPh sb="3" eb="5">
      <t>コウキ</t>
    </rPh>
    <rPh sb="5" eb="8">
      <t>コウレイシャ</t>
    </rPh>
    <rPh sb="8" eb="10">
      <t>イリョウ</t>
    </rPh>
    <rPh sb="10" eb="12">
      <t>コウイキ</t>
    </rPh>
    <rPh sb="12" eb="14">
      <t>レンゴウ</t>
    </rPh>
    <rPh sb="15" eb="19">
      <t>イッパンカイケイ</t>
    </rPh>
    <phoneticPr fontId="6"/>
  </si>
  <si>
    <t>高知県後期高齢者医療広域連合（特別会計）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6"/>
  </si>
  <si>
    <t>アプロス㈱</t>
  </si>
  <si>
    <t>合併振興基金</t>
    <rPh sb="0" eb="2">
      <t>ガッペイ</t>
    </rPh>
    <rPh sb="2" eb="4">
      <t>シンコウ</t>
    </rPh>
    <rPh sb="4" eb="6">
      <t>キキン</t>
    </rPh>
    <phoneticPr fontId="6"/>
  </si>
  <si>
    <t>施設等整備基金</t>
    <rPh sb="0" eb="2">
      <t>シセツ</t>
    </rPh>
    <rPh sb="2" eb="3">
      <t>トウ</t>
    </rPh>
    <rPh sb="3" eb="5">
      <t>セイビ</t>
    </rPh>
    <rPh sb="5" eb="7">
      <t>キキン</t>
    </rPh>
    <phoneticPr fontId="6"/>
  </si>
  <si>
    <t>地域雇用創出推進基金</t>
    <rPh sb="0" eb="2">
      <t>チイキ</t>
    </rPh>
    <rPh sb="2" eb="4">
      <t>コヨウ</t>
    </rPh>
    <rPh sb="4" eb="6">
      <t>ソウシュツ</t>
    </rPh>
    <rPh sb="6" eb="8">
      <t>スイシン</t>
    </rPh>
    <rPh sb="8" eb="10">
      <t>キキン</t>
    </rPh>
    <phoneticPr fontId="6"/>
  </si>
  <si>
    <t>こども未来基金</t>
    <rPh sb="3" eb="5">
      <t>ミライ</t>
    </rPh>
    <rPh sb="5" eb="7">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</si>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</sst>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1">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475645</c:v>
                </c:pt>
                <c:pt idx="1">
                  <c:v>317690</c:v>
                </c:pt>
                <c:pt idx="2">
                  <c:v>533485</c:v>
                </c:pt>
                <c:pt idx="3">
                  <c:v>182846</c:v>
                </c:pt>
                <c:pt idx="4">
                  <c:v>200032</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7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4.8899999999999997</c:v>
                </c:pt>
                <c:pt idx="1">
                  <c:v>5.0599999999999996</c:v>
                </c:pt>
                <c:pt idx="2">
                  <c:v>6.39</c:v>
                </c:pt>
                <c:pt idx="3">
                  <c:v>6.49</c:v>
                </c:pt>
                <c:pt idx="4">
                  <c:v>7.98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21.19</c:v>
                </c:pt>
                <c:pt idx="1">
                  <c:v>22.41</c:v>
                </c:pt>
                <c:pt idx="2">
                  <c:v>23.25</c:v>
                </c:pt>
                <c:pt idx="3">
                  <c:v>23.21</c:v>
                </c:pt>
                <c:pt idx="4">
                  <c:v>22.56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7.72</c:v>
                </c:pt>
                <c:pt idx="1">
                  <c:v>7.37</c:v>
                </c:pt>
                <c:pt idx="2">
                  <c:v>9.5399999999999991</c:v>
                </c:pt>
                <c:pt idx="3">
                  <c:v>7.7</c:v>
                </c:pt>
                <c:pt idx="4">
                  <c:v>4.28</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2.e-002</c:v>
                </c:pt>
                <c:pt idx="2">
                  <c:v>#N/A</c:v>
                </c:pt>
                <c:pt idx="3">
                  <c:v>2.e-002</c:v>
                </c:pt>
                <c:pt idx="4">
                  <c:v>#N/A</c:v>
                </c:pt>
                <c:pt idx="5">
                  <c:v>2.e-002</c:v>
                </c:pt>
                <c:pt idx="6">
                  <c:v>#N/A</c:v>
                </c:pt>
                <c:pt idx="7">
                  <c:v>0.15</c:v>
                </c:pt>
                <c:pt idx="8">
                  <c:v>#N/A</c:v>
                </c:pt>
                <c:pt idx="9">
                  <c:v>1.e-002</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1.e-002</c:v>
                </c:pt>
                <c:pt idx="4">
                  <c:v>#N/A</c:v>
                </c:pt>
                <c:pt idx="5">
                  <c:v>1.e-002</c:v>
                </c:pt>
                <c:pt idx="6">
                  <c:v>#N/A</c:v>
                </c:pt>
                <c:pt idx="7">
                  <c:v>1.e-002</c:v>
                </c:pt>
                <c:pt idx="8">
                  <c:v>#N/A</c:v>
                </c:pt>
                <c:pt idx="9">
                  <c:v>1.e-002</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2.e-002</c:v>
                </c:pt>
                <c:pt idx="4">
                  <c:v>#N/A</c:v>
                </c:pt>
                <c:pt idx="5">
                  <c:v>1.19</c:v>
                </c:pt>
                <c:pt idx="6">
                  <c:v>#N/A</c:v>
                </c:pt>
                <c:pt idx="7">
                  <c:v>4.e-002</c:v>
                </c:pt>
                <c:pt idx="8">
                  <c:v>#N/A</c:v>
                </c:pt>
                <c:pt idx="9">
                  <c:v>2.e-002</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9.e-002</c:v>
                </c:pt>
                <c:pt idx="2">
                  <c:v>#N/A</c:v>
                </c:pt>
                <c:pt idx="3">
                  <c:v>7.0000000000000007e-002</c:v>
                </c:pt>
                <c:pt idx="4">
                  <c:v>#N/A</c:v>
                </c:pt>
                <c:pt idx="5">
                  <c:v>2.e-002</c:v>
                </c:pt>
                <c:pt idx="6">
                  <c:v>#N/A</c:v>
                </c:pt>
                <c:pt idx="7">
                  <c:v>2.e-002</c:v>
                </c:pt>
                <c:pt idx="8">
                  <c:v>#N/A</c:v>
                </c:pt>
                <c:pt idx="9">
                  <c:v>3.e-002</c:v>
                </c:pt>
              </c:numCache>
            </c:numRef>
          </c:val>
        </c:ser>
        <c:ser>
          <c:idx val="7"/>
          <c:order val="7"/>
          <c:tx>
            <c:strRef>
              <c:f>データシート!$A$34</c:f>
              <c:strCache>
                <c:ptCount val="1"/>
                <c:pt idx="0">
                  <c:v>国民健康保険特別会計直診大崎診療所勘定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3.e-002</c:v>
                </c:pt>
                <c:pt idx="2">
                  <c:v>#N/A</c:v>
                </c:pt>
                <c:pt idx="3">
                  <c:v>2.e-002</c:v>
                </c:pt>
                <c:pt idx="4">
                  <c:v>#N/A</c:v>
                </c:pt>
                <c:pt idx="5">
                  <c:v>3.e-002</c:v>
                </c:pt>
                <c:pt idx="6">
                  <c:v>#N/A</c:v>
                </c:pt>
                <c:pt idx="7">
                  <c:v>3.e-002</c:v>
                </c:pt>
                <c:pt idx="8">
                  <c:v>#N/A</c:v>
                </c:pt>
                <c:pt idx="9">
                  <c:v>3.e-002</c:v>
                </c:pt>
              </c:numCache>
            </c:numRef>
          </c:val>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0.46</c:v>
                </c:pt>
                <c:pt idx="2">
                  <c:v>#N/A</c:v>
                </c:pt>
                <c:pt idx="3">
                  <c:v>0</c:v>
                </c:pt>
                <c:pt idx="4">
                  <c:v>#N/A</c:v>
                </c:pt>
                <c:pt idx="5">
                  <c:v>0.57999999999999996</c:v>
                </c:pt>
                <c:pt idx="6">
                  <c:v>#N/A</c:v>
                </c:pt>
                <c:pt idx="7">
                  <c:v>0.37</c:v>
                </c:pt>
                <c:pt idx="8">
                  <c:v>#N/A</c:v>
                </c:pt>
                <c:pt idx="9">
                  <c:v>0.39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4.8899999999999997</c:v>
                </c:pt>
                <c:pt idx="2">
                  <c:v>#N/A</c:v>
                </c:pt>
                <c:pt idx="3">
                  <c:v>5.0599999999999996</c:v>
                </c:pt>
                <c:pt idx="4">
                  <c:v>#N/A</c:v>
                </c:pt>
                <c:pt idx="5">
                  <c:v>6.38</c:v>
                </c:pt>
                <c:pt idx="6">
                  <c:v>#N/A</c:v>
                </c:pt>
                <c:pt idx="7">
                  <c:v>6.49</c:v>
                </c:pt>
                <c:pt idx="8">
                  <c:v>#N/A</c:v>
                </c:pt>
                <c:pt idx="9">
                  <c:v>7.98</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1007</c:v>
                </c:pt>
                <c:pt idx="5">
                  <c:v>972</c:v>
                </c:pt>
                <c:pt idx="8">
                  <c:v>1011</c:v>
                </c:pt>
                <c:pt idx="11">
                  <c:v>1046</c:v>
                </c:pt>
                <c:pt idx="14">
                  <c:v>1117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15</c:v>
                </c:pt>
                <c:pt idx="3">
                  <c:v>18</c:v>
                </c:pt>
                <c:pt idx="6">
                  <c:v>4</c:v>
                </c:pt>
                <c:pt idx="9">
                  <c:v>10</c:v>
                </c:pt>
                <c:pt idx="12">
                  <c:v>10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66</c:v>
                </c:pt>
                <c:pt idx="3">
                  <c:v>48</c:v>
                </c:pt>
                <c:pt idx="6">
                  <c:v>61</c:v>
                </c:pt>
                <c:pt idx="9">
                  <c:v>54</c:v>
                </c:pt>
                <c:pt idx="12">
                  <c:v>47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1010</c:v>
                </c:pt>
                <c:pt idx="3">
                  <c:v>965</c:v>
                </c:pt>
                <c:pt idx="6">
                  <c:v>1008</c:v>
                </c:pt>
                <c:pt idx="9">
                  <c:v>1004</c:v>
                </c:pt>
                <c:pt idx="12">
                  <c:v>1111</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84</c:v>
                </c:pt>
                <c:pt idx="2">
                  <c:v>#N/A</c:v>
                </c:pt>
                <c:pt idx="3">
                  <c:v>#N/A</c:v>
                </c:pt>
                <c:pt idx="4">
                  <c:v>59</c:v>
                </c:pt>
                <c:pt idx="5">
                  <c:v>#N/A</c:v>
                </c:pt>
                <c:pt idx="6">
                  <c:v>#N/A</c:v>
                </c:pt>
                <c:pt idx="7">
                  <c:v>62</c:v>
                </c:pt>
                <c:pt idx="8">
                  <c:v>#N/A</c:v>
                </c:pt>
                <c:pt idx="9">
                  <c:v>#N/A</c:v>
                </c:pt>
                <c:pt idx="10">
                  <c:v>22</c:v>
                </c:pt>
                <c:pt idx="11">
                  <c:v>#N/A</c:v>
                </c:pt>
                <c:pt idx="12">
                  <c:v>#N/A</c:v>
                </c:pt>
                <c:pt idx="13">
                  <c:v>51</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7973</c:v>
                </c:pt>
                <c:pt idx="5">
                  <c:v>8093</c:v>
                </c:pt>
                <c:pt idx="8">
                  <c:v>8723</c:v>
                </c:pt>
                <c:pt idx="11">
                  <c:v>8289</c:v>
                </c:pt>
                <c:pt idx="14">
                  <c:v>7603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131</c:v>
                </c:pt>
                <c:pt idx="5">
                  <c:v>113</c:v>
                </c:pt>
                <c:pt idx="8">
                  <c:v>95</c:v>
                </c:pt>
                <c:pt idx="11">
                  <c:v>77</c:v>
                </c:pt>
                <c:pt idx="14">
                  <c:v>62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5697</c:v>
                </c:pt>
                <c:pt idx="5">
                  <c:v>5747</c:v>
                </c:pt>
                <c:pt idx="8">
                  <c:v>5111</c:v>
                </c:pt>
                <c:pt idx="11">
                  <c:v>4879</c:v>
                </c:pt>
                <c:pt idx="14">
                  <c:v>4623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1218</c:v>
                </c:pt>
                <c:pt idx="3">
                  <c:v>1143</c:v>
                </c:pt>
                <c:pt idx="6">
                  <c:v>1126</c:v>
                </c:pt>
                <c:pt idx="9">
                  <c:v>1103</c:v>
                </c:pt>
                <c:pt idx="12">
                  <c:v>1017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82</c:v>
                </c:pt>
                <c:pt idx="3">
                  <c:v>76</c:v>
                </c:pt>
                <c:pt idx="6">
                  <c:v>80</c:v>
                </c:pt>
                <c:pt idx="9">
                  <c:v>176</c:v>
                </c:pt>
                <c:pt idx="12">
                  <c:v>239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670</c:v>
                </c:pt>
                <c:pt idx="3">
                  <c:v>596</c:v>
                </c:pt>
                <c:pt idx="6">
                  <c:v>568</c:v>
                </c:pt>
                <c:pt idx="9">
                  <c:v>504</c:v>
                </c:pt>
                <c:pt idx="12">
                  <c:v>503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8202</c:v>
                </c:pt>
                <c:pt idx="3">
                  <c:v>8297</c:v>
                </c:pt>
                <c:pt idx="6">
                  <c:v>9266</c:v>
                </c:pt>
                <c:pt idx="9">
                  <c:v>8538</c:v>
                </c:pt>
                <c:pt idx="12">
                  <c:v>7876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987</c:v>
                </c:pt>
                <c:pt idx="1">
                  <c:v>980</c:v>
                </c:pt>
                <c:pt idx="2">
                  <c:v>974</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1919</c:v>
                </c:pt>
                <c:pt idx="1">
                  <c:v>1875</c:v>
                </c:pt>
                <c:pt idx="2">
                  <c:v>1786</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3491</c:v>
                </c:pt>
                <c:pt idx="1">
                  <c:v>3192</c:v>
                </c:pt>
                <c:pt idx="2">
                  <c:v>3045</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{71325D4F-44D0-440F-9429-30AAF97BD31A}</c15:txfldGUID>
                      <c15:f>'公会計指標分析・財政指標組合せ分析表'!$BP$50</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{D562B12F-D4C9-4602-A921-C5F39468FDFE}</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{275DBE37-0BA7-4747-A29D-AAD112DD3154}</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{69751971-F30C-4D8B-8E03-39180D40CCAC}</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{697D2E43-757B-4E49-B561-759508D49EF8}</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{A27A6DC2-F884-46DD-9B69-F074F43B67BA}</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{1069B6E3-EEF1-4677-A9B2-6C2AFA1EA6D4}</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{F534ECBD-2E25-4BB6-9D9A-00B05FC0F24E}</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{0CDC6462-F383-47B0-9D78-77558EDA01D2}</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53.8</c:v>
                </c:pt>
                <c:pt idx="8">
                  <c:v>57.6</c:v>
                </c:pt>
                <c:pt idx="16">
                  <c:v>62.1</c:v>
                </c:pt>
                <c:pt idx="24">
                  <c:v>65.400000000000006</c:v>
                </c:pt>
                <c:pt idx="32">
                  <c:v>66.900000000000006</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{13D8B2A3-51EE-42D5-894C-EEF9EAD5AEAF}</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{AA5697F2-3FA9-4809-8F7D-D3C43982EB39}</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{849B3667-5231-47A1-91B7-061EAA376504}</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{8A5680F4-5B12-4251-9A8B-15B24FA1E5D2}</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{6E9B2C1C-ED21-4928-8475-7D157C980FD9}</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{059796C6-3B1B-4075-A34C-874F023BB488}</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{F5269B7C-0CB3-4CCE-9FA8-E3B6FB4AD9B7}</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{8F1BFD18-B0ED-4365-B5EB-533E1AB1D484}</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{F09B05E9-EE64-4C12-8C44-02778556C856}</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56.2</c:v>
                </c:pt>
                <c:pt idx="8">
                  <c:v>58.6</c:v>
                </c:pt>
                <c:pt idx="16">
                  <c:v>59.1</c:v>
                </c:pt>
                <c:pt idx="24">
                  <c:v>61.3</c:v>
                </c:pt>
                <c:pt idx="32">
                  <c:v>62.9</c:v>
                </c:pt>
              </c:numCache>
            </c:numRef>
          </c:xVal>
          <c:yVal>
            <c:numRef>
              <c:f>'公会計指標分析・財政指標組合せ分析表'!$BP$55:$DC$55</c:f>
              <c:numCache>
                <c:formatCode>#,##0.0;"▲ "#,##0.0</c:formatCode>
                <c:ptCount val="40"/>
                <c:pt idx="0">
                  <c:v>0.8</c:v>
                </c:pt>
                <c:pt idx="8">
                  <c:v>0</c:v>
                </c:pt>
                <c:pt idx="16">
                  <c:v>0</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3.5"/>
          <c:min val="55.8"/>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
          <c:min val="-0.1"/>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3932042278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0.1"/>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{441314D8-F7A0-43A6-A37C-12695C60BC43}</c15:txfldGUID>
                      <c15:f>'公会計指標分析・財政指標組合せ分析表'!$BP$72</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{C94C85AF-6DC4-485D-85CD-CC1538057815}</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{FDFC4C9F-937B-4077-91CF-C44C7A1A2DF1}</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{6D26DEF3-14F6-4937-A905-6E70363C252F}</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{4E78DC96-B4F2-4C4C-8FF3-D5B70F99D816}</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{CFE96FC3-6816-4349-BEB8-70FC2A91FBAF}</c15:txfldGUID>
                      <c15:f>'公会計指標分析・財政指標組合せ分析表'!$BX$72</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{71E31CD8-1E8B-4900-A2A9-F7CF195228A2}</c15:txfldGUID>
                      <c15:f>'公会計指標分析・財政指標組合せ分析表'!$CF$72</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{9CE1D7F7-35C6-4B16-8D0C-82FD29C54C23}</c15:txfldGUID>
                      <c15:f>'公会計指標分析・財政指標組合せ分析表'!$CN$72</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{B24E5BBB-E1B5-42B2-A69B-1F89FCDB4C1C}</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2.1</c:v>
                </c:pt>
                <c:pt idx="8">
                  <c:v>1.8</c:v>
                </c:pt>
                <c:pt idx="16">
                  <c:v>1.9</c:v>
                </c:pt>
                <c:pt idx="24">
                  <c:v>1.4</c:v>
                </c:pt>
                <c:pt idx="32">
                  <c:v>1.3</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{6F24DBFA-ACF1-45B1-B4D5-028CD2D8ACE4}</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{E5E3E324-F23B-4812-81CE-1AD8E1AAA7B6}</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{DD6DA4A8-9610-4AFC-80F2-6BF5FB1A46F2}</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{68C1199A-0E5F-4AF8-BE2B-BFE5F2B12B35}</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{5ABF419D-5A0A-4C9F-93BF-A175AC9510CB}</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{57880430-C81C-4EF3-A22E-237A9F78151C}</c15:txfldGUID>
                      <c15:f>'公会計指標分析・財政指標組合せ分析表'!$BX$72</c15:f>
                      <c15:dlblFieldTableCache>
                        <c:ptCount val="1"/>
                        <c:pt idx="0">
                          <c:v>H28</c:v>
                        </c:pt>
                      </c15:dlblFieldTableCache>
                    </c15:dlblFTEntry>
                  </c15:dlblFieldTable>
                </c:ext>
              </c:extLst>
            </c:dLbl>
            <c:dLbl>
              <c:idx val="16"/>
              <c:layout>
                <c:manualLayout>
                  <c:x val="-4.5160355153971307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{C21197F6-CA0D-4EED-955F-6CF65C2B7E79}</c15:txfldGUID>
                      <c15:f>'公会計指標分析・財政指標組合せ分析表'!$CF$72</c15:f>
                      <c15:dlblFieldTableCache>
                        <c:ptCount val="1"/>
                        <c:pt idx="0">
                          <c:v>H29</c:v>
                        </c:pt>
                      </c15:dlblFieldTableCache>
                    </c15:dlblFTEntry>
                  </c15:dlblFieldTable>
                </c:ext>
              </c:extLst>
            </c:dLbl>
            <c:dLbl>
              <c:idx val="24"/>
              <c:layout>
                <c:manualLayout>
                  <c:x val="-1.8235628084249993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{BF404AE7-4442-4CC2-AE8B-583E8439C740}</c15:txfldGUID>
                      <c15:f>'公会計指標分析・財政指標組合せ分析表'!$CN$72</c15:f>
                      <c15:dlblFieldTableCache>
                        <c:ptCount val="1"/>
                        <c:pt idx="0">
                          <c:v>H30</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{10BC11D6-2E59-4A09-BD49-C5D0AC807D29}</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8.1</c:v>
                </c:pt>
                <c:pt idx="8">
                  <c:v>7.3</c:v>
                </c:pt>
                <c:pt idx="16">
                  <c:v>7.2</c:v>
                </c:pt>
                <c:pt idx="24">
                  <c:v>7.2</c:v>
                </c:pt>
                <c:pt idx="32">
                  <c:v>7.7</c:v>
                </c:pt>
              </c:numCache>
            </c:numRef>
          </c:xVal>
          <c:yVal>
            <c:numRef>
              <c:f>'公会計指標分析・財政指標組合せ分析表'!$BP$77:$DC$77</c:f>
              <c:numCache>
                <c:formatCode>#,##0.0;"▲ "#,##0.0</c:formatCode>
                <c:ptCount val="40"/>
                <c:pt idx="0">
                  <c:v>0.8</c:v>
                </c:pt>
                <c:pt idx="8">
                  <c:v>0</c:v>
                </c:pt>
                <c:pt idx="16">
                  <c:v>0</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8.1999999999999993"/>
          <c:min val="7.1"/>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
          <c:min val="-0.1"/>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387252209067e-002"/>
              <c:y val="0.2511556250908376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0.1"/>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高知県仁淀川町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実質公債費比率は、昨年度と比較すると</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ポイント減の</a:t>
          </a:r>
          <a:r>
            <a:rPr kumimoji="1" lang="en-US" altLang="ja-JP" sz="1100" b="0" i="0" baseline="0">
              <a:solidFill>
                <a:schemeClr val="dk1"/>
              </a:solidFill>
              <a:effectLst/>
              <a:latin typeface="+mn-lt"/>
              <a:ea typeface="+mn-ea"/>
              <a:cs typeface="+mn-cs"/>
            </a:rPr>
            <a:t>1.3%</a:t>
          </a:r>
          <a:r>
            <a:rPr kumimoji="1" lang="ja-JP" altLang="ja-JP" sz="1100" b="0" i="0" baseline="0">
              <a:solidFill>
                <a:schemeClr val="dk1"/>
              </a:solidFill>
              <a:effectLst/>
              <a:latin typeface="+mn-lt"/>
              <a:ea typeface="+mn-ea"/>
              <a:cs typeface="+mn-cs"/>
            </a:rPr>
            <a:t>となっている。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本町は過疎債や旧合併特例事業債等、普通交付税に措置される基準財政需要額への公債費算入率の高い地方債に限定した借入に努めていることと、平成</a:t>
          </a:r>
          <a:r>
            <a:rPr kumimoji="1" lang="en-US" altLang="ja-JP" sz="1100" b="0" i="0" baseline="0">
              <a:solidFill>
                <a:schemeClr val="dk1"/>
              </a:solidFill>
              <a:effectLst/>
              <a:latin typeface="+mn-lt"/>
              <a:ea typeface="+mn-ea"/>
              <a:cs typeface="+mn-cs"/>
            </a:rPr>
            <a:t>19</a:t>
          </a:r>
          <a:r>
            <a:rPr kumimoji="1" lang="ja-JP" altLang="ja-JP" sz="1100" b="0" i="0" baseline="0">
              <a:solidFill>
                <a:schemeClr val="dk1"/>
              </a:solidFill>
              <a:effectLst/>
              <a:latin typeface="+mn-lt"/>
              <a:ea typeface="+mn-ea"/>
              <a:cs typeface="+mn-cs"/>
            </a:rPr>
            <a:t>年度から実施している補償金免除繰上償還や銀行等民間資金の繰上償還を積極的に実施し健全な状態を維持している。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今後は、実質公債費比率の上昇を抑制するためにも、今後も引き続き金利の高い地方債の繰上償還をしていく計画であり、後年度を見据えた健全な財政運営に取り組んでいく。</a:t>
          </a:r>
          <a:endParaRPr lang="ja-JP" altLang="ja-JP" sz="1400">
            <a:effectLst/>
          </a:endParaRP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まで普通交付税の公債費算入率が高い地方債に限定した借入に努め、補償金免除繰上償還や銀行等民間資金の繰上償還を積極的に行った結果、実質公債費比率が低く抑えられているため、満期一括償還地方債の借入は行っていない。</a:t>
          </a:r>
          <a:endParaRPr lang="ja-JP" altLang="ja-JP" sz="1000">
            <a:effectLst/>
          </a:endParaRPr>
        </a:p>
        <a:p>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高知県仁淀川町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将来負担比率は健全な状態</a:t>
          </a:r>
          <a:r>
            <a:rPr kumimoji="1" lang="ja-JP" altLang="en-US" sz="1100" b="0" i="0" baseline="0">
              <a:solidFill>
                <a:schemeClr val="dk1"/>
              </a:solidFill>
              <a:effectLst/>
              <a:latin typeface="+mn-lt"/>
              <a:ea typeface="+mn-ea"/>
              <a:cs typeface="+mn-cs"/>
            </a:rPr>
            <a:t>にあり、</a:t>
          </a:r>
          <a:r>
            <a:rPr kumimoji="1" lang="ja-JP" altLang="ja-JP" sz="1100" b="0" i="0" baseline="0">
              <a:solidFill>
                <a:schemeClr val="dk1"/>
              </a:solidFill>
              <a:effectLst/>
              <a:latin typeface="+mn-lt"/>
              <a:ea typeface="+mn-ea"/>
              <a:cs typeface="+mn-cs"/>
            </a:rPr>
            <a:t>類似団体内順位も</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位となって</a:t>
          </a:r>
          <a:r>
            <a:rPr kumimoji="1" lang="ja-JP" altLang="en-US" sz="1100" b="0" i="0" baseline="0">
              <a:solidFill>
                <a:schemeClr val="dk1"/>
              </a:solidFill>
              <a:effectLst/>
              <a:latin typeface="+mn-lt"/>
              <a:ea typeface="+mn-ea"/>
              <a:cs typeface="+mn-cs"/>
            </a:rPr>
            <a:t>いる。</a:t>
          </a:r>
          <a:r>
            <a:rPr kumimoji="1" lang="ja-JP" altLang="ja-JP" sz="1100" b="0" i="0" baseline="0">
              <a:solidFill>
                <a:schemeClr val="dk1"/>
              </a:solidFill>
              <a:effectLst/>
              <a:latin typeface="+mn-lt"/>
              <a:ea typeface="+mn-ea"/>
              <a:cs typeface="+mn-cs"/>
            </a:rPr>
            <a:t>昨年度と比較すると充当可能基金の額が減少したが、</a:t>
          </a:r>
          <a:r>
            <a:rPr kumimoji="1" lang="ja-JP" altLang="en-US" sz="1100" b="0" i="0" baseline="0">
              <a:solidFill>
                <a:schemeClr val="dk1"/>
              </a:solidFill>
              <a:effectLst/>
              <a:latin typeface="+mn-lt"/>
              <a:ea typeface="+mn-ea"/>
              <a:cs typeface="+mn-cs"/>
            </a:rPr>
            <a:t>緊急防災・減災事業債や</a:t>
          </a:r>
          <a:r>
            <a:rPr kumimoji="1" lang="ja-JP" altLang="ja-JP" sz="1100" b="0" i="0" baseline="0">
              <a:solidFill>
                <a:schemeClr val="dk1"/>
              </a:solidFill>
              <a:effectLst/>
              <a:latin typeface="+mn-lt"/>
              <a:ea typeface="+mn-ea"/>
              <a:cs typeface="+mn-cs"/>
            </a:rPr>
            <a:t>旧合併特例</a:t>
          </a:r>
          <a:r>
            <a:rPr kumimoji="1" lang="ja-JP" altLang="en-US" sz="1100" b="0" i="0" baseline="0">
              <a:solidFill>
                <a:schemeClr val="dk1"/>
              </a:solidFill>
              <a:effectLst/>
              <a:latin typeface="+mn-lt"/>
              <a:ea typeface="+mn-ea"/>
              <a:cs typeface="+mn-cs"/>
            </a:rPr>
            <a:t>事業</a:t>
          </a:r>
          <a:r>
            <a:rPr kumimoji="1" lang="ja-JP" altLang="ja-JP" sz="1100" b="0" i="0" baseline="0">
              <a:solidFill>
                <a:schemeClr val="dk1"/>
              </a:solidFill>
              <a:effectLst/>
              <a:latin typeface="+mn-lt"/>
              <a:ea typeface="+mn-ea"/>
              <a:cs typeface="+mn-cs"/>
            </a:rPr>
            <a:t>債の繰上償還を行ったことにより改善しており、将来負担比率の分子となる額はマイナス値を維持している。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公債費が増加していく見込みとなっているため、比率の上昇を抑えるためにも、引き続き地方債の新規発行抑制と繰上償還、また普通交付税に措置される基準財政需要額への公債費算入率の高い地方債に限定した借入れを実施するなど健全な財政運営に努める。</a:t>
          </a:r>
          <a:endParaRPr lang="ja-JP" altLang="ja-JP" sz="1400">
            <a:effectLst/>
          </a:endParaRP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高知県仁淀川町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積立てについては、運用益（定期預金利息）のみを積み立てた一方、高吾北広域事務組合の清掃センター整備特別負担金等に対し「施設等整備基金」を</a:t>
          </a:r>
          <a:r>
            <a:rPr kumimoji="1" lang="en-US" altLang="ja-JP" sz="1100" b="0" i="0" baseline="0">
              <a:solidFill>
                <a:schemeClr val="dk1"/>
              </a:solidFill>
              <a:effectLst/>
              <a:latin typeface="+mn-lt"/>
              <a:ea typeface="+mn-ea"/>
              <a:cs typeface="+mn-cs"/>
            </a:rPr>
            <a:t>2,670</a:t>
          </a:r>
          <a:r>
            <a:rPr kumimoji="1" lang="ja-JP" altLang="ja-JP" sz="1100" b="0" i="0" baseline="0">
              <a:solidFill>
                <a:schemeClr val="dk1"/>
              </a:solidFill>
              <a:effectLst/>
              <a:latin typeface="+mn-lt"/>
              <a:ea typeface="+mn-ea"/>
              <a:cs typeface="+mn-cs"/>
            </a:rPr>
            <a:t>万円取り崩したこと</a:t>
          </a:r>
          <a:r>
            <a:rPr kumimoji="1" lang="ja-JP" altLang="en-US" sz="1100" b="0" i="0" baseline="0">
              <a:solidFill>
                <a:schemeClr val="dk1"/>
              </a:solidFill>
              <a:effectLst/>
              <a:latin typeface="+mn-lt"/>
              <a:ea typeface="+mn-ea"/>
              <a:cs typeface="+mn-cs"/>
            </a:rPr>
            <a:t>や、集落活動センター改修等整備事業に対し「地方創生基金」を</a:t>
          </a:r>
          <a:r>
            <a:rPr kumimoji="1" lang="en-US" altLang="ja-JP" sz="1100" b="0" i="0" baseline="0">
              <a:solidFill>
                <a:schemeClr val="dk1"/>
              </a:solidFill>
              <a:effectLst/>
              <a:latin typeface="+mn-lt"/>
              <a:ea typeface="+mn-ea"/>
              <a:cs typeface="+mn-cs"/>
            </a:rPr>
            <a:t>2,814</a:t>
          </a:r>
          <a:r>
            <a:rPr kumimoji="1" lang="ja-JP" altLang="en-US" sz="1100" b="0" i="0" baseline="0">
              <a:solidFill>
                <a:schemeClr val="dk1"/>
              </a:solidFill>
              <a:effectLst/>
              <a:latin typeface="+mn-lt"/>
              <a:ea typeface="+mn-ea"/>
              <a:cs typeface="+mn-cs"/>
            </a:rPr>
            <a:t>万円取り崩したこと</a:t>
          </a:r>
          <a:r>
            <a:rPr kumimoji="1" lang="ja-JP" altLang="ja-JP" sz="1100" b="0" i="0" baseline="0">
              <a:solidFill>
                <a:schemeClr val="dk1"/>
              </a:solidFill>
              <a:effectLst/>
              <a:latin typeface="+mn-lt"/>
              <a:ea typeface="+mn-ea"/>
              <a:cs typeface="+mn-cs"/>
            </a:rPr>
            <a:t>等により、基金全体で</a:t>
          </a:r>
          <a:r>
            <a:rPr kumimoji="1" lang="en-US" altLang="ja-JP" sz="1100" b="0" i="0" baseline="0">
              <a:solidFill>
                <a:schemeClr val="dk1"/>
              </a:solidFill>
              <a:effectLst/>
              <a:latin typeface="+mn-lt"/>
              <a:ea typeface="+mn-ea"/>
              <a:cs typeface="+mn-cs"/>
            </a:rPr>
            <a:t>24,190</a:t>
          </a:r>
          <a:r>
            <a:rPr kumimoji="1" lang="ja-JP" altLang="ja-JP" sz="1100" b="0" i="0" baseline="0">
              <a:solidFill>
                <a:schemeClr val="dk1"/>
              </a:solidFill>
              <a:effectLst/>
              <a:latin typeface="+mn-lt"/>
              <a:ea typeface="+mn-ea"/>
              <a:cs typeface="+mn-cs"/>
            </a:rPr>
            <a:t>万円の減少となった。</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 短期的には、「特定目的基金」への積立により微増の予定であるが、中長期的には減少傾向にある。</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施設等整備基金：町の施設等の整備に要する経費。</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地域雇用創出推進基金：地域の雇用を創出する事業等の推進。</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 施設等整備基金：高吾北広域事務組合の清掃センター整備に伴う特別負担金の財源として</a:t>
          </a:r>
          <a:r>
            <a:rPr kumimoji="1" lang="en-US" altLang="ja-JP" sz="1100" b="0" i="0" baseline="0">
              <a:solidFill>
                <a:schemeClr val="dk1"/>
              </a:solidFill>
              <a:effectLst/>
              <a:latin typeface="+mn-lt"/>
              <a:ea typeface="+mn-ea"/>
              <a:cs typeface="+mn-cs"/>
            </a:rPr>
            <a:t>2,670</a:t>
          </a:r>
          <a:r>
            <a:rPr kumimoji="1" lang="ja-JP" altLang="ja-JP" sz="1100" b="0" i="0" baseline="0">
              <a:solidFill>
                <a:schemeClr val="dk1"/>
              </a:solidFill>
              <a:effectLst/>
              <a:latin typeface="+mn-lt"/>
              <a:ea typeface="+mn-ea"/>
              <a:cs typeface="+mn-cs"/>
            </a:rPr>
            <a:t>万円を充当したことによる減。</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合併振興基金</a:t>
          </a:r>
          <a:r>
            <a:rPr kumimoji="1" lang="ja-JP" altLang="en-US" sz="1100" b="0" i="0" baseline="0">
              <a:solidFill>
                <a:schemeClr val="dk1"/>
              </a:solidFill>
              <a:effectLst/>
              <a:latin typeface="+mn-lt"/>
              <a:ea typeface="+mn-ea"/>
              <a:cs typeface="+mn-cs"/>
            </a:rPr>
            <a:t>：保育所運営費補助金</a:t>
          </a:r>
          <a:r>
            <a:rPr kumimoji="1" lang="ja-JP" altLang="ja-JP" sz="1100" b="0" i="0" baseline="0">
              <a:solidFill>
                <a:schemeClr val="dk1"/>
              </a:solidFill>
              <a:effectLst/>
              <a:latin typeface="+mn-lt"/>
              <a:ea typeface="+mn-ea"/>
              <a:cs typeface="+mn-cs"/>
            </a:rPr>
            <a:t>のため</a:t>
          </a:r>
          <a:r>
            <a:rPr kumimoji="1" lang="en-US" altLang="ja-JP" sz="1100" b="0" i="0" baseline="0">
              <a:solidFill>
                <a:schemeClr val="dk1"/>
              </a:solidFill>
              <a:effectLst/>
              <a:latin typeface="+mn-lt"/>
              <a:ea typeface="+mn-ea"/>
              <a:cs typeface="+mn-cs"/>
            </a:rPr>
            <a:t>1,488</a:t>
          </a:r>
          <a:r>
            <a:rPr kumimoji="1" lang="ja-JP" altLang="ja-JP" sz="1100" b="0" i="0" baseline="0">
              <a:solidFill>
                <a:schemeClr val="dk1"/>
              </a:solidFill>
              <a:effectLst/>
              <a:latin typeface="+mn-lt"/>
              <a:ea typeface="+mn-ea"/>
              <a:cs typeface="+mn-cs"/>
            </a:rPr>
            <a:t>万円を充当したことによる減。</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eaLnBrk="1" fontAlgn="auto" latinLnBrk="0" hangingPunct="1"/>
          <a:r>
            <a:rPr kumimoji="1" lang="ja-JP" altLang="en-US" sz="1100" b="0" i="0" baseline="0">
              <a:solidFill>
                <a:schemeClr val="dk1"/>
              </a:solidFill>
              <a:effectLst/>
              <a:latin typeface="+mn-lt"/>
              <a:ea typeface="+mn-ea"/>
              <a:cs typeface="+mn-cs"/>
            </a:rPr>
            <a:t>　福祉基金：令和６年度には基金が枯渇することから、過疎債（ソフト）等を起債充当する等、創意工夫を凝らし、財源の確保に努めていく。</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運用益（定期預金利息）のみの積立（</a:t>
          </a:r>
          <a:r>
            <a:rPr kumimoji="1" lang="en-US" altLang="ja-JP" sz="1100" b="0" i="0" baseline="0">
              <a:solidFill>
                <a:schemeClr val="dk1"/>
              </a:solidFill>
              <a:effectLst/>
              <a:latin typeface="+mn-lt"/>
              <a:ea typeface="+mn-ea"/>
              <a:cs typeface="+mn-cs"/>
            </a:rPr>
            <a:t>228</a:t>
          </a:r>
          <a:r>
            <a:rPr kumimoji="1" lang="ja-JP" altLang="ja-JP" sz="1100" b="0" i="0" baseline="0">
              <a:solidFill>
                <a:schemeClr val="dk1"/>
              </a:solidFill>
              <a:effectLst/>
              <a:latin typeface="+mn-lt"/>
              <a:ea typeface="+mn-ea"/>
              <a:cs typeface="+mn-cs"/>
            </a:rPr>
            <a:t>万円）と財源調整（</a:t>
          </a:r>
          <a:r>
            <a:rPr kumimoji="1" lang="en-US" altLang="ja-JP" sz="1100" b="0" i="0" baseline="0">
              <a:solidFill>
                <a:schemeClr val="dk1"/>
              </a:solidFill>
              <a:effectLst/>
              <a:latin typeface="+mn-lt"/>
              <a:ea typeface="+mn-ea"/>
              <a:cs typeface="+mn-cs"/>
            </a:rPr>
            <a:t>854</a:t>
          </a:r>
          <a:r>
            <a:rPr kumimoji="1" lang="ja-JP" altLang="ja-JP" sz="1100" b="0" i="0" baseline="0">
              <a:solidFill>
                <a:schemeClr val="dk1"/>
              </a:solidFill>
              <a:effectLst/>
              <a:latin typeface="+mn-lt"/>
              <a:ea typeface="+mn-ea"/>
              <a:cs typeface="+mn-cs"/>
            </a:rPr>
            <a:t>万円）による取り崩しにより</a:t>
          </a:r>
          <a:r>
            <a:rPr kumimoji="1" lang="en-US" altLang="ja-JP" sz="1100" b="0" i="0" baseline="0">
              <a:solidFill>
                <a:schemeClr val="dk1"/>
              </a:solidFill>
              <a:effectLst/>
              <a:latin typeface="+mn-lt"/>
              <a:ea typeface="+mn-ea"/>
              <a:cs typeface="+mn-cs"/>
            </a:rPr>
            <a:t>627</a:t>
          </a:r>
          <a:r>
            <a:rPr kumimoji="1" lang="ja-JP" altLang="ja-JP" sz="1100" b="0" i="0" baseline="0">
              <a:solidFill>
                <a:schemeClr val="dk1"/>
              </a:solidFill>
              <a:effectLst/>
              <a:latin typeface="+mn-lt"/>
              <a:ea typeface="+mn-ea"/>
              <a:cs typeface="+mn-cs"/>
            </a:rPr>
            <a:t>万円減。</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en-US"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大規模災害等の不測の事態に備えるため</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及び将来的な交付税の減等に備え積立てている。平成</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年度以降積み増しは行っておらず、中長期的には減少していく見込。</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en-US"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償還のため</a:t>
          </a:r>
          <a:r>
            <a:rPr kumimoji="1" lang="en-US" altLang="ja-JP" sz="1100" b="0" i="0" baseline="0">
              <a:solidFill>
                <a:schemeClr val="dk1"/>
              </a:solidFill>
              <a:effectLst/>
              <a:latin typeface="+mn-lt"/>
              <a:ea typeface="+mn-ea"/>
              <a:cs typeface="+mn-cs"/>
            </a:rPr>
            <a:t>9,100</a:t>
          </a:r>
          <a:r>
            <a:rPr kumimoji="1" lang="ja-JP" altLang="ja-JP" sz="1100" b="0" i="0" baseline="0">
              <a:solidFill>
                <a:schemeClr val="dk1"/>
              </a:solidFill>
              <a:effectLst/>
              <a:latin typeface="+mn-lt"/>
              <a:ea typeface="+mn-ea"/>
              <a:cs typeface="+mn-cs"/>
            </a:rPr>
            <a:t>万円を取り崩したことによる減少。</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 現在、積み立てを行う予定はなく、中長期的には減少していく見込み。</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67</xdr:col>
      <xdr:colOff>0</xdr:colOff>
      <xdr:row>50</xdr:row>
      <xdr:rowOff>0</xdr:rowOff>
    </xdr:from>
    <xdr:to xmlns:xdr="http://schemas.openxmlformats.org/drawingml/2006/spreadsheetDrawing">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14" name="正方形/長方形 1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5" name="正方形/長方形 1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16" name="正方形/長方形 1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7" name="正方形/長方形 1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高知県仁淀川町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8" name="正方形/長方形 1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9" name="正方形/長方形 1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20" name="正方形/長方形 1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21" name="正方形/長方形 2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22" name="正方形/長方形 2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23" name="正方形/長方形 2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5,224
5,189
333.00
6,797,199
6,344,937
344,756
4,317,849
7,870,739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24" name="正方形/長方形 2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5" name="正方形/長方形 2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26" name="正方形/長方形 2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27" name="正方形/長方形 2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30" name="角丸四角形 2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31" name="正方形/長方形 3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32" name="正方形/長方形 3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33" name="正方形/長方形 3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4" name="直線コネクタ 3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5" name="楕円 3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37" name="直線コネクタ 3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38" name="直線コネクタ 3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39" name="直線コネクタ 3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40" name="直線コネクタ 3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41" name="テキスト ボックス 4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42" name="テキスト ボックス 4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95640" cy="259080"/>
    <xdr:sp macro="" textlink="">
      <xdr:nvSpPr>
        <xdr:cNvPr id="43" name="テキスト ボックス 42"/>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44" name="テキスト ボックス 4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8445"/>
    <xdr:sp macro="" textlink="">
      <xdr:nvSpPr>
        <xdr:cNvPr id="45" name="テキスト ボックス 44"/>
        <xdr:cNvSpPr txBox="1"/>
      </xdr:nvSpPr>
      <xdr:spPr>
        <a:xfrm>
          <a:off x="419100" y="373443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46" name="正方形/長方形 4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47" name="正方形/長方形 4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48" name="正方形/長方形 4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[ 66.9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49" name="正方形/長方形 4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50" name="正方形/長方形 4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51" name="正方形/長方形 5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52" name="正方形/長方形 5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53" name="正方形/長方形 5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54" name="正方形/長方形 5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有形固定資産減価償却率は</a:t>
          </a:r>
          <a:r>
            <a:rPr kumimoji="1" lang="en-US" altLang="ja-JP" sz="1100">
              <a:latin typeface="ＭＳ Ｐゴシック"/>
              <a:ea typeface="ＭＳ Ｐゴシック"/>
            </a:rPr>
            <a:t>1.5</a:t>
          </a:r>
          <a:r>
            <a:rPr kumimoji="1" lang="ja-JP" altLang="en-US" sz="1100">
              <a:latin typeface="ＭＳ Ｐゴシック"/>
              <a:ea typeface="ＭＳ Ｐゴシック"/>
            </a:rPr>
            <a:t>％上昇しており、類似団体と比較して数値が高くなっている。そのため今後とも老朽化した公共施設等の除却や更新等を推進していく。</a:t>
          </a: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59" name="テキスト ボックス 5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60" name="直線コネクタ 5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74930</xdr:rowOff>
    </xdr:from>
    <xdr:ext cx="410210" cy="224790"/>
    <xdr:sp macro="" textlink="">
      <xdr:nvSpPr>
        <xdr:cNvPr id="61" name="テキスト ボックス 60"/>
        <xdr:cNvSpPr txBox="1"/>
      </xdr:nvSpPr>
      <xdr:spPr>
        <a:xfrm>
          <a:off x="795655" y="701865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151130</xdr:rowOff>
    </xdr:from>
    <xdr:to xmlns:xdr="http://schemas.openxmlformats.org/drawingml/2006/spreadsheetDrawing">
      <xdr:col>27</xdr:col>
      <xdr:colOff>73025</xdr:colOff>
      <xdr:row>34</xdr:row>
      <xdr:rowOff>151130</xdr:rowOff>
    </xdr:to>
    <xdr:cxnSp macro="">
      <xdr:nvCxnSpPr>
        <xdr:cNvPr id="62" name="直線コネクタ 61"/>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34</xdr:row>
      <xdr:rowOff>57785</xdr:rowOff>
    </xdr:from>
    <xdr:ext cx="410210" cy="225425"/>
    <xdr:sp macro="" textlink="">
      <xdr:nvSpPr>
        <xdr:cNvPr id="63" name="テキスト ボックス 62"/>
        <xdr:cNvSpPr txBox="1"/>
      </xdr:nvSpPr>
      <xdr:spPr>
        <a:xfrm>
          <a:off x="795655" y="6658610"/>
          <a:ext cx="410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134620</xdr:rowOff>
    </xdr:from>
    <xdr:to xmlns:xdr="http://schemas.openxmlformats.org/drawingml/2006/spreadsheetDrawing">
      <xdr:col>27</xdr:col>
      <xdr:colOff>73025</xdr:colOff>
      <xdr:row>32</xdr:row>
      <xdr:rowOff>134620</xdr:rowOff>
    </xdr:to>
    <xdr:cxnSp macro="">
      <xdr:nvCxnSpPr>
        <xdr:cNvPr id="64" name="直線コネクタ 63"/>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40640</xdr:rowOff>
    </xdr:from>
    <xdr:ext cx="358775" cy="224790"/>
    <xdr:sp macro="" textlink="">
      <xdr:nvSpPr>
        <xdr:cNvPr id="65" name="テキスト ボックス 64"/>
        <xdr:cNvSpPr txBox="1"/>
      </xdr:nvSpPr>
      <xdr:spPr>
        <a:xfrm>
          <a:off x="847090" y="629856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66" name="直線コネクタ 65"/>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8775" cy="225425"/>
    <xdr:sp macro="" textlink="">
      <xdr:nvSpPr>
        <xdr:cNvPr id="67" name="テキスト ボックス 66"/>
        <xdr:cNvSpPr txBox="1"/>
      </xdr:nvSpPr>
      <xdr:spPr>
        <a:xfrm>
          <a:off x="847090" y="59385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100330</xdr:rowOff>
    </xdr:from>
    <xdr:to xmlns:xdr="http://schemas.openxmlformats.org/drawingml/2006/spreadsheetDrawing">
      <xdr:col>27</xdr:col>
      <xdr:colOff>73025</xdr:colOff>
      <xdr:row>28</xdr:row>
      <xdr:rowOff>100330</xdr:rowOff>
    </xdr:to>
    <xdr:cxnSp macro="">
      <xdr:nvCxnSpPr>
        <xdr:cNvPr id="68" name="直線コネクタ 67"/>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6985</xdr:rowOff>
    </xdr:from>
    <xdr:ext cx="358775" cy="224790"/>
    <xdr:sp macro="" textlink="">
      <xdr:nvSpPr>
        <xdr:cNvPr id="69" name="テキスト ボックス 68"/>
        <xdr:cNvSpPr txBox="1"/>
      </xdr:nvSpPr>
      <xdr:spPr>
        <a:xfrm>
          <a:off x="847090" y="557911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83820</xdr:rowOff>
    </xdr:from>
    <xdr:to xmlns:xdr="http://schemas.openxmlformats.org/drawingml/2006/spreadsheetDrawing">
      <xdr:col>27</xdr:col>
      <xdr:colOff>73025</xdr:colOff>
      <xdr:row>26</xdr:row>
      <xdr:rowOff>83820</xdr:rowOff>
    </xdr:to>
    <xdr:cxnSp macro="">
      <xdr:nvCxnSpPr>
        <xdr:cNvPr id="70" name="直線コネクタ 69"/>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161290</xdr:rowOff>
    </xdr:from>
    <xdr:ext cx="358775" cy="225425"/>
    <xdr:sp macro="" textlink="">
      <xdr:nvSpPr>
        <xdr:cNvPr id="71" name="テキスト ボックス 70"/>
        <xdr:cNvSpPr txBox="1"/>
      </xdr:nvSpPr>
      <xdr:spPr>
        <a:xfrm>
          <a:off x="847090" y="521906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72" name="直線コネクタ 71"/>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31750</xdr:colOff>
      <xdr:row>23</xdr:row>
      <xdr:rowOff>144145</xdr:rowOff>
    </xdr:from>
    <xdr:ext cx="307975" cy="224790"/>
    <xdr:sp macro="" textlink="">
      <xdr:nvSpPr>
        <xdr:cNvPr id="73" name="テキスト ボックス 72"/>
        <xdr:cNvSpPr txBox="1"/>
      </xdr:nvSpPr>
      <xdr:spPr>
        <a:xfrm>
          <a:off x="898525" y="485902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46990</xdr:rowOff>
    </xdr:from>
    <xdr:to xmlns:xdr="http://schemas.openxmlformats.org/drawingml/2006/spreadsheetDrawing">
      <xdr:col>23</xdr:col>
      <xdr:colOff>85090</xdr:colOff>
      <xdr:row>33</xdr:row>
      <xdr:rowOff>99695</xdr:rowOff>
    </xdr:to>
    <xdr:cxnSp macro="">
      <xdr:nvCxnSpPr>
        <xdr:cNvPr id="75" name="直線コネクタ 74"/>
        <xdr:cNvCxnSpPr/>
      </xdr:nvCxnSpPr>
      <xdr:spPr>
        <a:xfrm flipV="1">
          <a:off x="4760595" y="5447665"/>
          <a:ext cx="1270" cy="1081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103505</xdr:rowOff>
    </xdr:from>
    <xdr:ext cx="404495" cy="259080"/>
    <xdr:sp macro="" textlink="">
      <xdr:nvSpPr>
        <xdr:cNvPr id="76" name="有形固定資産減価償却率最小値テキスト"/>
        <xdr:cNvSpPr txBox="1"/>
      </xdr:nvSpPr>
      <xdr:spPr>
        <a:xfrm>
          <a:off x="4813300" y="65328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33</xdr:row>
      <xdr:rowOff>99695</xdr:rowOff>
    </xdr:from>
    <xdr:to xmlns:xdr="http://schemas.openxmlformats.org/drawingml/2006/spreadsheetDrawing">
      <xdr:col>23</xdr:col>
      <xdr:colOff>174625</xdr:colOff>
      <xdr:row>33</xdr:row>
      <xdr:rowOff>99695</xdr:rowOff>
    </xdr:to>
    <xdr:cxnSp macro="">
      <xdr:nvCxnSpPr>
        <xdr:cNvPr id="77" name="直線コネクタ 76"/>
        <xdr:cNvCxnSpPr/>
      </xdr:nvCxnSpPr>
      <xdr:spPr>
        <a:xfrm>
          <a:off x="4673600" y="6529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165100</xdr:rowOff>
    </xdr:from>
    <xdr:ext cx="404495" cy="259080"/>
    <xdr:sp macro="" textlink="">
      <xdr:nvSpPr>
        <xdr:cNvPr id="78" name="有形固定資産減価償却率最大値テキスト"/>
        <xdr:cNvSpPr txBox="1"/>
      </xdr:nvSpPr>
      <xdr:spPr>
        <a:xfrm>
          <a:off x="4813300" y="52228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27</xdr:row>
      <xdr:rowOff>46990</xdr:rowOff>
    </xdr:from>
    <xdr:to xmlns:xdr="http://schemas.openxmlformats.org/drawingml/2006/spreadsheetDrawing">
      <xdr:col>23</xdr:col>
      <xdr:colOff>174625</xdr:colOff>
      <xdr:row>27</xdr:row>
      <xdr:rowOff>46990</xdr:rowOff>
    </xdr:to>
    <xdr:cxnSp macro="">
      <xdr:nvCxnSpPr>
        <xdr:cNvPr id="79" name="直線コネクタ 78"/>
        <xdr:cNvCxnSpPr/>
      </xdr:nvCxnSpPr>
      <xdr:spPr>
        <a:xfrm>
          <a:off x="4673600" y="5447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141605</xdr:rowOff>
    </xdr:from>
    <xdr:ext cx="404495" cy="259080"/>
    <xdr:sp macro="" textlink="">
      <xdr:nvSpPr>
        <xdr:cNvPr id="80" name="有形固定資産減価償却率平均値テキスト"/>
        <xdr:cNvSpPr txBox="1"/>
      </xdr:nvSpPr>
      <xdr:spPr>
        <a:xfrm>
          <a:off x="4813300" y="588518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118745</xdr:rowOff>
    </xdr:from>
    <xdr:to xmlns:xdr="http://schemas.openxmlformats.org/drawingml/2006/spreadsheetDrawing">
      <xdr:col>23</xdr:col>
      <xdr:colOff>136525</xdr:colOff>
      <xdr:row>31</xdr:row>
      <xdr:rowOff>48895</xdr:rowOff>
    </xdr:to>
    <xdr:sp macro="" textlink="">
      <xdr:nvSpPr>
        <xdr:cNvPr id="81" name="フローチャート: 判断 80"/>
        <xdr:cNvSpPr/>
      </xdr:nvSpPr>
      <xdr:spPr>
        <a:xfrm>
          <a:off x="4711700" y="603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90170</xdr:rowOff>
    </xdr:from>
    <xdr:to xmlns:xdr="http://schemas.openxmlformats.org/drawingml/2006/spreadsheetDrawing">
      <xdr:col>19</xdr:col>
      <xdr:colOff>187325</xdr:colOff>
      <xdr:row>31</xdr:row>
      <xdr:rowOff>20320</xdr:rowOff>
    </xdr:to>
    <xdr:sp macro="" textlink="">
      <xdr:nvSpPr>
        <xdr:cNvPr id="82" name="フローチャート: 判断 81"/>
        <xdr:cNvSpPr/>
      </xdr:nvSpPr>
      <xdr:spPr>
        <a:xfrm>
          <a:off x="4000500" y="600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50800</xdr:rowOff>
    </xdr:from>
    <xdr:to xmlns:xdr="http://schemas.openxmlformats.org/drawingml/2006/spreadsheetDrawing">
      <xdr:col>15</xdr:col>
      <xdr:colOff>187325</xdr:colOff>
      <xdr:row>30</xdr:row>
      <xdr:rowOff>152400</xdr:rowOff>
    </xdr:to>
    <xdr:sp macro="" textlink="">
      <xdr:nvSpPr>
        <xdr:cNvPr id="83" name="フローチャート: 判断 82"/>
        <xdr:cNvSpPr/>
      </xdr:nvSpPr>
      <xdr:spPr>
        <a:xfrm>
          <a:off x="3238500" y="596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41275</xdr:rowOff>
    </xdr:from>
    <xdr:to xmlns:xdr="http://schemas.openxmlformats.org/drawingml/2006/spreadsheetDrawing">
      <xdr:col>11</xdr:col>
      <xdr:colOff>187325</xdr:colOff>
      <xdr:row>30</xdr:row>
      <xdr:rowOff>143510</xdr:rowOff>
    </xdr:to>
    <xdr:sp macro="" textlink="">
      <xdr:nvSpPr>
        <xdr:cNvPr id="84" name="フローチャート: 判断 83"/>
        <xdr:cNvSpPr/>
      </xdr:nvSpPr>
      <xdr:spPr>
        <a:xfrm>
          <a:off x="2476500" y="595630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29</xdr:row>
      <xdr:rowOff>169545</xdr:rowOff>
    </xdr:from>
    <xdr:to xmlns:xdr="http://schemas.openxmlformats.org/drawingml/2006/spreadsheetDrawing">
      <xdr:col>7</xdr:col>
      <xdr:colOff>187325</xdr:colOff>
      <xdr:row>30</xdr:row>
      <xdr:rowOff>99695</xdr:rowOff>
    </xdr:to>
    <xdr:sp macro="" textlink="">
      <xdr:nvSpPr>
        <xdr:cNvPr id="85" name="フローチャート: 判断 84"/>
        <xdr:cNvSpPr/>
      </xdr:nvSpPr>
      <xdr:spPr>
        <a:xfrm>
          <a:off x="17145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790"/>
    <xdr:sp macro="" textlink="">
      <xdr:nvSpPr>
        <xdr:cNvPr id="86" name="テキスト ボックス 85"/>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1365" cy="224790"/>
    <xdr:sp macro="" textlink="">
      <xdr:nvSpPr>
        <xdr:cNvPr id="87" name="テキスト ボックス 86"/>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1365" cy="224790"/>
    <xdr:sp macro="" textlink="">
      <xdr:nvSpPr>
        <xdr:cNvPr id="88" name="テキスト ボックス 87"/>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1365" cy="224790"/>
    <xdr:sp macro="" textlink="">
      <xdr:nvSpPr>
        <xdr:cNvPr id="89" name="テキスト ボックス 88"/>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1365" cy="224790"/>
    <xdr:sp macro="" textlink="">
      <xdr:nvSpPr>
        <xdr:cNvPr id="90" name="テキスト ボックス 89"/>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19050</xdr:rowOff>
    </xdr:from>
    <xdr:to xmlns:xdr="http://schemas.openxmlformats.org/drawingml/2006/spreadsheetDrawing">
      <xdr:col>23</xdr:col>
      <xdr:colOff>136525</xdr:colOff>
      <xdr:row>31</xdr:row>
      <xdr:rowOff>120650</xdr:rowOff>
    </xdr:to>
    <xdr:sp macro="" textlink="">
      <xdr:nvSpPr>
        <xdr:cNvPr id="91" name="楕円 90"/>
        <xdr:cNvSpPr/>
      </xdr:nvSpPr>
      <xdr:spPr>
        <a:xfrm>
          <a:off x="4711700" y="61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30</xdr:row>
      <xdr:rowOff>169545</xdr:rowOff>
    </xdr:from>
    <xdr:ext cx="404495" cy="258445"/>
    <xdr:sp macro="" textlink="">
      <xdr:nvSpPr>
        <xdr:cNvPr id="92" name="有形固定資産減価償却率該当値テキスト"/>
        <xdr:cNvSpPr txBox="1"/>
      </xdr:nvSpPr>
      <xdr:spPr>
        <a:xfrm>
          <a:off x="4813300" y="60845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30</xdr:row>
      <xdr:rowOff>163830</xdr:rowOff>
    </xdr:from>
    <xdr:to xmlns:xdr="http://schemas.openxmlformats.org/drawingml/2006/spreadsheetDrawing">
      <xdr:col>19</xdr:col>
      <xdr:colOff>187325</xdr:colOff>
      <xdr:row>31</xdr:row>
      <xdr:rowOff>93980</xdr:rowOff>
    </xdr:to>
    <xdr:sp macro="" textlink="">
      <xdr:nvSpPr>
        <xdr:cNvPr id="93" name="楕円 92"/>
        <xdr:cNvSpPr/>
      </xdr:nvSpPr>
      <xdr:spPr>
        <a:xfrm>
          <a:off x="40005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31</xdr:row>
      <xdr:rowOff>43180</xdr:rowOff>
    </xdr:from>
    <xdr:to xmlns:xdr="http://schemas.openxmlformats.org/drawingml/2006/spreadsheetDrawing">
      <xdr:col>23</xdr:col>
      <xdr:colOff>85725</xdr:colOff>
      <xdr:row>31</xdr:row>
      <xdr:rowOff>69850</xdr:rowOff>
    </xdr:to>
    <xdr:cxnSp macro="">
      <xdr:nvCxnSpPr>
        <xdr:cNvPr id="94" name="直線コネクタ 93"/>
        <xdr:cNvCxnSpPr/>
      </xdr:nvCxnSpPr>
      <xdr:spPr>
        <a:xfrm>
          <a:off x="4051300" y="6129655"/>
          <a:ext cx="711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30</xdr:row>
      <xdr:rowOff>104775</xdr:rowOff>
    </xdr:from>
    <xdr:to xmlns:xdr="http://schemas.openxmlformats.org/drawingml/2006/spreadsheetDrawing">
      <xdr:col>15</xdr:col>
      <xdr:colOff>187325</xdr:colOff>
      <xdr:row>31</xdr:row>
      <xdr:rowOff>34925</xdr:rowOff>
    </xdr:to>
    <xdr:sp macro="" textlink="">
      <xdr:nvSpPr>
        <xdr:cNvPr id="95" name="楕円 94"/>
        <xdr:cNvSpPr/>
      </xdr:nvSpPr>
      <xdr:spPr>
        <a:xfrm>
          <a:off x="32385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30</xdr:row>
      <xdr:rowOff>155575</xdr:rowOff>
    </xdr:from>
    <xdr:to xmlns:xdr="http://schemas.openxmlformats.org/drawingml/2006/spreadsheetDrawing">
      <xdr:col>19</xdr:col>
      <xdr:colOff>136525</xdr:colOff>
      <xdr:row>31</xdr:row>
      <xdr:rowOff>43180</xdr:rowOff>
    </xdr:to>
    <xdr:cxnSp macro="">
      <xdr:nvCxnSpPr>
        <xdr:cNvPr id="96" name="直線コネクタ 95"/>
        <xdr:cNvCxnSpPr/>
      </xdr:nvCxnSpPr>
      <xdr:spPr>
        <a:xfrm>
          <a:off x="3289300" y="6070600"/>
          <a:ext cx="762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30</xdr:row>
      <xdr:rowOff>23495</xdr:rowOff>
    </xdr:from>
    <xdr:to xmlns:xdr="http://schemas.openxmlformats.org/drawingml/2006/spreadsheetDrawing">
      <xdr:col>11</xdr:col>
      <xdr:colOff>187325</xdr:colOff>
      <xdr:row>30</xdr:row>
      <xdr:rowOff>125095</xdr:rowOff>
    </xdr:to>
    <xdr:sp macro="" textlink="">
      <xdr:nvSpPr>
        <xdr:cNvPr id="97" name="楕円 96"/>
        <xdr:cNvSpPr/>
      </xdr:nvSpPr>
      <xdr:spPr>
        <a:xfrm>
          <a:off x="2476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30</xdr:row>
      <xdr:rowOff>74930</xdr:rowOff>
    </xdr:from>
    <xdr:to xmlns:xdr="http://schemas.openxmlformats.org/drawingml/2006/spreadsheetDrawing">
      <xdr:col>15</xdr:col>
      <xdr:colOff>136525</xdr:colOff>
      <xdr:row>30</xdr:row>
      <xdr:rowOff>155575</xdr:rowOff>
    </xdr:to>
    <xdr:cxnSp macro="">
      <xdr:nvCxnSpPr>
        <xdr:cNvPr id="98" name="直線コネクタ 97"/>
        <xdr:cNvCxnSpPr/>
      </xdr:nvCxnSpPr>
      <xdr:spPr>
        <a:xfrm>
          <a:off x="2527300" y="5989955"/>
          <a:ext cx="762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29</xdr:row>
      <xdr:rowOff>126365</xdr:rowOff>
    </xdr:from>
    <xdr:to xmlns:xdr="http://schemas.openxmlformats.org/drawingml/2006/spreadsheetDrawing">
      <xdr:col>7</xdr:col>
      <xdr:colOff>187325</xdr:colOff>
      <xdr:row>30</xdr:row>
      <xdr:rowOff>56515</xdr:rowOff>
    </xdr:to>
    <xdr:sp macro="" textlink="">
      <xdr:nvSpPr>
        <xdr:cNvPr id="99" name="楕円 98"/>
        <xdr:cNvSpPr/>
      </xdr:nvSpPr>
      <xdr:spPr>
        <a:xfrm>
          <a:off x="1714500" y="58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30</xdr:row>
      <xdr:rowOff>6350</xdr:rowOff>
    </xdr:from>
    <xdr:to xmlns:xdr="http://schemas.openxmlformats.org/drawingml/2006/spreadsheetDrawing">
      <xdr:col>11</xdr:col>
      <xdr:colOff>136525</xdr:colOff>
      <xdr:row>30</xdr:row>
      <xdr:rowOff>74930</xdr:rowOff>
    </xdr:to>
    <xdr:cxnSp macro="">
      <xdr:nvCxnSpPr>
        <xdr:cNvPr id="100" name="直線コネクタ 99"/>
        <xdr:cNvCxnSpPr/>
      </xdr:nvCxnSpPr>
      <xdr:spPr>
        <a:xfrm>
          <a:off x="1765300" y="5921375"/>
          <a:ext cx="762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36830</xdr:rowOff>
    </xdr:from>
    <xdr:ext cx="404495" cy="259080"/>
    <xdr:sp macro="" textlink="">
      <xdr:nvSpPr>
        <xdr:cNvPr id="101" name="n_1aveValue有形固定資産減価償却率"/>
        <xdr:cNvSpPr txBox="1"/>
      </xdr:nvSpPr>
      <xdr:spPr>
        <a:xfrm>
          <a:off x="3836035" y="57804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168910</xdr:rowOff>
    </xdr:from>
    <xdr:ext cx="404495" cy="258445"/>
    <xdr:sp macro="" textlink="">
      <xdr:nvSpPr>
        <xdr:cNvPr id="102" name="n_2aveValue有形固定資産減価償却率"/>
        <xdr:cNvSpPr txBox="1"/>
      </xdr:nvSpPr>
      <xdr:spPr>
        <a:xfrm>
          <a:off x="3086735" y="57410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30</xdr:row>
      <xdr:rowOff>133985</xdr:rowOff>
    </xdr:from>
    <xdr:ext cx="404495" cy="258445"/>
    <xdr:sp macro="" textlink="">
      <xdr:nvSpPr>
        <xdr:cNvPr id="103" name="n_3aveValue有形固定資産減価償却率"/>
        <xdr:cNvSpPr txBox="1"/>
      </xdr:nvSpPr>
      <xdr:spPr>
        <a:xfrm>
          <a:off x="2324735" y="60490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30</xdr:row>
      <xdr:rowOff>90805</xdr:rowOff>
    </xdr:from>
    <xdr:ext cx="404495" cy="258445"/>
    <xdr:sp macro="" textlink="">
      <xdr:nvSpPr>
        <xdr:cNvPr id="104" name="n_4aveValue有形固定資産減価償却率"/>
        <xdr:cNvSpPr txBox="1"/>
      </xdr:nvSpPr>
      <xdr:spPr>
        <a:xfrm>
          <a:off x="1562735" y="60058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31</xdr:row>
      <xdr:rowOff>85090</xdr:rowOff>
    </xdr:from>
    <xdr:ext cx="404495" cy="259080"/>
    <xdr:sp macro="" textlink="">
      <xdr:nvSpPr>
        <xdr:cNvPr id="105" name="n_1mainValue有形固定資産減価償却率"/>
        <xdr:cNvSpPr txBox="1"/>
      </xdr:nvSpPr>
      <xdr:spPr>
        <a:xfrm>
          <a:off x="3836035" y="61715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26035</xdr:rowOff>
    </xdr:from>
    <xdr:ext cx="404495" cy="259080"/>
    <xdr:sp macro="" textlink="">
      <xdr:nvSpPr>
        <xdr:cNvPr id="106" name="n_2mainValue有形固定資産減価償却率"/>
        <xdr:cNvSpPr txBox="1"/>
      </xdr:nvSpPr>
      <xdr:spPr>
        <a:xfrm>
          <a:off x="3086735" y="61125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28</xdr:row>
      <xdr:rowOff>141605</xdr:rowOff>
    </xdr:from>
    <xdr:ext cx="404495" cy="259080"/>
    <xdr:sp macro="" textlink="">
      <xdr:nvSpPr>
        <xdr:cNvPr id="107" name="n_3mainValue有形固定資産減価償却率"/>
        <xdr:cNvSpPr txBox="1"/>
      </xdr:nvSpPr>
      <xdr:spPr>
        <a:xfrm>
          <a:off x="2324735" y="57137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73025</xdr:rowOff>
    </xdr:from>
    <xdr:ext cx="404495" cy="259080"/>
    <xdr:sp macro="" textlink="">
      <xdr:nvSpPr>
        <xdr:cNvPr id="108" name="n_4mainValue有形固定資産減価償却率"/>
        <xdr:cNvSpPr txBox="1"/>
      </xdr:nvSpPr>
      <xdr:spPr>
        <a:xfrm>
          <a:off x="1562735" y="56451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109" name="正方形/長方形 108"/>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10" name="正方形/長方形 109"/>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11" name="正方形/長方形 110"/>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[ 291.9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12" name="正方形/長方形 111"/>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13" name="正方形/長方形 112"/>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14" name="正方形/長方形 113"/>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15" name="正方形/長方形 114"/>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16" name="正方形/長方形 115"/>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17" name="正方形/長方形 116"/>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債務償還比率は、類似団体平均を大幅に下回っている。主な要因としては、平成</a:t>
          </a:r>
          <a:r>
            <a:rPr kumimoji="1" lang="en-US" altLang="ja-JP" sz="1100">
              <a:latin typeface="ＭＳ Ｐゴシック"/>
              <a:ea typeface="ＭＳ Ｐゴシック"/>
            </a:rPr>
            <a:t>25</a:t>
          </a:r>
          <a:r>
            <a:rPr kumimoji="1" lang="ja-JP" altLang="en-US" sz="1100">
              <a:latin typeface="ＭＳ Ｐゴシック"/>
              <a:ea typeface="ＭＳ Ｐゴシック"/>
            </a:rPr>
            <a:t>年度～令和元年度にかけて繰上償還を行い地方債残高を約</a:t>
          </a:r>
          <a:r>
            <a:rPr kumimoji="1" lang="en-US" altLang="ja-JP" sz="1100">
              <a:latin typeface="ＭＳ Ｐゴシック"/>
              <a:ea typeface="ＭＳ Ｐゴシック"/>
            </a:rPr>
            <a:t>22</a:t>
          </a:r>
          <a:r>
            <a:rPr kumimoji="1" lang="ja-JP" altLang="en-US" sz="1100">
              <a:latin typeface="ＭＳ Ｐゴシック"/>
              <a:ea typeface="ＭＳ Ｐゴシック"/>
            </a:rPr>
            <a:t>億円減少させたことによる。</a:t>
          </a: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22" name="テキスト ボックス 121"/>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23" name="直線コネクタ 122"/>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4790"/>
    <xdr:sp macro="" textlink="">
      <xdr:nvSpPr>
        <xdr:cNvPr id="124" name="テキスト ボックス 123"/>
        <xdr:cNvSpPr txBox="1"/>
      </xdr:nvSpPr>
      <xdr:spPr>
        <a:xfrm>
          <a:off x="10756900" y="701865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25" name="直線コネクタ 124"/>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57785</xdr:rowOff>
    </xdr:from>
    <xdr:ext cx="482600" cy="225425"/>
    <xdr:sp macro="" textlink="">
      <xdr:nvSpPr>
        <xdr:cNvPr id="126" name="テキスト ボックス 125"/>
        <xdr:cNvSpPr txBox="1"/>
      </xdr:nvSpPr>
      <xdr:spPr>
        <a:xfrm>
          <a:off x="10756900" y="665861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27" name="直線コネクタ 126"/>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40640</xdr:rowOff>
    </xdr:from>
    <xdr:ext cx="410210" cy="224790"/>
    <xdr:sp macro="" textlink="">
      <xdr:nvSpPr>
        <xdr:cNvPr id="128" name="テキスト ボックス 127"/>
        <xdr:cNvSpPr txBox="1"/>
      </xdr:nvSpPr>
      <xdr:spPr>
        <a:xfrm>
          <a:off x="10828655" y="629856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29" name="直線コネクタ 128"/>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30</xdr:row>
      <xdr:rowOff>23495</xdr:rowOff>
    </xdr:from>
    <xdr:ext cx="410210" cy="225425"/>
    <xdr:sp macro="" textlink="">
      <xdr:nvSpPr>
        <xdr:cNvPr id="130" name="テキスト ボックス 129"/>
        <xdr:cNvSpPr txBox="1"/>
      </xdr:nvSpPr>
      <xdr:spPr>
        <a:xfrm>
          <a:off x="10828655" y="5938520"/>
          <a:ext cx="410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31" name="直線コネクタ 130"/>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6985</xdr:rowOff>
    </xdr:from>
    <xdr:ext cx="410210" cy="224790"/>
    <xdr:sp macro="" textlink="">
      <xdr:nvSpPr>
        <xdr:cNvPr id="132" name="テキスト ボックス 131"/>
        <xdr:cNvSpPr txBox="1"/>
      </xdr:nvSpPr>
      <xdr:spPr>
        <a:xfrm>
          <a:off x="10828655" y="557911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33" name="直線コネクタ 132"/>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161290</xdr:rowOff>
    </xdr:from>
    <xdr:ext cx="307975" cy="225425"/>
    <xdr:sp macro="" textlink="">
      <xdr:nvSpPr>
        <xdr:cNvPr id="134" name="テキスト ボックス 133"/>
        <xdr:cNvSpPr txBox="1"/>
      </xdr:nvSpPr>
      <xdr:spPr>
        <a:xfrm>
          <a:off x="10931525" y="5219065"/>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35" name="直線コネクタ 134"/>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83820</xdr:rowOff>
    </xdr:from>
    <xdr:to xmlns:xdr="http://schemas.openxmlformats.org/drawingml/2006/spreadsheetDrawing">
      <xdr:col>76</xdr:col>
      <xdr:colOff>21590</xdr:colOff>
      <xdr:row>35</xdr:row>
      <xdr:rowOff>635</xdr:rowOff>
    </xdr:to>
    <xdr:cxnSp macro="">
      <xdr:nvCxnSpPr>
        <xdr:cNvPr id="137" name="直線コネクタ 136"/>
        <xdr:cNvCxnSpPr/>
      </xdr:nvCxnSpPr>
      <xdr:spPr>
        <a:xfrm flipV="1">
          <a:off x="14793595" y="5313045"/>
          <a:ext cx="127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35</xdr:row>
      <xdr:rowOff>4445</xdr:rowOff>
    </xdr:from>
    <xdr:ext cx="560070" cy="259080"/>
    <xdr:sp macro="" textlink="">
      <xdr:nvSpPr>
        <xdr:cNvPr id="138" name="債務償還比率最小値テキスト"/>
        <xdr:cNvSpPr txBox="1"/>
      </xdr:nvSpPr>
      <xdr:spPr>
        <a:xfrm>
          <a:off x="14846300" y="6776720"/>
          <a:ext cx="5600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35</xdr:row>
      <xdr:rowOff>635</xdr:rowOff>
    </xdr:from>
    <xdr:to xmlns:xdr="http://schemas.openxmlformats.org/drawingml/2006/spreadsheetDrawing">
      <xdr:col>76</xdr:col>
      <xdr:colOff>111125</xdr:colOff>
      <xdr:row>35</xdr:row>
      <xdr:rowOff>635</xdr:rowOff>
    </xdr:to>
    <xdr:cxnSp macro="">
      <xdr:nvCxnSpPr>
        <xdr:cNvPr id="139" name="直線コネクタ 138"/>
        <xdr:cNvCxnSpPr/>
      </xdr:nvCxnSpPr>
      <xdr:spPr>
        <a:xfrm>
          <a:off x="14706600" y="6772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30480</xdr:rowOff>
    </xdr:from>
    <xdr:ext cx="339725" cy="258445"/>
    <xdr:sp macro="" textlink="">
      <xdr:nvSpPr>
        <xdr:cNvPr id="140" name="債務償還比率最大値テキスト"/>
        <xdr:cNvSpPr txBox="1"/>
      </xdr:nvSpPr>
      <xdr:spPr>
        <a:xfrm>
          <a:off x="14846300" y="508825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83820</xdr:rowOff>
    </xdr:from>
    <xdr:to xmlns:xdr="http://schemas.openxmlformats.org/drawingml/2006/spreadsheetDrawing">
      <xdr:col>76</xdr:col>
      <xdr:colOff>111125</xdr:colOff>
      <xdr:row>26</xdr:row>
      <xdr:rowOff>83820</xdr:rowOff>
    </xdr:to>
    <xdr:cxnSp macro="">
      <xdr:nvCxnSpPr>
        <xdr:cNvPr id="141" name="直線コネクタ 140"/>
        <xdr:cNvCxnSpPr/>
      </xdr:nvCxnSpPr>
      <xdr:spPr>
        <a:xfrm>
          <a:off x="14706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64770</xdr:rowOff>
    </xdr:from>
    <xdr:ext cx="469265" cy="258445"/>
    <xdr:sp macro="" textlink="">
      <xdr:nvSpPr>
        <xdr:cNvPr id="142" name="債務償還比率平均値テキスト"/>
        <xdr:cNvSpPr txBox="1"/>
      </xdr:nvSpPr>
      <xdr:spPr>
        <a:xfrm>
          <a:off x="14846300" y="580834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86360</xdr:rowOff>
    </xdr:from>
    <xdr:to xmlns:xdr="http://schemas.openxmlformats.org/drawingml/2006/spreadsheetDrawing">
      <xdr:col>76</xdr:col>
      <xdr:colOff>73025</xdr:colOff>
      <xdr:row>30</xdr:row>
      <xdr:rowOff>15875</xdr:rowOff>
    </xdr:to>
    <xdr:sp macro="" textlink="">
      <xdr:nvSpPr>
        <xdr:cNvPr id="143" name="フローチャート: 判断 142"/>
        <xdr:cNvSpPr/>
      </xdr:nvSpPr>
      <xdr:spPr>
        <a:xfrm>
          <a:off x="14744700" y="582993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29</xdr:row>
      <xdr:rowOff>73025</xdr:rowOff>
    </xdr:from>
    <xdr:to xmlns:xdr="http://schemas.openxmlformats.org/drawingml/2006/spreadsheetDrawing">
      <xdr:col>72</xdr:col>
      <xdr:colOff>123825</xdr:colOff>
      <xdr:row>30</xdr:row>
      <xdr:rowOff>3175</xdr:rowOff>
    </xdr:to>
    <xdr:sp macro="" textlink="">
      <xdr:nvSpPr>
        <xdr:cNvPr id="144" name="フローチャート: 判断 143"/>
        <xdr:cNvSpPr/>
      </xdr:nvSpPr>
      <xdr:spPr>
        <a:xfrm>
          <a:off x="14033500" y="581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29</xdr:row>
      <xdr:rowOff>90170</xdr:rowOff>
    </xdr:from>
    <xdr:to xmlns:xdr="http://schemas.openxmlformats.org/drawingml/2006/spreadsheetDrawing">
      <xdr:col>68</xdr:col>
      <xdr:colOff>123825</xdr:colOff>
      <xdr:row>30</xdr:row>
      <xdr:rowOff>20320</xdr:rowOff>
    </xdr:to>
    <xdr:sp macro="" textlink="">
      <xdr:nvSpPr>
        <xdr:cNvPr id="145" name="フローチャート: 判断 144"/>
        <xdr:cNvSpPr/>
      </xdr:nvSpPr>
      <xdr:spPr>
        <a:xfrm>
          <a:off x="13271500" y="583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29</xdr:row>
      <xdr:rowOff>69850</xdr:rowOff>
    </xdr:from>
    <xdr:to xmlns:xdr="http://schemas.openxmlformats.org/drawingml/2006/spreadsheetDrawing">
      <xdr:col>64</xdr:col>
      <xdr:colOff>123825</xdr:colOff>
      <xdr:row>30</xdr:row>
      <xdr:rowOff>0</xdr:rowOff>
    </xdr:to>
    <xdr:sp macro="" textlink="">
      <xdr:nvSpPr>
        <xdr:cNvPr id="146" name="フローチャート: 判断 145"/>
        <xdr:cNvSpPr/>
      </xdr:nvSpPr>
      <xdr:spPr>
        <a:xfrm>
          <a:off x="12509500" y="581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29</xdr:row>
      <xdr:rowOff>42545</xdr:rowOff>
    </xdr:from>
    <xdr:to xmlns:xdr="http://schemas.openxmlformats.org/drawingml/2006/spreadsheetDrawing">
      <xdr:col>60</xdr:col>
      <xdr:colOff>123825</xdr:colOff>
      <xdr:row>29</xdr:row>
      <xdr:rowOff>144145</xdr:rowOff>
    </xdr:to>
    <xdr:sp macro="" textlink="">
      <xdr:nvSpPr>
        <xdr:cNvPr id="147" name="フローチャート: 判断 146"/>
        <xdr:cNvSpPr/>
      </xdr:nvSpPr>
      <xdr:spPr>
        <a:xfrm>
          <a:off x="11747500" y="578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790"/>
    <xdr:sp macro="" textlink="">
      <xdr:nvSpPr>
        <xdr:cNvPr id="148" name="テキスト ボックス 147"/>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1365" cy="224790"/>
    <xdr:sp macro="" textlink="">
      <xdr:nvSpPr>
        <xdr:cNvPr id="149" name="テキスト ボックス 148"/>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1365" cy="224790"/>
    <xdr:sp macro="" textlink="">
      <xdr:nvSpPr>
        <xdr:cNvPr id="150" name="テキスト ボックス 149"/>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1365" cy="224790"/>
    <xdr:sp macro="" textlink="">
      <xdr:nvSpPr>
        <xdr:cNvPr id="151" name="テキスト ボックス 150"/>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1365" cy="224790"/>
    <xdr:sp macro="" textlink="">
      <xdr:nvSpPr>
        <xdr:cNvPr id="152" name="テキスト ボックス 151"/>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40640</xdr:rowOff>
    </xdr:from>
    <xdr:to xmlns:xdr="http://schemas.openxmlformats.org/drawingml/2006/spreadsheetDrawing">
      <xdr:col>76</xdr:col>
      <xdr:colOff>73025</xdr:colOff>
      <xdr:row>28</xdr:row>
      <xdr:rowOff>141605</xdr:rowOff>
    </xdr:to>
    <xdr:sp macro="" textlink="">
      <xdr:nvSpPr>
        <xdr:cNvPr id="153" name="楕円 152"/>
        <xdr:cNvSpPr/>
      </xdr:nvSpPr>
      <xdr:spPr>
        <a:xfrm>
          <a:off x="14744700" y="561276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27</xdr:row>
      <xdr:rowOff>63500</xdr:rowOff>
    </xdr:from>
    <xdr:ext cx="469265" cy="258445"/>
    <xdr:sp macro="" textlink="">
      <xdr:nvSpPr>
        <xdr:cNvPr id="154" name="債務償還比率該当値テキスト"/>
        <xdr:cNvSpPr txBox="1"/>
      </xdr:nvSpPr>
      <xdr:spPr>
        <a:xfrm>
          <a:off x="14846300" y="54641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28</xdr:row>
      <xdr:rowOff>99060</xdr:rowOff>
    </xdr:from>
    <xdr:to xmlns:xdr="http://schemas.openxmlformats.org/drawingml/2006/spreadsheetDrawing">
      <xdr:col>72</xdr:col>
      <xdr:colOff>123825</xdr:colOff>
      <xdr:row>29</xdr:row>
      <xdr:rowOff>29210</xdr:rowOff>
    </xdr:to>
    <xdr:sp macro="" textlink="">
      <xdr:nvSpPr>
        <xdr:cNvPr id="155" name="楕円 154"/>
        <xdr:cNvSpPr/>
      </xdr:nvSpPr>
      <xdr:spPr>
        <a:xfrm>
          <a:off x="14033500" y="567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28</xdr:row>
      <xdr:rowOff>90805</xdr:rowOff>
    </xdr:from>
    <xdr:to xmlns:xdr="http://schemas.openxmlformats.org/drawingml/2006/spreadsheetDrawing">
      <xdr:col>76</xdr:col>
      <xdr:colOff>22225</xdr:colOff>
      <xdr:row>28</xdr:row>
      <xdr:rowOff>149860</xdr:rowOff>
    </xdr:to>
    <xdr:cxnSp macro="">
      <xdr:nvCxnSpPr>
        <xdr:cNvPr id="156" name="直線コネクタ 155"/>
        <xdr:cNvCxnSpPr/>
      </xdr:nvCxnSpPr>
      <xdr:spPr>
        <a:xfrm flipV="1">
          <a:off x="14084300" y="5662930"/>
          <a:ext cx="711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28</xdr:row>
      <xdr:rowOff>117475</xdr:rowOff>
    </xdr:from>
    <xdr:to xmlns:xdr="http://schemas.openxmlformats.org/drawingml/2006/spreadsheetDrawing">
      <xdr:col>68</xdr:col>
      <xdr:colOff>123825</xdr:colOff>
      <xdr:row>29</xdr:row>
      <xdr:rowOff>47625</xdr:rowOff>
    </xdr:to>
    <xdr:sp macro="" textlink="">
      <xdr:nvSpPr>
        <xdr:cNvPr id="157" name="楕円 156"/>
        <xdr:cNvSpPr/>
      </xdr:nvSpPr>
      <xdr:spPr>
        <a:xfrm>
          <a:off x="132715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28</xdr:row>
      <xdr:rowOff>149860</xdr:rowOff>
    </xdr:from>
    <xdr:to xmlns:xdr="http://schemas.openxmlformats.org/drawingml/2006/spreadsheetDrawing">
      <xdr:col>72</xdr:col>
      <xdr:colOff>73025</xdr:colOff>
      <xdr:row>28</xdr:row>
      <xdr:rowOff>168275</xdr:rowOff>
    </xdr:to>
    <xdr:cxnSp macro="">
      <xdr:nvCxnSpPr>
        <xdr:cNvPr id="158" name="直線コネクタ 157"/>
        <xdr:cNvCxnSpPr/>
      </xdr:nvCxnSpPr>
      <xdr:spPr>
        <a:xfrm flipV="1">
          <a:off x="13322300" y="5721985"/>
          <a:ext cx="762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27</xdr:row>
      <xdr:rowOff>146685</xdr:rowOff>
    </xdr:from>
    <xdr:to xmlns:xdr="http://schemas.openxmlformats.org/drawingml/2006/spreadsheetDrawing">
      <xdr:col>64</xdr:col>
      <xdr:colOff>123825</xdr:colOff>
      <xdr:row>28</xdr:row>
      <xdr:rowOff>76835</xdr:rowOff>
    </xdr:to>
    <xdr:sp macro="" textlink="">
      <xdr:nvSpPr>
        <xdr:cNvPr id="159" name="楕円 158"/>
        <xdr:cNvSpPr/>
      </xdr:nvSpPr>
      <xdr:spPr>
        <a:xfrm>
          <a:off x="12509500" y="554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28</xdr:row>
      <xdr:rowOff>26035</xdr:rowOff>
    </xdr:from>
    <xdr:to xmlns:xdr="http://schemas.openxmlformats.org/drawingml/2006/spreadsheetDrawing">
      <xdr:col>68</xdr:col>
      <xdr:colOff>73025</xdr:colOff>
      <xdr:row>28</xdr:row>
      <xdr:rowOff>168275</xdr:rowOff>
    </xdr:to>
    <xdr:cxnSp macro="">
      <xdr:nvCxnSpPr>
        <xdr:cNvPr id="160" name="直線コネクタ 159"/>
        <xdr:cNvCxnSpPr/>
      </xdr:nvCxnSpPr>
      <xdr:spPr>
        <a:xfrm>
          <a:off x="12560300" y="5598160"/>
          <a:ext cx="76200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27</xdr:row>
      <xdr:rowOff>118110</xdr:rowOff>
    </xdr:from>
    <xdr:to xmlns:xdr="http://schemas.openxmlformats.org/drawingml/2006/spreadsheetDrawing">
      <xdr:col>60</xdr:col>
      <xdr:colOff>123825</xdr:colOff>
      <xdr:row>28</xdr:row>
      <xdr:rowOff>48260</xdr:rowOff>
    </xdr:to>
    <xdr:sp macro="" textlink="">
      <xdr:nvSpPr>
        <xdr:cNvPr id="161" name="楕円 160"/>
        <xdr:cNvSpPr/>
      </xdr:nvSpPr>
      <xdr:spPr>
        <a:xfrm>
          <a:off x="11747500" y="551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27</xdr:row>
      <xdr:rowOff>168910</xdr:rowOff>
    </xdr:from>
    <xdr:to xmlns:xdr="http://schemas.openxmlformats.org/drawingml/2006/spreadsheetDrawing">
      <xdr:col>64</xdr:col>
      <xdr:colOff>73025</xdr:colOff>
      <xdr:row>28</xdr:row>
      <xdr:rowOff>26035</xdr:rowOff>
    </xdr:to>
    <xdr:cxnSp macro="">
      <xdr:nvCxnSpPr>
        <xdr:cNvPr id="162" name="直線コネクタ 161"/>
        <xdr:cNvCxnSpPr/>
      </xdr:nvCxnSpPr>
      <xdr:spPr>
        <a:xfrm>
          <a:off x="11798300" y="5569585"/>
          <a:ext cx="762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29</xdr:row>
      <xdr:rowOff>166370</xdr:rowOff>
    </xdr:from>
    <xdr:ext cx="469265" cy="258445"/>
    <xdr:sp macro="" textlink="">
      <xdr:nvSpPr>
        <xdr:cNvPr id="163" name="n_1aveValue債務償還比率"/>
        <xdr:cNvSpPr txBox="1"/>
      </xdr:nvSpPr>
      <xdr:spPr>
        <a:xfrm>
          <a:off x="13836650" y="59099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30</xdr:row>
      <xdr:rowOff>11430</xdr:rowOff>
    </xdr:from>
    <xdr:ext cx="469265" cy="259080"/>
    <xdr:sp macro="" textlink="">
      <xdr:nvSpPr>
        <xdr:cNvPr id="164" name="n_2aveValue債務償還比率"/>
        <xdr:cNvSpPr txBox="1"/>
      </xdr:nvSpPr>
      <xdr:spPr>
        <a:xfrm>
          <a:off x="13087350" y="59264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29</xdr:row>
      <xdr:rowOff>162560</xdr:rowOff>
    </xdr:from>
    <xdr:ext cx="469265" cy="259080"/>
    <xdr:sp macro="" textlink="">
      <xdr:nvSpPr>
        <xdr:cNvPr id="165" name="n_3aveValue債務償還比率"/>
        <xdr:cNvSpPr txBox="1"/>
      </xdr:nvSpPr>
      <xdr:spPr>
        <a:xfrm>
          <a:off x="12325350" y="59061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29</xdr:row>
      <xdr:rowOff>135255</xdr:rowOff>
    </xdr:from>
    <xdr:ext cx="469265" cy="258445"/>
    <xdr:sp macro="" textlink="">
      <xdr:nvSpPr>
        <xdr:cNvPr id="166" name="n_4aveValue債務償還比率"/>
        <xdr:cNvSpPr txBox="1"/>
      </xdr:nvSpPr>
      <xdr:spPr>
        <a:xfrm>
          <a:off x="11563350" y="58788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27</xdr:row>
      <xdr:rowOff>45720</xdr:rowOff>
    </xdr:from>
    <xdr:ext cx="469265" cy="259080"/>
    <xdr:sp macro="" textlink="">
      <xdr:nvSpPr>
        <xdr:cNvPr id="167" name="n_1mainValue債務償還比率"/>
        <xdr:cNvSpPr txBox="1"/>
      </xdr:nvSpPr>
      <xdr:spPr>
        <a:xfrm>
          <a:off x="13836650" y="54463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27</xdr:row>
      <xdr:rowOff>64135</xdr:rowOff>
    </xdr:from>
    <xdr:ext cx="469265" cy="258445"/>
    <xdr:sp macro="" textlink="">
      <xdr:nvSpPr>
        <xdr:cNvPr id="168" name="n_2mainValue債務償還比率"/>
        <xdr:cNvSpPr txBox="1"/>
      </xdr:nvSpPr>
      <xdr:spPr>
        <a:xfrm>
          <a:off x="13087350" y="54648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26</xdr:row>
      <xdr:rowOff>93345</xdr:rowOff>
    </xdr:from>
    <xdr:ext cx="469265" cy="259080"/>
    <xdr:sp macro="" textlink="">
      <xdr:nvSpPr>
        <xdr:cNvPr id="169" name="n_3mainValue債務償還比率"/>
        <xdr:cNvSpPr txBox="1"/>
      </xdr:nvSpPr>
      <xdr:spPr>
        <a:xfrm>
          <a:off x="12325350" y="53225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26</xdr:row>
      <xdr:rowOff>64770</xdr:rowOff>
    </xdr:from>
    <xdr:ext cx="469265" cy="258445"/>
    <xdr:sp macro="" textlink="">
      <xdr:nvSpPr>
        <xdr:cNvPr id="170" name="n_4mainValue債務償還比率"/>
        <xdr:cNvSpPr txBox="1"/>
      </xdr:nvSpPr>
      <xdr:spPr>
        <a:xfrm>
          <a:off x="11563350" y="52939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72" name="正方形/長方形 171"/>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935"/>
    <xdr:sp macro="" textlink="">
      <xdr:nvSpPr>
        <xdr:cNvPr id="173" name="テキスト ボックス 172"/>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9570" cy="241935"/>
    <xdr:sp macro="" textlink="">
      <xdr:nvSpPr>
        <xdr:cNvPr id="174" name="テキスト ボックス 173"/>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935"/>
    <xdr:sp macro="" textlink="">
      <xdr:nvSpPr>
        <xdr:cNvPr id="175" name="テキスト ボックス 174"/>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9570" cy="241935"/>
    <xdr:sp macro="" textlink="">
      <xdr:nvSpPr>
        <xdr:cNvPr id="176" name="テキスト ボックス 175"/>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高知県仁淀川町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5,224
5,189
333.00
6,797,199
6,344,937
344,756
4,317,849
7,870,739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6725" cy="259080"/>
    <xdr:sp macro="" textlink="">
      <xdr:nvSpPr>
        <xdr:cNvPr id="45" name="テキスト ボックス 44"/>
        <xdr:cNvSpPr txBox="1"/>
      </xdr:nvSpPr>
      <xdr:spPr>
        <a:xfrm>
          <a:off x="294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8445"/>
    <xdr:sp macro="" textlink="">
      <xdr:nvSpPr>
        <xdr:cNvPr id="47" name="テキスト ボックス 46"/>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86360</xdr:rowOff>
    </xdr:from>
    <xdr:ext cx="403225" cy="258445"/>
    <xdr:sp macro="" textlink="">
      <xdr:nvSpPr>
        <xdr:cNvPr id="53" name="テキスト ボックス 52"/>
        <xdr:cNvSpPr txBox="1"/>
      </xdr:nvSpPr>
      <xdr:spPr>
        <a:xfrm>
          <a:off x="358775" y="557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8455" cy="259080"/>
    <xdr:sp macro="" textlink="">
      <xdr:nvSpPr>
        <xdr:cNvPr id="55" name="テキスト ボックス 54"/>
        <xdr:cNvSpPr txBox="1"/>
      </xdr:nvSpPr>
      <xdr:spPr>
        <a:xfrm>
          <a:off x="422910" y="519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81915</xdr:rowOff>
    </xdr:from>
    <xdr:to xmlns:xdr="http://schemas.openxmlformats.org/drawingml/2006/spreadsheetDrawing">
      <xdr:col>24</xdr:col>
      <xdr:colOff>62865</xdr:colOff>
      <xdr:row>42</xdr:row>
      <xdr:rowOff>30480</xdr:rowOff>
    </xdr:to>
    <xdr:cxnSp macro="">
      <xdr:nvCxnSpPr>
        <xdr:cNvPr id="57" name="直線コネクタ 56"/>
        <xdr:cNvCxnSpPr/>
      </xdr:nvCxnSpPr>
      <xdr:spPr>
        <a:xfrm flipV="1">
          <a:off x="4634865" y="5911215"/>
          <a:ext cx="0" cy="1320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34290</xdr:rowOff>
    </xdr:from>
    <xdr:ext cx="405130" cy="259080"/>
    <xdr:sp macro="" textlink="">
      <xdr:nvSpPr>
        <xdr:cNvPr id="58" name="【道路】&#10;有形固定資産減価償却率最小値テキスト"/>
        <xdr:cNvSpPr txBox="1"/>
      </xdr:nvSpPr>
      <xdr:spPr>
        <a:xfrm>
          <a:off x="4673600" y="7235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30480</xdr:rowOff>
    </xdr:from>
    <xdr:to xmlns:xdr="http://schemas.openxmlformats.org/drawingml/2006/spreadsheetDrawing">
      <xdr:col>24</xdr:col>
      <xdr:colOff>152400</xdr:colOff>
      <xdr:row>42</xdr:row>
      <xdr:rowOff>30480</xdr:rowOff>
    </xdr:to>
    <xdr:cxnSp macro="">
      <xdr:nvCxnSpPr>
        <xdr:cNvPr id="59" name="直線コネクタ 58"/>
        <xdr:cNvCxnSpPr/>
      </xdr:nvCxnSpPr>
      <xdr:spPr>
        <a:xfrm>
          <a:off x="4546600" y="7231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33</xdr:row>
      <xdr:rowOff>29210</xdr:rowOff>
    </xdr:from>
    <xdr:ext cx="405130" cy="258445"/>
    <xdr:sp macro="" textlink="">
      <xdr:nvSpPr>
        <xdr:cNvPr id="60" name="【道路】&#10;有形固定資産減価償却率最大値テキスト"/>
        <xdr:cNvSpPr txBox="1"/>
      </xdr:nvSpPr>
      <xdr:spPr>
        <a:xfrm>
          <a:off x="4673600" y="56870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81915</xdr:rowOff>
    </xdr:from>
    <xdr:to xmlns:xdr="http://schemas.openxmlformats.org/drawingml/2006/spreadsheetDrawing">
      <xdr:col>24</xdr:col>
      <xdr:colOff>152400</xdr:colOff>
      <xdr:row>34</xdr:row>
      <xdr:rowOff>81915</xdr:rowOff>
    </xdr:to>
    <xdr:cxnSp macro="">
      <xdr:nvCxnSpPr>
        <xdr:cNvPr id="61" name="直線コネクタ 60"/>
        <xdr:cNvCxnSpPr/>
      </xdr:nvCxnSpPr>
      <xdr:spPr>
        <a:xfrm>
          <a:off x="4546600" y="5911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0</xdr:rowOff>
    </xdr:from>
    <xdr:ext cx="405130" cy="259080"/>
    <xdr:sp macro="" textlink="">
      <xdr:nvSpPr>
        <xdr:cNvPr id="62" name="【道路】&#10;有形固定資産減価償却率平均値テキスト"/>
        <xdr:cNvSpPr txBox="1"/>
      </xdr:nvSpPr>
      <xdr:spPr>
        <a:xfrm>
          <a:off x="4673600" y="65151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21590</xdr:rowOff>
    </xdr:from>
    <xdr:to xmlns:xdr="http://schemas.openxmlformats.org/drawingml/2006/spreadsheetDrawing">
      <xdr:col>24</xdr:col>
      <xdr:colOff>114300</xdr:colOff>
      <xdr:row>38</xdr:row>
      <xdr:rowOff>123190</xdr:rowOff>
    </xdr:to>
    <xdr:sp macro="" textlink="">
      <xdr:nvSpPr>
        <xdr:cNvPr id="63" name="フローチャート: 判断 62"/>
        <xdr:cNvSpPr/>
      </xdr:nvSpPr>
      <xdr:spPr>
        <a:xfrm>
          <a:off x="4584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166370</xdr:rowOff>
    </xdr:from>
    <xdr:to xmlns:xdr="http://schemas.openxmlformats.org/drawingml/2006/spreadsheetDrawing">
      <xdr:col>20</xdr:col>
      <xdr:colOff>38100</xdr:colOff>
      <xdr:row>38</xdr:row>
      <xdr:rowOff>96520</xdr:rowOff>
    </xdr:to>
    <xdr:sp macro="" textlink="">
      <xdr:nvSpPr>
        <xdr:cNvPr id="64" name="フローチャート: 判断 63"/>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124460</xdr:rowOff>
    </xdr:from>
    <xdr:to xmlns:xdr="http://schemas.openxmlformats.org/drawingml/2006/spreadsheetDrawing">
      <xdr:col>15</xdr:col>
      <xdr:colOff>101600</xdr:colOff>
      <xdr:row>38</xdr:row>
      <xdr:rowOff>54610</xdr:rowOff>
    </xdr:to>
    <xdr:sp macro="" textlink="">
      <xdr:nvSpPr>
        <xdr:cNvPr id="65" name="フローチャート: 判断 64"/>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111125</xdr:rowOff>
    </xdr:from>
    <xdr:to xmlns:xdr="http://schemas.openxmlformats.org/drawingml/2006/spreadsheetDrawing">
      <xdr:col>10</xdr:col>
      <xdr:colOff>165100</xdr:colOff>
      <xdr:row>38</xdr:row>
      <xdr:rowOff>41275</xdr:rowOff>
    </xdr:to>
    <xdr:sp macro="" textlink="">
      <xdr:nvSpPr>
        <xdr:cNvPr id="66" name="フローチャート: 判断 65"/>
        <xdr:cNvSpPr/>
      </xdr:nvSpPr>
      <xdr:spPr>
        <a:xfrm>
          <a:off x="1968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162560</xdr:rowOff>
    </xdr:from>
    <xdr:to xmlns:xdr="http://schemas.openxmlformats.org/drawingml/2006/spreadsheetDrawing">
      <xdr:col>6</xdr:col>
      <xdr:colOff>38100</xdr:colOff>
      <xdr:row>37</xdr:row>
      <xdr:rowOff>92710</xdr:rowOff>
    </xdr:to>
    <xdr:sp macro="" textlink="">
      <xdr:nvSpPr>
        <xdr:cNvPr id="67" name="フローチャート: 判断 66"/>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10160</xdr:rowOff>
    </xdr:from>
    <xdr:to xmlns:xdr="http://schemas.openxmlformats.org/drawingml/2006/spreadsheetDrawing">
      <xdr:col>24</xdr:col>
      <xdr:colOff>114300</xdr:colOff>
      <xdr:row>38</xdr:row>
      <xdr:rowOff>111760</xdr:rowOff>
    </xdr:to>
    <xdr:sp macro="" textlink="">
      <xdr:nvSpPr>
        <xdr:cNvPr id="73" name="楕円 72"/>
        <xdr:cNvSpPr/>
      </xdr:nvSpPr>
      <xdr:spPr>
        <a:xfrm>
          <a:off x="45847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33020</xdr:rowOff>
    </xdr:from>
    <xdr:ext cx="405130" cy="259080"/>
    <xdr:sp macro="" textlink="">
      <xdr:nvSpPr>
        <xdr:cNvPr id="74" name="【道路】&#10;有形固定資産減価償却率該当値テキスト"/>
        <xdr:cNvSpPr txBox="1"/>
      </xdr:nvSpPr>
      <xdr:spPr>
        <a:xfrm>
          <a:off x="4673600" y="63766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154940</xdr:rowOff>
    </xdr:from>
    <xdr:to xmlns:xdr="http://schemas.openxmlformats.org/drawingml/2006/spreadsheetDrawing">
      <xdr:col>20</xdr:col>
      <xdr:colOff>38100</xdr:colOff>
      <xdr:row>38</xdr:row>
      <xdr:rowOff>85090</xdr:rowOff>
    </xdr:to>
    <xdr:sp macro="" textlink="">
      <xdr:nvSpPr>
        <xdr:cNvPr id="75" name="楕円 74"/>
        <xdr:cNvSpPr/>
      </xdr:nvSpPr>
      <xdr:spPr>
        <a:xfrm>
          <a:off x="3746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38</xdr:row>
      <xdr:rowOff>34290</xdr:rowOff>
    </xdr:from>
    <xdr:to xmlns:xdr="http://schemas.openxmlformats.org/drawingml/2006/spreadsheetDrawing">
      <xdr:col>24</xdr:col>
      <xdr:colOff>63500</xdr:colOff>
      <xdr:row>38</xdr:row>
      <xdr:rowOff>60960</xdr:rowOff>
    </xdr:to>
    <xdr:cxnSp macro="">
      <xdr:nvCxnSpPr>
        <xdr:cNvPr id="76" name="直線コネクタ 75"/>
        <xdr:cNvCxnSpPr/>
      </xdr:nvCxnSpPr>
      <xdr:spPr>
        <a:xfrm>
          <a:off x="3797300" y="654939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88265</xdr:rowOff>
    </xdr:from>
    <xdr:to xmlns:xdr="http://schemas.openxmlformats.org/drawingml/2006/spreadsheetDrawing">
      <xdr:col>15</xdr:col>
      <xdr:colOff>101600</xdr:colOff>
      <xdr:row>38</xdr:row>
      <xdr:rowOff>18415</xdr:rowOff>
    </xdr:to>
    <xdr:sp macro="" textlink="">
      <xdr:nvSpPr>
        <xdr:cNvPr id="77" name="楕円 76"/>
        <xdr:cNvSpPr/>
      </xdr:nvSpPr>
      <xdr:spPr>
        <a:xfrm>
          <a:off x="2857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139065</xdr:rowOff>
    </xdr:from>
    <xdr:to xmlns:xdr="http://schemas.openxmlformats.org/drawingml/2006/spreadsheetDrawing">
      <xdr:col>19</xdr:col>
      <xdr:colOff>177800</xdr:colOff>
      <xdr:row>38</xdr:row>
      <xdr:rowOff>34290</xdr:rowOff>
    </xdr:to>
    <xdr:cxnSp macro="">
      <xdr:nvCxnSpPr>
        <xdr:cNvPr id="78" name="直線コネクタ 77"/>
        <xdr:cNvCxnSpPr/>
      </xdr:nvCxnSpPr>
      <xdr:spPr>
        <a:xfrm>
          <a:off x="2908300" y="648271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162560</xdr:rowOff>
    </xdr:from>
    <xdr:to xmlns:xdr="http://schemas.openxmlformats.org/drawingml/2006/spreadsheetDrawing">
      <xdr:col>10</xdr:col>
      <xdr:colOff>165100</xdr:colOff>
      <xdr:row>37</xdr:row>
      <xdr:rowOff>92710</xdr:rowOff>
    </xdr:to>
    <xdr:sp macro="" textlink="">
      <xdr:nvSpPr>
        <xdr:cNvPr id="79" name="楕円 78"/>
        <xdr:cNvSpPr/>
      </xdr:nvSpPr>
      <xdr:spPr>
        <a:xfrm>
          <a:off x="1968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41910</xdr:rowOff>
    </xdr:from>
    <xdr:to xmlns:xdr="http://schemas.openxmlformats.org/drawingml/2006/spreadsheetDrawing">
      <xdr:col>15</xdr:col>
      <xdr:colOff>50800</xdr:colOff>
      <xdr:row>37</xdr:row>
      <xdr:rowOff>139065</xdr:rowOff>
    </xdr:to>
    <xdr:cxnSp macro="">
      <xdr:nvCxnSpPr>
        <xdr:cNvPr id="80" name="直線コネクタ 79"/>
        <xdr:cNvCxnSpPr/>
      </xdr:nvCxnSpPr>
      <xdr:spPr>
        <a:xfrm>
          <a:off x="2019300" y="6385560"/>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36</xdr:row>
      <xdr:rowOff>126365</xdr:rowOff>
    </xdr:from>
    <xdr:to xmlns:xdr="http://schemas.openxmlformats.org/drawingml/2006/spreadsheetDrawing">
      <xdr:col>6</xdr:col>
      <xdr:colOff>38100</xdr:colOff>
      <xdr:row>37</xdr:row>
      <xdr:rowOff>56515</xdr:rowOff>
    </xdr:to>
    <xdr:sp macro="" textlink="">
      <xdr:nvSpPr>
        <xdr:cNvPr id="81" name="楕円 80"/>
        <xdr:cNvSpPr/>
      </xdr:nvSpPr>
      <xdr:spPr>
        <a:xfrm>
          <a:off x="10795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37</xdr:row>
      <xdr:rowOff>6350</xdr:rowOff>
    </xdr:from>
    <xdr:to xmlns:xdr="http://schemas.openxmlformats.org/drawingml/2006/spreadsheetDrawing">
      <xdr:col>10</xdr:col>
      <xdr:colOff>114300</xdr:colOff>
      <xdr:row>37</xdr:row>
      <xdr:rowOff>41910</xdr:rowOff>
    </xdr:to>
    <xdr:cxnSp macro="">
      <xdr:nvCxnSpPr>
        <xdr:cNvPr id="82" name="直線コネクタ 81"/>
        <xdr:cNvCxnSpPr/>
      </xdr:nvCxnSpPr>
      <xdr:spPr>
        <a:xfrm>
          <a:off x="1130300" y="635000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38</xdr:row>
      <xdr:rowOff>87630</xdr:rowOff>
    </xdr:from>
    <xdr:ext cx="405130" cy="258445"/>
    <xdr:sp macro="" textlink="">
      <xdr:nvSpPr>
        <xdr:cNvPr id="83" name="n_1aveValue【道路】&#10;有形固定資産減価償却率"/>
        <xdr:cNvSpPr txBox="1"/>
      </xdr:nvSpPr>
      <xdr:spPr>
        <a:xfrm>
          <a:off x="3582035" y="66027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45720</xdr:rowOff>
    </xdr:from>
    <xdr:ext cx="404495" cy="259080"/>
    <xdr:sp macro="" textlink="">
      <xdr:nvSpPr>
        <xdr:cNvPr id="84" name="n_2aveValue【道路】&#10;有形固定資産減価償却率"/>
        <xdr:cNvSpPr txBox="1"/>
      </xdr:nvSpPr>
      <xdr:spPr>
        <a:xfrm>
          <a:off x="2705735" y="65608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32385</xdr:rowOff>
    </xdr:from>
    <xdr:ext cx="404495" cy="258445"/>
    <xdr:sp macro="" textlink="">
      <xdr:nvSpPr>
        <xdr:cNvPr id="85" name="n_3aveValue【道路】&#10;有形固定資産減価償却率"/>
        <xdr:cNvSpPr txBox="1"/>
      </xdr:nvSpPr>
      <xdr:spPr>
        <a:xfrm>
          <a:off x="1816735" y="65474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83820</xdr:rowOff>
    </xdr:from>
    <xdr:ext cx="404495" cy="259080"/>
    <xdr:sp macro="" textlink="">
      <xdr:nvSpPr>
        <xdr:cNvPr id="86" name="n_4aveValue【道路】&#10;有形固定資産減価償却率"/>
        <xdr:cNvSpPr txBox="1"/>
      </xdr:nvSpPr>
      <xdr:spPr>
        <a:xfrm>
          <a:off x="927735" y="64274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36</xdr:row>
      <xdr:rowOff>101600</xdr:rowOff>
    </xdr:from>
    <xdr:ext cx="405130" cy="259080"/>
    <xdr:sp macro="" textlink="">
      <xdr:nvSpPr>
        <xdr:cNvPr id="87" name="n_1mainValue【道路】&#10;有形固定資産減価償却率"/>
        <xdr:cNvSpPr txBox="1"/>
      </xdr:nvSpPr>
      <xdr:spPr>
        <a:xfrm>
          <a:off x="3582035" y="62738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34925</xdr:rowOff>
    </xdr:from>
    <xdr:ext cx="404495" cy="259080"/>
    <xdr:sp macro="" textlink="">
      <xdr:nvSpPr>
        <xdr:cNvPr id="88" name="n_2mainValue【道路】&#10;有形固定資産減価償却率"/>
        <xdr:cNvSpPr txBox="1"/>
      </xdr:nvSpPr>
      <xdr:spPr>
        <a:xfrm>
          <a:off x="2705735" y="62071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109220</xdr:rowOff>
    </xdr:from>
    <xdr:ext cx="404495" cy="258445"/>
    <xdr:sp macro="" textlink="">
      <xdr:nvSpPr>
        <xdr:cNvPr id="89" name="n_3mainValue【道路】&#10;有形固定資産減価償却率"/>
        <xdr:cNvSpPr txBox="1"/>
      </xdr:nvSpPr>
      <xdr:spPr>
        <a:xfrm>
          <a:off x="1816735" y="61099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73025</xdr:rowOff>
    </xdr:from>
    <xdr:ext cx="404495" cy="259080"/>
    <xdr:sp macro="" textlink="">
      <xdr:nvSpPr>
        <xdr:cNvPr id="90" name="n_4mainValue【道路】&#10;有形固定資産減価償却率"/>
        <xdr:cNvSpPr txBox="1"/>
      </xdr:nvSpPr>
      <xdr:spPr>
        <a:xfrm>
          <a:off x="927735" y="60737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5425"/>
    <xdr:sp macro="" textlink="">
      <xdr:nvSpPr>
        <xdr:cNvPr id="99" name="テキスト ボックス 98"/>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1" name="直線コネクタ 100"/>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725" cy="259080"/>
    <xdr:sp macro="" textlink="">
      <xdr:nvSpPr>
        <xdr:cNvPr id="102" name="テキスト ボックス 101"/>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3" name="直線コネクタ 102"/>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39</xdr:row>
      <xdr:rowOff>29210</xdr:rowOff>
    </xdr:from>
    <xdr:ext cx="685165" cy="258445"/>
    <xdr:sp macro="" textlink="">
      <xdr:nvSpPr>
        <xdr:cNvPr id="104" name="テキスト ボックス 103"/>
        <xdr:cNvSpPr txBox="1"/>
      </xdr:nvSpPr>
      <xdr:spPr>
        <a:xfrm>
          <a:off x="5918200" y="6715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5" name="直線コネクタ 104"/>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36</xdr:row>
      <xdr:rowOff>162560</xdr:rowOff>
    </xdr:from>
    <xdr:ext cx="685165" cy="259080"/>
    <xdr:sp macro="" textlink="">
      <xdr:nvSpPr>
        <xdr:cNvPr id="106" name="テキスト ボックス 105"/>
        <xdr:cNvSpPr txBox="1"/>
      </xdr:nvSpPr>
      <xdr:spPr>
        <a:xfrm>
          <a:off x="5918200" y="6334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7" name="直線コネクタ 106"/>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34</xdr:row>
      <xdr:rowOff>124460</xdr:rowOff>
    </xdr:from>
    <xdr:ext cx="685165" cy="259080"/>
    <xdr:sp macro="" textlink="">
      <xdr:nvSpPr>
        <xdr:cNvPr id="108" name="テキスト ボックス 107"/>
        <xdr:cNvSpPr txBox="1"/>
      </xdr:nvSpPr>
      <xdr:spPr>
        <a:xfrm>
          <a:off x="5918200" y="595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9" name="直線コネクタ 108"/>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32</xdr:row>
      <xdr:rowOff>86360</xdr:rowOff>
    </xdr:from>
    <xdr:ext cx="685165" cy="258445"/>
    <xdr:sp macro="" textlink="">
      <xdr:nvSpPr>
        <xdr:cNvPr id="110" name="テキスト ボックス 109"/>
        <xdr:cNvSpPr txBox="1"/>
      </xdr:nvSpPr>
      <xdr:spPr>
        <a:xfrm>
          <a:off x="5918200" y="557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1" name="直線コネクタ 110"/>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30</xdr:row>
      <xdr:rowOff>48260</xdr:rowOff>
    </xdr:from>
    <xdr:ext cx="749935" cy="259080"/>
    <xdr:sp macro="" textlink="">
      <xdr:nvSpPr>
        <xdr:cNvPr id="112" name="テキスト ボックス 111"/>
        <xdr:cNvSpPr txBox="1"/>
      </xdr:nvSpPr>
      <xdr:spPr>
        <a:xfrm>
          <a:off x="5854065" y="51917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78105</xdr:rowOff>
    </xdr:from>
    <xdr:to xmlns:xdr="http://schemas.openxmlformats.org/drawingml/2006/spreadsheetDrawing">
      <xdr:col>54</xdr:col>
      <xdr:colOff>189865</xdr:colOff>
      <xdr:row>42</xdr:row>
      <xdr:rowOff>36830</xdr:rowOff>
    </xdr:to>
    <xdr:cxnSp macro="">
      <xdr:nvCxnSpPr>
        <xdr:cNvPr id="114" name="直線コネクタ 113"/>
        <xdr:cNvCxnSpPr/>
      </xdr:nvCxnSpPr>
      <xdr:spPr>
        <a:xfrm flipV="1">
          <a:off x="10476865" y="5735955"/>
          <a:ext cx="0" cy="1501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60960</xdr:rowOff>
    </xdr:from>
    <xdr:ext cx="469900" cy="259080"/>
    <xdr:sp macro="" textlink="">
      <xdr:nvSpPr>
        <xdr:cNvPr id="115" name="【道路】&#10;一人当たり延長最小値テキスト"/>
        <xdr:cNvSpPr txBox="1"/>
      </xdr:nvSpPr>
      <xdr:spPr>
        <a:xfrm>
          <a:off x="10515600" y="7261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36830</xdr:rowOff>
    </xdr:from>
    <xdr:to xmlns:xdr="http://schemas.openxmlformats.org/drawingml/2006/spreadsheetDrawing">
      <xdr:col>55</xdr:col>
      <xdr:colOff>88900</xdr:colOff>
      <xdr:row>42</xdr:row>
      <xdr:rowOff>36830</xdr:rowOff>
    </xdr:to>
    <xdr:cxnSp macro="">
      <xdr:nvCxnSpPr>
        <xdr:cNvPr id="116" name="直線コネクタ 115"/>
        <xdr:cNvCxnSpPr/>
      </xdr:nvCxnSpPr>
      <xdr:spPr>
        <a:xfrm>
          <a:off x="10388600" y="723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24765</xdr:rowOff>
    </xdr:from>
    <xdr:ext cx="690245" cy="259080"/>
    <xdr:sp macro="" textlink="">
      <xdr:nvSpPr>
        <xdr:cNvPr id="117" name="【道路】&#10;一人当たり延長最大値テキスト"/>
        <xdr:cNvSpPr txBox="1"/>
      </xdr:nvSpPr>
      <xdr:spPr>
        <a:xfrm>
          <a:off x="10515600" y="551116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7,889.838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78105</xdr:rowOff>
    </xdr:from>
    <xdr:to xmlns:xdr="http://schemas.openxmlformats.org/drawingml/2006/spreadsheetDrawing">
      <xdr:col>55</xdr:col>
      <xdr:colOff>88900</xdr:colOff>
      <xdr:row>33</xdr:row>
      <xdr:rowOff>78105</xdr:rowOff>
    </xdr:to>
    <xdr:cxnSp macro="">
      <xdr:nvCxnSpPr>
        <xdr:cNvPr id="118" name="直線コネクタ 117"/>
        <xdr:cNvCxnSpPr/>
      </xdr:nvCxnSpPr>
      <xdr:spPr>
        <a:xfrm>
          <a:off x="10388600" y="5735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149860</xdr:rowOff>
    </xdr:from>
    <xdr:ext cx="598805" cy="259080"/>
    <xdr:sp macro="" textlink="">
      <xdr:nvSpPr>
        <xdr:cNvPr id="119" name="【道路】&#10;一人当たり延長平均値テキスト"/>
        <xdr:cNvSpPr txBox="1"/>
      </xdr:nvSpPr>
      <xdr:spPr>
        <a:xfrm>
          <a:off x="10515600" y="70078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167.355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127000</xdr:rowOff>
    </xdr:from>
    <xdr:to xmlns:xdr="http://schemas.openxmlformats.org/drawingml/2006/spreadsheetDrawing">
      <xdr:col>55</xdr:col>
      <xdr:colOff>50800</xdr:colOff>
      <xdr:row>42</xdr:row>
      <xdr:rowOff>57150</xdr:rowOff>
    </xdr:to>
    <xdr:sp macro="" textlink="">
      <xdr:nvSpPr>
        <xdr:cNvPr id="120" name="フローチャート: 判断 119"/>
        <xdr:cNvSpPr/>
      </xdr:nvSpPr>
      <xdr:spPr>
        <a:xfrm>
          <a:off x="10426700" y="715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41</xdr:row>
      <xdr:rowOff>128270</xdr:rowOff>
    </xdr:from>
    <xdr:to xmlns:xdr="http://schemas.openxmlformats.org/drawingml/2006/spreadsheetDrawing">
      <xdr:col>50</xdr:col>
      <xdr:colOff>165100</xdr:colOff>
      <xdr:row>42</xdr:row>
      <xdr:rowOff>58420</xdr:rowOff>
    </xdr:to>
    <xdr:sp macro="" textlink="">
      <xdr:nvSpPr>
        <xdr:cNvPr id="121" name="フローチャート: 判断 120"/>
        <xdr:cNvSpPr/>
      </xdr:nvSpPr>
      <xdr:spPr>
        <a:xfrm>
          <a:off x="9588500" y="71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41</xdr:row>
      <xdr:rowOff>128905</xdr:rowOff>
    </xdr:from>
    <xdr:to xmlns:xdr="http://schemas.openxmlformats.org/drawingml/2006/spreadsheetDrawing">
      <xdr:col>46</xdr:col>
      <xdr:colOff>38100</xdr:colOff>
      <xdr:row>42</xdr:row>
      <xdr:rowOff>59055</xdr:rowOff>
    </xdr:to>
    <xdr:sp macro="" textlink="">
      <xdr:nvSpPr>
        <xdr:cNvPr id="122" name="フローチャート: 判断 121"/>
        <xdr:cNvSpPr/>
      </xdr:nvSpPr>
      <xdr:spPr>
        <a:xfrm>
          <a:off x="8699500" y="715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41</xdr:row>
      <xdr:rowOff>152400</xdr:rowOff>
    </xdr:from>
    <xdr:to xmlns:xdr="http://schemas.openxmlformats.org/drawingml/2006/spreadsheetDrawing">
      <xdr:col>41</xdr:col>
      <xdr:colOff>101600</xdr:colOff>
      <xdr:row>42</xdr:row>
      <xdr:rowOff>82550</xdr:rowOff>
    </xdr:to>
    <xdr:sp macro="" textlink="">
      <xdr:nvSpPr>
        <xdr:cNvPr id="123" name="フローチャート: 判断 122"/>
        <xdr:cNvSpPr/>
      </xdr:nvSpPr>
      <xdr:spPr>
        <a:xfrm>
          <a:off x="7810500" y="71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41</xdr:row>
      <xdr:rowOff>153035</xdr:rowOff>
    </xdr:from>
    <xdr:to xmlns:xdr="http://schemas.openxmlformats.org/drawingml/2006/spreadsheetDrawing">
      <xdr:col>36</xdr:col>
      <xdr:colOff>165100</xdr:colOff>
      <xdr:row>42</xdr:row>
      <xdr:rowOff>83185</xdr:rowOff>
    </xdr:to>
    <xdr:sp macro="" textlink="">
      <xdr:nvSpPr>
        <xdr:cNvPr id="124" name="フローチャート: 判断 123"/>
        <xdr:cNvSpPr/>
      </xdr:nvSpPr>
      <xdr:spPr>
        <a:xfrm>
          <a:off x="6921500" y="718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5" name="テキスト ボックス 124"/>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6" name="テキスト ボックス 125"/>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7" name="テキスト ボックス 126"/>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8" name="テキスト ボックス 127"/>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9" name="テキスト ボックス 128"/>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141605</xdr:rowOff>
    </xdr:from>
    <xdr:to xmlns:xdr="http://schemas.openxmlformats.org/drawingml/2006/spreadsheetDrawing">
      <xdr:col>55</xdr:col>
      <xdr:colOff>50800</xdr:colOff>
      <xdr:row>42</xdr:row>
      <xdr:rowOff>71755</xdr:rowOff>
    </xdr:to>
    <xdr:sp macro="" textlink="">
      <xdr:nvSpPr>
        <xdr:cNvPr id="130" name="楕円 129"/>
        <xdr:cNvSpPr/>
      </xdr:nvSpPr>
      <xdr:spPr>
        <a:xfrm>
          <a:off x="10426700" y="717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41</xdr:row>
      <xdr:rowOff>105410</xdr:rowOff>
    </xdr:from>
    <xdr:ext cx="534670" cy="259080"/>
    <xdr:sp macro="" textlink="">
      <xdr:nvSpPr>
        <xdr:cNvPr id="131" name="【道路】&#10;一人当たり延長該当値テキスト"/>
        <xdr:cNvSpPr txBox="1"/>
      </xdr:nvSpPr>
      <xdr:spPr>
        <a:xfrm>
          <a:off x="10515600" y="7134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41</xdr:row>
      <xdr:rowOff>142240</xdr:rowOff>
    </xdr:from>
    <xdr:to xmlns:xdr="http://schemas.openxmlformats.org/drawingml/2006/spreadsheetDrawing">
      <xdr:col>50</xdr:col>
      <xdr:colOff>165100</xdr:colOff>
      <xdr:row>42</xdr:row>
      <xdr:rowOff>72390</xdr:rowOff>
    </xdr:to>
    <xdr:sp macro="" textlink="">
      <xdr:nvSpPr>
        <xdr:cNvPr id="132" name="楕円 131"/>
        <xdr:cNvSpPr/>
      </xdr:nvSpPr>
      <xdr:spPr>
        <a:xfrm>
          <a:off x="9588500" y="717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42</xdr:row>
      <xdr:rowOff>20955</xdr:rowOff>
    </xdr:from>
    <xdr:to xmlns:xdr="http://schemas.openxmlformats.org/drawingml/2006/spreadsheetDrawing">
      <xdr:col>55</xdr:col>
      <xdr:colOff>0</xdr:colOff>
      <xdr:row>42</xdr:row>
      <xdr:rowOff>21590</xdr:rowOff>
    </xdr:to>
    <xdr:cxnSp macro="">
      <xdr:nvCxnSpPr>
        <xdr:cNvPr id="133" name="直線コネクタ 132"/>
        <xdr:cNvCxnSpPr/>
      </xdr:nvCxnSpPr>
      <xdr:spPr>
        <a:xfrm flipV="1">
          <a:off x="9639300" y="722185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41</xdr:row>
      <xdr:rowOff>130175</xdr:rowOff>
    </xdr:from>
    <xdr:to xmlns:xdr="http://schemas.openxmlformats.org/drawingml/2006/spreadsheetDrawing">
      <xdr:col>46</xdr:col>
      <xdr:colOff>38100</xdr:colOff>
      <xdr:row>42</xdr:row>
      <xdr:rowOff>60325</xdr:rowOff>
    </xdr:to>
    <xdr:sp macro="" textlink="">
      <xdr:nvSpPr>
        <xdr:cNvPr id="134" name="楕円 133"/>
        <xdr:cNvSpPr/>
      </xdr:nvSpPr>
      <xdr:spPr>
        <a:xfrm>
          <a:off x="8699500" y="715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42</xdr:row>
      <xdr:rowOff>9525</xdr:rowOff>
    </xdr:from>
    <xdr:to xmlns:xdr="http://schemas.openxmlformats.org/drawingml/2006/spreadsheetDrawing">
      <xdr:col>50</xdr:col>
      <xdr:colOff>114300</xdr:colOff>
      <xdr:row>42</xdr:row>
      <xdr:rowOff>21590</xdr:rowOff>
    </xdr:to>
    <xdr:cxnSp macro="">
      <xdr:nvCxnSpPr>
        <xdr:cNvPr id="135" name="直線コネクタ 134"/>
        <xdr:cNvCxnSpPr/>
      </xdr:nvCxnSpPr>
      <xdr:spPr>
        <a:xfrm>
          <a:off x="8750300" y="721042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41</xdr:row>
      <xdr:rowOff>132080</xdr:rowOff>
    </xdr:from>
    <xdr:to xmlns:xdr="http://schemas.openxmlformats.org/drawingml/2006/spreadsheetDrawing">
      <xdr:col>41</xdr:col>
      <xdr:colOff>101600</xdr:colOff>
      <xdr:row>42</xdr:row>
      <xdr:rowOff>62230</xdr:rowOff>
    </xdr:to>
    <xdr:sp macro="" textlink="">
      <xdr:nvSpPr>
        <xdr:cNvPr id="136" name="楕円 135"/>
        <xdr:cNvSpPr/>
      </xdr:nvSpPr>
      <xdr:spPr>
        <a:xfrm>
          <a:off x="7810500" y="716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42</xdr:row>
      <xdr:rowOff>9525</xdr:rowOff>
    </xdr:from>
    <xdr:to xmlns:xdr="http://schemas.openxmlformats.org/drawingml/2006/spreadsheetDrawing">
      <xdr:col>45</xdr:col>
      <xdr:colOff>177800</xdr:colOff>
      <xdr:row>42</xdr:row>
      <xdr:rowOff>11430</xdr:rowOff>
    </xdr:to>
    <xdr:cxnSp macro="">
      <xdr:nvCxnSpPr>
        <xdr:cNvPr id="137" name="直線コネクタ 136"/>
        <xdr:cNvCxnSpPr/>
      </xdr:nvCxnSpPr>
      <xdr:spPr>
        <a:xfrm flipV="1">
          <a:off x="7861300" y="72104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41</xdr:row>
      <xdr:rowOff>144780</xdr:rowOff>
    </xdr:from>
    <xdr:to xmlns:xdr="http://schemas.openxmlformats.org/drawingml/2006/spreadsheetDrawing">
      <xdr:col>36</xdr:col>
      <xdr:colOff>165100</xdr:colOff>
      <xdr:row>42</xdr:row>
      <xdr:rowOff>74930</xdr:rowOff>
    </xdr:to>
    <xdr:sp macro="" textlink="">
      <xdr:nvSpPr>
        <xdr:cNvPr id="138" name="楕円 137"/>
        <xdr:cNvSpPr/>
      </xdr:nvSpPr>
      <xdr:spPr>
        <a:xfrm>
          <a:off x="6921500" y="717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42</xdr:row>
      <xdr:rowOff>11430</xdr:rowOff>
    </xdr:from>
    <xdr:to xmlns:xdr="http://schemas.openxmlformats.org/drawingml/2006/spreadsheetDrawing">
      <xdr:col>41</xdr:col>
      <xdr:colOff>50800</xdr:colOff>
      <xdr:row>42</xdr:row>
      <xdr:rowOff>24130</xdr:rowOff>
    </xdr:to>
    <xdr:cxnSp macro="">
      <xdr:nvCxnSpPr>
        <xdr:cNvPr id="139" name="直線コネクタ 138"/>
        <xdr:cNvCxnSpPr/>
      </xdr:nvCxnSpPr>
      <xdr:spPr>
        <a:xfrm flipV="1">
          <a:off x="6972300" y="721233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40</xdr:row>
      <xdr:rowOff>74930</xdr:rowOff>
    </xdr:from>
    <xdr:ext cx="598170" cy="258445"/>
    <xdr:sp macro="" textlink="">
      <xdr:nvSpPr>
        <xdr:cNvPr id="140" name="n_1aveValue【道路】&#10;一人当たり延長"/>
        <xdr:cNvSpPr txBox="1"/>
      </xdr:nvSpPr>
      <xdr:spPr>
        <a:xfrm>
          <a:off x="9326880" y="69329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40</xdr:row>
      <xdr:rowOff>75565</xdr:rowOff>
    </xdr:from>
    <xdr:ext cx="598170" cy="258445"/>
    <xdr:sp macro="" textlink="">
      <xdr:nvSpPr>
        <xdr:cNvPr id="141" name="n_2aveValue【道路】&#10;一人当たり延長"/>
        <xdr:cNvSpPr txBox="1"/>
      </xdr:nvSpPr>
      <xdr:spPr>
        <a:xfrm>
          <a:off x="8450580" y="69335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156.152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42</xdr:row>
      <xdr:rowOff>74930</xdr:rowOff>
    </xdr:from>
    <xdr:ext cx="534035" cy="258445"/>
    <xdr:sp macro="" textlink="">
      <xdr:nvSpPr>
        <xdr:cNvPr id="142" name="n_3aveValue【道路】&#10;一人当たり延長"/>
        <xdr:cNvSpPr txBox="1"/>
      </xdr:nvSpPr>
      <xdr:spPr>
        <a:xfrm>
          <a:off x="7593965" y="72758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42</xdr:row>
      <xdr:rowOff>74930</xdr:rowOff>
    </xdr:from>
    <xdr:ext cx="534035" cy="258445"/>
    <xdr:sp macro="" textlink="">
      <xdr:nvSpPr>
        <xdr:cNvPr id="143" name="n_4aveValue【道路】&#10;一人当たり延長"/>
        <xdr:cNvSpPr txBox="1"/>
      </xdr:nvSpPr>
      <xdr:spPr>
        <a:xfrm>
          <a:off x="6704965" y="72758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42</xdr:row>
      <xdr:rowOff>63500</xdr:rowOff>
    </xdr:from>
    <xdr:ext cx="534670" cy="258445"/>
    <xdr:sp macro="" textlink="">
      <xdr:nvSpPr>
        <xdr:cNvPr id="144" name="n_1mainValue【道路】&#10;一人当たり延長"/>
        <xdr:cNvSpPr txBox="1"/>
      </xdr:nvSpPr>
      <xdr:spPr>
        <a:xfrm>
          <a:off x="9359265" y="72644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87.709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42</xdr:row>
      <xdr:rowOff>52070</xdr:rowOff>
    </xdr:from>
    <xdr:ext cx="598170" cy="258445"/>
    <xdr:sp macro="" textlink="">
      <xdr:nvSpPr>
        <xdr:cNvPr id="145" name="n_2mainValue【道路】&#10;一人当たり延長"/>
        <xdr:cNvSpPr txBox="1"/>
      </xdr:nvSpPr>
      <xdr:spPr>
        <a:xfrm>
          <a:off x="8450580" y="72529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149.434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40</xdr:row>
      <xdr:rowOff>78740</xdr:rowOff>
    </xdr:from>
    <xdr:ext cx="598170" cy="259080"/>
    <xdr:sp macro="" textlink="">
      <xdr:nvSpPr>
        <xdr:cNvPr id="146" name="n_3mainValue【道路】&#10;一人当たり延長"/>
        <xdr:cNvSpPr txBox="1"/>
      </xdr:nvSpPr>
      <xdr:spPr>
        <a:xfrm>
          <a:off x="7561580" y="69367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139.263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40</xdr:row>
      <xdr:rowOff>91440</xdr:rowOff>
    </xdr:from>
    <xdr:ext cx="534035" cy="259080"/>
    <xdr:sp macro="" textlink="">
      <xdr:nvSpPr>
        <xdr:cNvPr id="147" name="n_4mainValue【道路】&#10;一人当たり延長"/>
        <xdr:cNvSpPr txBox="1"/>
      </xdr:nvSpPr>
      <xdr:spPr>
        <a:xfrm>
          <a:off x="6704965" y="6949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56" name="テキスト ボックス 155"/>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7" name="直線コネクタ 15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158" name="テキスト ボックス 157"/>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59" name="直線コネクタ 158"/>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6725" cy="259080"/>
    <xdr:sp macro="" textlink="">
      <xdr:nvSpPr>
        <xdr:cNvPr id="160" name="テキスト ボックス 159"/>
        <xdr:cNvSpPr txBox="1"/>
      </xdr:nvSpPr>
      <xdr:spPr>
        <a:xfrm>
          <a:off x="294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61" name="直線コネクタ 160"/>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2" name="テキスト ボックス 161"/>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3" name="直線コネクタ 162"/>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8445"/>
    <xdr:sp macro="" textlink="">
      <xdr:nvSpPr>
        <xdr:cNvPr id="164" name="テキスト ボックス 163"/>
        <xdr:cNvSpPr txBox="1"/>
      </xdr:nvSpPr>
      <xdr:spPr>
        <a:xfrm>
          <a:off x="358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5" name="直線コネクタ 164"/>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6" name="テキスト ボックス 165"/>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7" name="直線コネクタ 166"/>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8445"/>
    <xdr:sp macro="" textlink="">
      <xdr:nvSpPr>
        <xdr:cNvPr id="168" name="テキスト ボックス 167"/>
        <xdr:cNvSpPr txBox="1"/>
      </xdr:nvSpPr>
      <xdr:spPr>
        <a:xfrm>
          <a:off x="358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69" name="直線コネクタ 168"/>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8455" cy="259080"/>
    <xdr:sp macro="" textlink="">
      <xdr:nvSpPr>
        <xdr:cNvPr id="170" name="テキスト ボックス 169"/>
        <xdr:cNvSpPr txBox="1"/>
      </xdr:nvSpPr>
      <xdr:spPr>
        <a:xfrm>
          <a:off x="422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1" name="直線コネクタ 170"/>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116205</xdr:rowOff>
    </xdr:from>
    <xdr:to xmlns:xdr="http://schemas.openxmlformats.org/drawingml/2006/spreadsheetDrawing">
      <xdr:col>24</xdr:col>
      <xdr:colOff>62865</xdr:colOff>
      <xdr:row>64</xdr:row>
      <xdr:rowOff>63500</xdr:rowOff>
    </xdr:to>
    <xdr:cxnSp macro="">
      <xdr:nvCxnSpPr>
        <xdr:cNvPr id="173" name="直線コネクタ 172"/>
        <xdr:cNvCxnSpPr/>
      </xdr:nvCxnSpPr>
      <xdr:spPr>
        <a:xfrm flipV="1">
          <a:off x="4634865" y="9545955"/>
          <a:ext cx="0" cy="1490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67310</xdr:rowOff>
    </xdr:from>
    <xdr:ext cx="405130" cy="259080"/>
    <xdr:sp macro="" textlink="">
      <xdr:nvSpPr>
        <xdr:cNvPr id="174" name="【橋りょう・トンネル】&#10;有形固定資産減価償却率最小値テキスト"/>
        <xdr:cNvSpPr txBox="1"/>
      </xdr:nvSpPr>
      <xdr:spPr>
        <a:xfrm>
          <a:off x="4673600" y="11040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63500</xdr:rowOff>
    </xdr:from>
    <xdr:to xmlns:xdr="http://schemas.openxmlformats.org/drawingml/2006/spreadsheetDrawing">
      <xdr:col>24</xdr:col>
      <xdr:colOff>152400</xdr:colOff>
      <xdr:row>64</xdr:row>
      <xdr:rowOff>63500</xdr:rowOff>
    </xdr:to>
    <xdr:cxnSp macro="">
      <xdr:nvCxnSpPr>
        <xdr:cNvPr id="175" name="直線コネクタ 174"/>
        <xdr:cNvCxnSpPr/>
      </xdr:nvCxnSpPr>
      <xdr:spPr>
        <a:xfrm>
          <a:off x="4546600" y="1103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63500</xdr:rowOff>
    </xdr:from>
    <xdr:ext cx="340360" cy="258445"/>
    <xdr:sp macro="" textlink="">
      <xdr:nvSpPr>
        <xdr:cNvPr id="176" name="【橋りょう・トンネル】&#10;有形固定資産減価償却率最大値テキスト"/>
        <xdr:cNvSpPr txBox="1"/>
      </xdr:nvSpPr>
      <xdr:spPr>
        <a:xfrm>
          <a:off x="4673600" y="932180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116205</xdr:rowOff>
    </xdr:from>
    <xdr:to xmlns:xdr="http://schemas.openxmlformats.org/drawingml/2006/spreadsheetDrawing">
      <xdr:col>24</xdr:col>
      <xdr:colOff>152400</xdr:colOff>
      <xdr:row>55</xdr:row>
      <xdr:rowOff>116205</xdr:rowOff>
    </xdr:to>
    <xdr:cxnSp macro="">
      <xdr:nvCxnSpPr>
        <xdr:cNvPr id="177" name="直線コネクタ 176"/>
        <xdr:cNvCxnSpPr/>
      </xdr:nvCxnSpPr>
      <xdr:spPr>
        <a:xfrm>
          <a:off x="4546600" y="9545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166370</xdr:rowOff>
    </xdr:from>
    <xdr:ext cx="405130" cy="258445"/>
    <xdr:sp macro="" textlink="">
      <xdr:nvSpPr>
        <xdr:cNvPr id="178" name="【橋りょう・トンネル】&#10;有形固定資産減価償却率平均値テキスト"/>
        <xdr:cNvSpPr txBox="1"/>
      </xdr:nvSpPr>
      <xdr:spPr>
        <a:xfrm>
          <a:off x="4673600" y="1028192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143510</xdr:rowOff>
    </xdr:from>
    <xdr:to xmlns:xdr="http://schemas.openxmlformats.org/drawingml/2006/spreadsheetDrawing">
      <xdr:col>24</xdr:col>
      <xdr:colOff>114300</xdr:colOff>
      <xdr:row>61</xdr:row>
      <xdr:rowOff>73660</xdr:rowOff>
    </xdr:to>
    <xdr:sp macro="" textlink="">
      <xdr:nvSpPr>
        <xdr:cNvPr id="179" name="フローチャート: 判断 178"/>
        <xdr:cNvSpPr/>
      </xdr:nvSpPr>
      <xdr:spPr>
        <a:xfrm>
          <a:off x="4584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128905</xdr:rowOff>
    </xdr:from>
    <xdr:to xmlns:xdr="http://schemas.openxmlformats.org/drawingml/2006/spreadsheetDrawing">
      <xdr:col>20</xdr:col>
      <xdr:colOff>38100</xdr:colOff>
      <xdr:row>61</xdr:row>
      <xdr:rowOff>59055</xdr:rowOff>
    </xdr:to>
    <xdr:sp macro="" textlink="">
      <xdr:nvSpPr>
        <xdr:cNvPr id="180" name="フローチャート: 判断 179"/>
        <xdr:cNvSpPr/>
      </xdr:nvSpPr>
      <xdr:spPr>
        <a:xfrm>
          <a:off x="3746500" y="104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83185</xdr:rowOff>
    </xdr:from>
    <xdr:to xmlns:xdr="http://schemas.openxmlformats.org/drawingml/2006/spreadsheetDrawing">
      <xdr:col>15</xdr:col>
      <xdr:colOff>101600</xdr:colOff>
      <xdr:row>61</xdr:row>
      <xdr:rowOff>13335</xdr:rowOff>
    </xdr:to>
    <xdr:sp macro="" textlink="">
      <xdr:nvSpPr>
        <xdr:cNvPr id="181" name="フローチャート: 判断 180"/>
        <xdr:cNvSpPr/>
      </xdr:nvSpPr>
      <xdr:spPr>
        <a:xfrm>
          <a:off x="2857500" y="1037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80010</xdr:rowOff>
    </xdr:from>
    <xdr:to xmlns:xdr="http://schemas.openxmlformats.org/drawingml/2006/spreadsheetDrawing">
      <xdr:col>10</xdr:col>
      <xdr:colOff>165100</xdr:colOff>
      <xdr:row>61</xdr:row>
      <xdr:rowOff>10160</xdr:rowOff>
    </xdr:to>
    <xdr:sp macro="" textlink="">
      <xdr:nvSpPr>
        <xdr:cNvPr id="182" name="フローチャート: 判断 181"/>
        <xdr:cNvSpPr/>
      </xdr:nvSpPr>
      <xdr:spPr>
        <a:xfrm>
          <a:off x="1968500" y="1036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53975</xdr:rowOff>
    </xdr:from>
    <xdr:to xmlns:xdr="http://schemas.openxmlformats.org/drawingml/2006/spreadsheetDrawing">
      <xdr:col>6</xdr:col>
      <xdr:colOff>38100</xdr:colOff>
      <xdr:row>60</xdr:row>
      <xdr:rowOff>155575</xdr:rowOff>
    </xdr:to>
    <xdr:sp macro="" textlink="">
      <xdr:nvSpPr>
        <xdr:cNvPr id="183" name="フローチャート: 判断 182"/>
        <xdr:cNvSpPr/>
      </xdr:nvSpPr>
      <xdr:spPr>
        <a:xfrm>
          <a:off x="1079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84" name="テキスト ボックス 183"/>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85" name="テキスト ボックス 184"/>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86" name="テキスト ボックス 185"/>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87" name="テキスト ボックス 186"/>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88" name="テキスト ボックス 187"/>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92710</xdr:rowOff>
    </xdr:from>
    <xdr:to xmlns:xdr="http://schemas.openxmlformats.org/drawingml/2006/spreadsheetDrawing">
      <xdr:col>24</xdr:col>
      <xdr:colOff>114300</xdr:colOff>
      <xdr:row>63</xdr:row>
      <xdr:rowOff>22860</xdr:rowOff>
    </xdr:to>
    <xdr:sp macro="" textlink="">
      <xdr:nvSpPr>
        <xdr:cNvPr id="189" name="楕円 188"/>
        <xdr:cNvSpPr/>
      </xdr:nvSpPr>
      <xdr:spPr>
        <a:xfrm>
          <a:off x="4584700" y="1072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62</xdr:row>
      <xdr:rowOff>71120</xdr:rowOff>
    </xdr:from>
    <xdr:ext cx="405130" cy="259080"/>
    <xdr:sp macro="" textlink="">
      <xdr:nvSpPr>
        <xdr:cNvPr id="190" name="【橋りょう・トンネル】&#10;有形固定資産減価償却率該当値テキスト"/>
        <xdr:cNvSpPr txBox="1"/>
      </xdr:nvSpPr>
      <xdr:spPr>
        <a:xfrm>
          <a:off x="4673600" y="107010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62</xdr:row>
      <xdr:rowOff>71755</xdr:rowOff>
    </xdr:from>
    <xdr:to xmlns:xdr="http://schemas.openxmlformats.org/drawingml/2006/spreadsheetDrawing">
      <xdr:col>20</xdr:col>
      <xdr:colOff>38100</xdr:colOff>
      <xdr:row>63</xdr:row>
      <xdr:rowOff>1905</xdr:rowOff>
    </xdr:to>
    <xdr:sp macro="" textlink="">
      <xdr:nvSpPr>
        <xdr:cNvPr id="191" name="楕円 190"/>
        <xdr:cNvSpPr/>
      </xdr:nvSpPr>
      <xdr:spPr>
        <a:xfrm>
          <a:off x="3746500" y="1070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62</xdr:row>
      <xdr:rowOff>122555</xdr:rowOff>
    </xdr:from>
    <xdr:to xmlns:xdr="http://schemas.openxmlformats.org/drawingml/2006/spreadsheetDrawing">
      <xdr:col>24</xdr:col>
      <xdr:colOff>63500</xdr:colOff>
      <xdr:row>62</xdr:row>
      <xdr:rowOff>143510</xdr:rowOff>
    </xdr:to>
    <xdr:cxnSp macro="">
      <xdr:nvCxnSpPr>
        <xdr:cNvPr id="192" name="直線コネクタ 191"/>
        <xdr:cNvCxnSpPr/>
      </xdr:nvCxnSpPr>
      <xdr:spPr>
        <a:xfrm>
          <a:off x="3797300" y="1075245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62</xdr:row>
      <xdr:rowOff>19685</xdr:rowOff>
    </xdr:from>
    <xdr:to xmlns:xdr="http://schemas.openxmlformats.org/drawingml/2006/spreadsheetDrawing">
      <xdr:col>15</xdr:col>
      <xdr:colOff>101600</xdr:colOff>
      <xdr:row>62</xdr:row>
      <xdr:rowOff>121285</xdr:rowOff>
    </xdr:to>
    <xdr:sp macro="" textlink="">
      <xdr:nvSpPr>
        <xdr:cNvPr id="193" name="楕円 192"/>
        <xdr:cNvSpPr/>
      </xdr:nvSpPr>
      <xdr:spPr>
        <a:xfrm>
          <a:off x="28575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62</xdr:row>
      <xdr:rowOff>70485</xdr:rowOff>
    </xdr:from>
    <xdr:to xmlns:xdr="http://schemas.openxmlformats.org/drawingml/2006/spreadsheetDrawing">
      <xdr:col>19</xdr:col>
      <xdr:colOff>177800</xdr:colOff>
      <xdr:row>62</xdr:row>
      <xdr:rowOff>122555</xdr:rowOff>
    </xdr:to>
    <xdr:cxnSp macro="">
      <xdr:nvCxnSpPr>
        <xdr:cNvPr id="194" name="直線コネクタ 193"/>
        <xdr:cNvCxnSpPr/>
      </xdr:nvCxnSpPr>
      <xdr:spPr>
        <a:xfrm>
          <a:off x="2908300" y="1070038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62</xdr:row>
      <xdr:rowOff>29210</xdr:rowOff>
    </xdr:from>
    <xdr:to xmlns:xdr="http://schemas.openxmlformats.org/drawingml/2006/spreadsheetDrawing">
      <xdr:col>10</xdr:col>
      <xdr:colOff>165100</xdr:colOff>
      <xdr:row>62</xdr:row>
      <xdr:rowOff>130810</xdr:rowOff>
    </xdr:to>
    <xdr:sp macro="" textlink="">
      <xdr:nvSpPr>
        <xdr:cNvPr id="195" name="楕円 194"/>
        <xdr:cNvSpPr/>
      </xdr:nvSpPr>
      <xdr:spPr>
        <a:xfrm>
          <a:off x="1968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62</xdr:row>
      <xdr:rowOff>70485</xdr:rowOff>
    </xdr:from>
    <xdr:to xmlns:xdr="http://schemas.openxmlformats.org/drawingml/2006/spreadsheetDrawing">
      <xdr:col>15</xdr:col>
      <xdr:colOff>50800</xdr:colOff>
      <xdr:row>62</xdr:row>
      <xdr:rowOff>80010</xdr:rowOff>
    </xdr:to>
    <xdr:cxnSp macro="">
      <xdr:nvCxnSpPr>
        <xdr:cNvPr id="196" name="直線コネクタ 195"/>
        <xdr:cNvCxnSpPr/>
      </xdr:nvCxnSpPr>
      <xdr:spPr>
        <a:xfrm flipV="1">
          <a:off x="2019300" y="1070038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62</xdr:row>
      <xdr:rowOff>4445</xdr:rowOff>
    </xdr:from>
    <xdr:to xmlns:xdr="http://schemas.openxmlformats.org/drawingml/2006/spreadsheetDrawing">
      <xdr:col>6</xdr:col>
      <xdr:colOff>38100</xdr:colOff>
      <xdr:row>62</xdr:row>
      <xdr:rowOff>106045</xdr:rowOff>
    </xdr:to>
    <xdr:sp macro="" textlink="">
      <xdr:nvSpPr>
        <xdr:cNvPr id="197" name="楕円 196"/>
        <xdr:cNvSpPr/>
      </xdr:nvSpPr>
      <xdr:spPr>
        <a:xfrm>
          <a:off x="1079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62</xdr:row>
      <xdr:rowOff>55245</xdr:rowOff>
    </xdr:from>
    <xdr:to xmlns:xdr="http://schemas.openxmlformats.org/drawingml/2006/spreadsheetDrawing">
      <xdr:col>10</xdr:col>
      <xdr:colOff>114300</xdr:colOff>
      <xdr:row>62</xdr:row>
      <xdr:rowOff>80010</xdr:rowOff>
    </xdr:to>
    <xdr:cxnSp macro="">
      <xdr:nvCxnSpPr>
        <xdr:cNvPr id="198" name="直線コネクタ 197"/>
        <xdr:cNvCxnSpPr/>
      </xdr:nvCxnSpPr>
      <xdr:spPr>
        <a:xfrm>
          <a:off x="1130300" y="1068514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75565</xdr:rowOff>
    </xdr:from>
    <xdr:ext cx="405130" cy="258445"/>
    <xdr:sp macro="" textlink="">
      <xdr:nvSpPr>
        <xdr:cNvPr id="199" name="n_1aveValue【橋りょう・トンネル】&#10;有形固定資産減価償却率"/>
        <xdr:cNvSpPr txBox="1"/>
      </xdr:nvSpPr>
      <xdr:spPr>
        <a:xfrm>
          <a:off x="3582035" y="101911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29845</xdr:rowOff>
    </xdr:from>
    <xdr:ext cx="404495" cy="258445"/>
    <xdr:sp macro="" textlink="">
      <xdr:nvSpPr>
        <xdr:cNvPr id="200" name="n_2aveValue【橋りょう・トンネル】&#10;有形固定資産減価償却率"/>
        <xdr:cNvSpPr txBox="1"/>
      </xdr:nvSpPr>
      <xdr:spPr>
        <a:xfrm>
          <a:off x="2705735" y="101453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26670</xdr:rowOff>
    </xdr:from>
    <xdr:ext cx="404495" cy="259080"/>
    <xdr:sp macro="" textlink="">
      <xdr:nvSpPr>
        <xdr:cNvPr id="201" name="n_3aveValue【橋りょう・トンネル】&#10;有形固定資産減価償却率"/>
        <xdr:cNvSpPr txBox="1"/>
      </xdr:nvSpPr>
      <xdr:spPr>
        <a:xfrm>
          <a:off x="1816735" y="101422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635</xdr:rowOff>
    </xdr:from>
    <xdr:ext cx="404495" cy="259080"/>
    <xdr:sp macro="" textlink="">
      <xdr:nvSpPr>
        <xdr:cNvPr id="202" name="n_4aveValue【橋りょう・トンネル】&#10;有形固定資産減価償却率"/>
        <xdr:cNvSpPr txBox="1"/>
      </xdr:nvSpPr>
      <xdr:spPr>
        <a:xfrm>
          <a:off x="927735" y="101161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164465</xdr:rowOff>
    </xdr:from>
    <xdr:ext cx="405130" cy="259080"/>
    <xdr:sp macro="" textlink="">
      <xdr:nvSpPr>
        <xdr:cNvPr id="203" name="n_1mainValue【橋りょう・トンネル】&#10;有形固定資産減価償却率"/>
        <xdr:cNvSpPr txBox="1"/>
      </xdr:nvSpPr>
      <xdr:spPr>
        <a:xfrm>
          <a:off x="3582035" y="107943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112395</xdr:rowOff>
    </xdr:from>
    <xdr:ext cx="404495" cy="258445"/>
    <xdr:sp macro="" textlink="">
      <xdr:nvSpPr>
        <xdr:cNvPr id="204" name="n_2mainValue【橋りょう・トンネル】&#10;有形固定資産減価償却率"/>
        <xdr:cNvSpPr txBox="1"/>
      </xdr:nvSpPr>
      <xdr:spPr>
        <a:xfrm>
          <a:off x="2705735" y="107422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121920</xdr:rowOff>
    </xdr:from>
    <xdr:ext cx="404495" cy="258445"/>
    <xdr:sp macro="" textlink="">
      <xdr:nvSpPr>
        <xdr:cNvPr id="205" name="n_3mainValue【橋りょう・トンネル】&#10;有形固定資産減価償却率"/>
        <xdr:cNvSpPr txBox="1"/>
      </xdr:nvSpPr>
      <xdr:spPr>
        <a:xfrm>
          <a:off x="1816735" y="107518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62</xdr:row>
      <xdr:rowOff>97790</xdr:rowOff>
    </xdr:from>
    <xdr:ext cx="404495" cy="258445"/>
    <xdr:sp macro="" textlink="">
      <xdr:nvSpPr>
        <xdr:cNvPr id="206" name="n_4mainValue【橋りょう・トンネル】&#10;有形固定資産減価償却率"/>
        <xdr:cNvSpPr txBox="1"/>
      </xdr:nvSpPr>
      <xdr:spPr>
        <a:xfrm>
          <a:off x="927735" y="107276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367,990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215" name="テキスト ボックス 214"/>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6" name="直線コネクタ 21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17" name="直線コネクタ 216"/>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29210</xdr:rowOff>
    </xdr:from>
    <xdr:ext cx="248285" cy="258445"/>
    <xdr:sp macro="" textlink="">
      <xdr:nvSpPr>
        <xdr:cNvPr id="218" name="テキスト ボックス 217"/>
        <xdr:cNvSpPr txBox="1"/>
      </xdr:nvSpPr>
      <xdr:spPr>
        <a:xfrm>
          <a:off x="6355080" y="1083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219" name="直線コネクタ 218"/>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60</xdr:row>
      <xdr:rowOff>86360</xdr:rowOff>
    </xdr:from>
    <xdr:ext cx="685165" cy="258445"/>
    <xdr:sp macro="" textlink="">
      <xdr:nvSpPr>
        <xdr:cNvPr id="220" name="テキスト ボックス 219"/>
        <xdr:cNvSpPr txBox="1"/>
      </xdr:nvSpPr>
      <xdr:spPr>
        <a:xfrm>
          <a:off x="5918200" y="10373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221" name="直線コネクタ 220"/>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57</xdr:row>
      <xdr:rowOff>143510</xdr:rowOff>
    </xdr:from>
    <xdr:ext cx="685165" cy="258445"/>
    <xdr:sp macro="" textlink="">
      <xdr:nvSpPr>
        <xdr:cNvPr id="222" name="テキスト ボックス 221"/>
        <xdr:cNvSpPr txBox="1"/>
      </xdr:nvSpPr>
      <xdr:spPr>
        <a:xfrm>
          <a:off x="5918200" y="9916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23" name="直線コネクタ 222"/>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29210</xdr:rowOff>
    </xdr:from>
    <xdr:ext cx="685165" cy="258445"/>
    <xdr:sp macro="" textlink="">
      <xdr:nvSpPr>
        <xdr:cNvPr id="224" name="テキスト ボックス 223"/>
        <xdr:cNvSpPr txBox="1"/>
      </xdr:nvSpPr>
      <xdr:spPr>
        <a:xfrm>
          <a:off x="5918200" y="9458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5" name="直線コネクタ 224"/>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5165" cy="258445"/>
    <xdr:sp macro="" textlink="">
      <xdr:nvSpPr>
        <xdr:cNvPr id="226" name="テキスト ボックス 225"/>
        <xdr:cNvSpPr txBox="1"/>
      </xdr:nvSpPr>
      <xdr:spPr>
        <a:xfrm>
          <a:off x="5918200" y="900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42545</xdr:rowOff>
    </xdr:from>
    <xdr:to xmlns:xdr="http://schemas.openxmlformats.org/drawingml/2006/spreadsheetDrawing">
      <xdr:col>54</xdr:col>
      <xdr:colOff>189865</xdr:colOff>
      <xdr:row>63</xdr:row>
      <xdr:rowOff>170180</xdr:rowOff>
    </xdr:to>
    <xdr:cxnSp macro="">
      <xdr:nvCxnSpPr>
        <xdr:cNvPr id="228" name="直線コネクタ 227"/>
        <xdr:cNvCxnSpPr/>
      </xdr:nvCxnSpPr>
      <xdr:spPr>
        <a:xfrm flipV="1">
          <a:off x="10476865" y="9643745"/>
          <a:ext cx="0" cy="1327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2540</xdr:rowOff>
    </xdr:from>
    <xdr:ext cx="469900" cy="259080"/>
    <xdr:sp macro="" textlink="">
      <xdr:nvSpPr>
        <xdr:cNvPr id="229" name="【橋りょう・トンネル】&#10;一人当たり有形固定資産（償却資産）額最小値テキスト"/>
        <xdr:cNvSpPr txBox="1"/>
      </xdr:nvSpPr>
      <xdr:spPr>
        <a:xfrm>
          <a:off x="10515600" y="10975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170180</xdr:rowOff>
    </xdr:from>
    <xdr:to xmlns:xdr="http://schemas.openxmlformats.org/drawingml/2006/spreadsheetDrawing">
      <xdr:col>55</xdr:col>
      <xdr:colOff>88900</xdr:colOff>
      <xdr:row>63</xdr:row>
      <xdr:rowOff>170180</xdr:rowOff>
    </xdr:to>
    <xdr:cxnSp macro="">
      <xdr:nvCxnSpPr>
        <xdr:cNvPr id="230" name="直線コネクタ 229"/>
        <xdr:cNvCxnSpPr/>
      </xdr:nvCxnSpPr>
      <xdr:spPr>
        <a:xfrm>
          <a:off x="10388600" y="1097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160655</xdr:rowOff>
    </xdr:from>
    <xdr:ext cx="690245" cy="259080"/>
    <xdr:sp macro="" textlink="">
      <xdr:nvSpPr>
        <xdr:cNvPr id="231" name="【橋りょう・トンネル】&#10;一人当たり有形固定資産（償却資産）額最大値テキスト"/>
        <xdr:cNvSpPr txBox="1"/>
      </xdr:nvSpPr>
      <xdr:spPr>
        <a:xfrm>
          <a:off x="10515600" y="941895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2,906,553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42545</xdr:rowOff>
    </xdr:from>
    <xdr:to xmlns:xdr="http://schemas.openxmlformats.org/drawingml/2006/spreadsheetDrawing">
      <xdr:col>55</xdr:col>
      <xdr:colOff>88900</xdr:colOff>
      <xdr:row>56</xdr:row>
      <xdr:rowOff>42545</xdr:rowOff>
    </xdr:to>
    <xdr:cxnSp macro="">
      <xdr:nvCxnSpPr>
        <xdr:cNvPr id="232" name="直線コネクタ 231"/>
        <xdr:cNvCxnSpPr/>
      </xdr:nvCxnSpPr>
      <xdr:spPr>
        <a:xfrm>
          <a:off x="10388600" y="9643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24765</xdr:rowOff>
    </xdr:from>
    <xdr:ext cx="598805" cy="259080"/>
    <xdr:sp macro="" textlink="">
      <xdr:nvSpPr>
        <xdr:cNvPr id="233" name="【橋りょう・トンネル】&#10;一人当たり有形固定資産（償却資産）額平均値テキスト"/>
        <xdr:cNvSpPr txBox="1"/>
      </xdr:nvSpPr>
      <xdr:spPr>
        <a:xfrm>
          <a:off x="10515600" y="1065466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537,375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46355</xdr:rowOff>
    </xdr:from>
    <xdr:to xmlns:xdr="http://schemas.openxmlformats.org/drawingml/2006/spreadsheetDrawing">
      <xdr:col>55</xdr:col>
      <xdr:colOff>50800</xdr:colOff>
      <xdr:row>62</xdr:row>
      <xdr:rowOff>147955</xdr:rowOff>
    </xdr:to>
    <xdr:sp macro="" textlink="">
      <xdr:nvSpPr>
        <xdr:cNvPr id="234" name="フローチャート: 判断 233"/>
        <xdr:cNvSpPr/>
      </xdr:nvSpPr>
      <xdr:spPr>
        <a:xfrm>
          <a:off x="104267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78105</xdr:rowOff>
    </xdr:from>
    <xdr:to xmlns:xdr="http://schemas.openxmlformats.org/drawingml/2006/spreadsheetDrawing">
      <xdr:col>50</xdr:col>
      <xdr:colOff>165100</xdr:colOff>
      <xdr:row>63</xdr:row>
      <xdr:rowOff>8255</xdr:rowOff>
    </xdr:to>
    <xdr:sp macro="" textlink="">
      <xdr:nvSpPr>
        <xdr:cNvPr id="235" name="フローチャート: 判断 234"/>
        <xdr:cNvSpPr/>
      </xdr:nvSpPr>
      <xdr:spPr>
        <a:xfrm>
          <a:off x="95885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42545</xdr:rowOff>
    </xdr:from>
    <xdr:to xmlns:xdr="http://schemas.openxmlformats.org/drawingml/2006/spreadsheetDrawing">
      <xdr:col>46</xdr:col>
      <xdr:colOff>38100</xdr:colOff>
      <xdr:row>62</xdr:row>
      <xdr:rowOff>144145</xdr:rowOff>
    </xdr:to>
    <xdr:sp macro="" textlink="">
      <xdr:nvSpPr>
        <xdr:cNvPr id="236" name="フローチャート: 判断 235"/>
        <xdr:cNvSpPr/>
      </xdr:nvSpPr>
      <xdr:spPr>
        <a:xfrm>
          <a:off x="8699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29210</xdr:rowOff>
    </xdr:from>
    <xdr:to xmlns:xdr="http://schemas.openxmlformats.org/drawingml/2006/spreadsheetDrawing">
      <xdr:col>41</xdr:col>
      <xdr:colOff>101600</xdr:colOff>
      <xdr:row>62</xdr:row>
      <xdr:rowOff>130175</xdr:rowOff>
    </xdr:to>
    <xdr:sp macro="" textlink="">
      <xdr:nvSpPr>
        <xdr:cNvPr id="237" name="フローチャート: 判断 236"/>
        <xdr:cNvSpPr/>
      </xdr:nvSpPr>
      <xdr:spPr>
        <a:xfrm>
          <a:off x="7810500" y="10659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53975</xdr:rowOff>
    </xdr:from>
    <xdr:to xmlns:xdr="http://schemas.openxmlformats.org/drawingml/2006/spreadsheetDrawing">
      <xdr:col>36</xdr:col>
      <xdr:colOff>165100</xdr:colOff>
      <xdr:row>62</xdr:row>
      <xdr:rowOff>155575</xdr:rowOff>
    </xdr:to>
    <xdr:sp macro="" textlink="">
      <xdr:nvSpPr>
        <xdr:cNvPr id="238" name="フローチャート: 判断 237"/>
        <xdr:cNvSpPr/>
      </xdr:nvSpPr>
      <xdr:spPr>
        <a:xfrm>
          <a:off x="6921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39" name="テキスト ボックス 238"/>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40" name="テキスト ボックス 239"/>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41" name="テキスト ボックス 240"/>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42" name="テキスト ボックス 241"/>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43" name="テキスト ボックス 242"/>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59</xdr:row>
      <xdr:rowOff>168910</xdr:rowOff>
    </xdr:from>
    <xdr:to xmlns:xdr="http://schemas.openxmlformats.org/drawingml/2006/spreadsheetDrawing">
      <xdr:col>55</xdr:col>
      <xdr:colOff>50800</xdr:colOff>
      <xdr:row>60</xdr:row>
      <xdr:rowOff>99060</xdr:rowOff>
    </xdr:to>
    <xdr:sp macro="" textlink="">
      <xdr:nvSpPr>
        <xdr:cNvPr id="244" name="楕円 243"/>
        <xdr:cNvSpPr/>
      </xdr:nvSpPr>
      <xdr:spPr>
        <a:xfrm>
          <a:off x="10426700" y="1028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59</xdr:row>
      <xdr:rowOff>20320</xdr:rowOff>
    </xdr:from>
    <xdr:ext cx="690245" cy="258445"/>
    <xdr:sp macro="" textlink="">
      <xdr:nvSpPr>
        <xdr:cNvPr id="245" name="【橋りょう・トンネル】&#10;一人当たり有形固定資産（償却資産）額該当値テキスト"/>
        <xdr:cNvSpPr txBox="1"/>
      </xdr:nvSpPr>
      <xdr:spPr>
        <a:xfrm>
          <a:off x="10515600" y="1013587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1,394,521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60</xdr:row>
      <xdr:rowOff>16510</xdr:rowOff>
    </xdr:from>
    <xdr:to xmlns:xdr="http://schemas.openxmlformats.org/drawingml/2006/spreadsheetDrawing">
      <xdr:col>50</xdr:col>
      <xdr:colOff>165100</xdr:colOff>
      <xdr:row>60</xdr:row>
      <xdr:rowOff>118110</xdr:rowOff>
    </xdr:to>
    <xdr:sp macro="" textlink="">
      <xdr:nvSpPr>
        <xdr:cNvPr id="246" name="楕円 245"/>
        <xdr:cNvSpPr/>
      </xdr:nvSpPr>
      <xdr:spPr>
        <a:xfrm>
          <a:off x="9588500" y="1030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60</xdr:row>
      <xdr:rowOff>48260</xdr:rowOff>
    </xdr:from>
    <xdr:to xmlns:xdr="http://schemas.openxmlformats.org/drawingml/2006/spreadsheetDrawing">
      <xdr:col>55</xdr:col>
      <xdr:colOff>0</xdr:colOff>
      <xdr:row>60</xdr:row>
      <xdr:rowOff>67310</xdr:rowOff>
    </xdr:to>
    <xdr:cxnSp macro="">
      <xdr:nvCxnSpPr>
        <xdr:cNvPr id="247" name="直線コネクタ 246"/>
        <xdr:cNvCxnSpPr/>
      </xdr:nvCxnSpPr>
      <xdr:spPr>
        <a:xfrm flipV="1">
          <a:off x="9639300" y="1033526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60</xdr:row>
      <xdr:rowOff>36830</xdr:rowOff>
    </xdr:from>
    <xdr:to xmlns:xdr="http://schemas.openxmlformats.org/drawingml/2006/spreadsheetDrawing">
      <xdr:col>46</xdr:col>
      <xdr:colOff>38100</xdr:colOff>
      <xdr:row>60</xdr:row>
      <xdr:rowOff>138430</xdr:rowOff>
    </xdr:to>
    <xdr:sp macro="" textlink="">
      <xdr:nvSpPr>
        <xdr:cNvPr id="248" name="楕円 247"/>
        <xdr:cNvSpPr/>
      </xdr:nvSpPr>
      <xdr:spPr>
        <a:xfrm>
          <a:off x="8699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60</xdr:row>
      <xdr:rowOff>67310</xdr:rowOff>
    </xdr:from>
    <xdr:to xmlns:xdr="http://schemas.openxmlformats.org/drawingml/2006/spreadsheetDrawing">
      <xdr:col>50</xdr:col>
      <xdr:colOff>114300</xdr:colOff>
      <xdr:row>60</xdr:row>
      <xdr:rowOff>87630</xdr:rowOff>
    </xdr:to>
    <xdr:cxnSp macro="">
      <xdr:nvCxnSpPr>
        <xdr:cNvPr id="249" name="直線コネクタ 248"/>
        <xdr:cNvCxnSpPr/>
      </xdr:nvCxnSpPr>
      <xdr:spPr>
        <a:xfrm flipV="1">
          <a:off x="8750300" y="1035431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60</xdr:row>
      <xdr:rowOff>94615</xdr:rowOff>
    </xdr:from>
    <xdr:to xmlns:xdr="http://schemas.openxmlformats.org/drawingml/2006/spreadsheetDrawing">
      <xdr:col>41</xdr:col>
      <xdr:colOff>101600</xdr:colOff>
      <xdr:row>61</xdr:row>
      <xdr:rowOff>24765</xdr:rowOff>
    </xdr:to>
    <xdr:sp macro="" textlink="">
      <xdr:nvSpPr>
        <xdr:cNvPr id="250" name="楕円 249"/>
        <xdr:cNvSpPr/>
      </xdr:nvSpPr>
      <xdr:spPr>
        <a:xfrm>
          <a:off x="7810500" y="1038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60</xdr:row>
      <xdr:rowOff>87630</xdr:rowOff>
    </xdr:from>
    <xdr:to xmlns:xdr="http://schemas.openxmlformats.org/drawingml/2006/spreadsheetDrawing">
      <xdr:col>45</xdr:col>
      <xdr:colOff>177800</xdr:colOff>
      <xdr:row>60</xdr:row>
      <xdr:rowOff>145415</xdr:rowOff>
    </xdr:to>
    <xdr:cxnSp macro="">
      <xdr:nvCxnSpPr>
        <xdr:cNvPr id="251" name="直線コネクタ 250"/>
        <xdr:cNvCxnSpPr/>
      </xdr:nvCxnSpPr>
      <xdr:spPr>
        <a:xfrm flipV="1">
          <a:off x="7861300" y="1037463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60</xdr:row>
      <xdr:rowOff>103505</xdr:rowOff>
    </xdr:from>
    <xdr:to xmlns:xdr="http://schemas.openxmlformats.org/drawingml/2006/spreadsheetDrawing">
      <xdr:col>36</xdr:col>
      <xdr:colOff>165100</xdr:colOff>
      <xdr:row>61</xdr:row>
      <xdr:rowOff>33655</xdr:rowOff>
    </xdr:to>
    <xdr:sp macro="" textlink="">
      <xdr:nvSpPr>
        <xdr:cNvPr id="252" name="楕円 251"/>
        <xdr:cNvSpPr/>
      </xdr:nvSpPr>
      <xdr:spPr>
        <a:xfrm>
          <a:off x="69215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60</xdr:row>
      <xdr:rowOff>145415</xdr:rowOff>
    </xdr:from>
    <xdr:to xmlns:xdr="http://schemas.openxmlformats.org/drawingml/2006/spreadsheetDrawing">
      <xdr:col>41</xdr:col>
      <xdr:colOff>50800</xdr:colOff>
      <xdr:row>60</xdr:row>
      <xdr:rowOff>154940</xdr:rowOff>
    </xdr:to>
    <xdr:cxnSp macro="">
      <xdr:nvCxnSpPr>
        <xdr:cNvPr id="253" name="直線コネクタ 252"/>
        <xdr:cNvCxnSpPr/>
      </xdr:nvCxnSpPr>
      <xdr:spPr>
        <a:xfrm flipV="1">
          <a:off x="6972300" y="1043241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62</xdr:row>
      <xdr:rowOff>170815</xdr:rowOff>
    </xdr:from>
    <xdr:ext cx="598170" cy="258445"/>
    <xdr:sp macro="" textlink="">
      <xdr:nvSpPr>
        <xdr:cNvPr id="254" name="n_1aveValue【橋りょう・トンネル】&#10;一人当たり有形固定資産（償却資産）額"/>
        <xdr:cNvSpPr txBox="1"/>
      </xdr:nvSpPr>
      <xdr:spPr>
        <a:xfrm>
          <a:off x="9326880" y="108007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467,906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62</xdr:row>
      <xdr:rowOff>135255</xdr:rowOff>
    </xdr:from>
    <xdr:ext cx="598170" cy="258445"/>
    <xdr:sp macro="" textlink="">
      <xdr:nvSpPr>
        <xdr:cNvPr id="255" name="n_2aveValue【橋りょう・トンネル】&#10;一人当たり有形固定資産（償却資産）額"/>
        <xdr:cNvSpPr txBox="1"/>
      </xdr:nvSpPr>
      <xdr:spPr>
        <a:xfrm>
          <a:off x="8450580" y="107651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62</xdr:row>
      <xdr:rowOff>121285</xdr:rowOff>
    </xdr:from>
    <xdr:ext cx="598170" cy="258445"/>
    <xdr:sp macro="" textlink="">
      <xdr:nvSpPr>
        <xdr:cNvPr id="256" name="n_3aveValue【橋りょう・トンネル】&#10;一人当たり有形固定資産（償却資産）額"/>
        <xdr:cNvSpPr txBox="1"/>
      </xdr:nvSpPr>
      <xdr:spPr>
        <a:xfrm>
          <a:off x="7561580" y="107511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62</xdr:row>
      <xdr:rowOff>146685</xdr:rowOff>
    </xdr:from>
    <xdr:ext cx="598170" cy="258445"/>
    <xdr:sp macro="" textlink="">
      <xdr:nvSpPr>
        <xdr:cNvPr id="257" name="n_4aveValue【橋りょう・トンネル】&#10;一人当たり有形固定資産（償却資産）額"/>
        <xdr:cNvSpPr txBox="1"/>
      </xdr:nvSpPr>
      <xdr:spPr>
        <a:xfrm>
          <a:off x="6672580" y="107765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521,230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137795</xdr:colOff>
      <xdr:row>58</xdr:row>
      <xdr:rowOff>134620</xdr:rowOff>
    </xdr:from>
    <xdr:ext cx="690245" cy="258445"/>
    <xdr:sp macro="" textlink="">
      <xdr:nvSpPr>
        <xdr:cNvPr id="258" name="n_1mainValue【橋りょう・トンネル】&#10;一人当たり有形固定資産（償却資産）額"/>
        <xdr:cNvSpPr txBox="1"/>
      </xdr:nvSpPr>
      <xdr:spPr>
        <a:xfrm>
          <a:off x="9281795" y="1007872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1,352,604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58</xdr:row>
      <xdr:rowOff>154940</xdr:rowOff>
    </xdr:from>
    <xdr:ext cx="689610" cy="258445"/>
    <xdr:sp macro="" textlink="">
      <xdr:nvSpPr>
        <xdr:cNvPr id="259" name="n_2mainValue【橋りょう・トンネル】&#10;一人当たり有形固定資産（償却資産）額"/>
        <xdr:cNvSpPr txBox="1"/>
      </xdr:nvSpPr>
      <xdr:spPr>
        <a:xfrm>
          <a:off x="8405495" y="1009904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1,307,688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59</xdr:row>
      <xdr:rowOff>41275</xdr:rowOff>
    </xdr:from>
    <xdr:ext cx="689610" cy="258445"/>
    <xdr:sp macro="" textlink="">
      <xdr:nvSpPr>
        <xdr:cNvPr id="260" name="n_3mainValue【橋りょう・トンネル】&#10;一人当たり有形固定資産（償却資産）額"/>
        <xdr:cNvSpPr txBox="1"/>
      </xdr:nvSpPr>
      <xdr:spPr>
        <a:xfrm>
          <a:off x="7516495" y="10156825"/>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1,181,788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34</xdr:col>
      <xdr:colOff>150495</xdr:colOff>
      <xdr:row>59</xdr:row>
      <xdr:rowOff>50165</xdr:rowOff>
    </xdr:from>
    <xdr:ext cx="689610" cy="259080"/>
    <xdr:sp macro="" textlink="">
      <xdr:nvSpPr>
        <xdr:cNvPr id="261" name="n_4mainValue【橋りょう・トンネル】&#10;一人当たり有形固定資産（償却資産）額"/>
        <xdr:cNvSpPr txBox="1"/>
      </xdr:nvSpPr>
      <xdr:spPr>
        <a:xfrm>
          <a:off x="6627495" y="10165715"/>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1,162,561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70" name="テキスト ボックス 269"/>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1" name="直線コネクタ 270"/>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9080"/>
    <xdr:sp macro="" textlink="">
      <xdr:nvSpPr>
        <xdr:cNvPr id="272" name="テキスト ボックス 271"/>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73" name="直線コネクタ 272"/>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26670</xdr:rowOff>
    </xdr:from>
    <xdr:ext cx="466725" cy="259080"/>
    <xdr:sp macro="" textlink="">
      <xdr:nvSpPr>
        <xdr:cNvPr id="274" name="テキスト ボックス 273"/>
        <xdr:cNvSpPr txBox="1"/>
      </xdr:nvSpPr>
      <xdr:spPr>
        <a:xfrm>
          <a:off x="294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75" name="直線コネクタ 274"/>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8445"/>
    <xdr:sp macro="" textlink="">
      <xdr:nvSpPr>
        <xdr:cNvPr id="276" name="テキスト ボックス 275"/>
        <xdr:cNvSpPr txBox="1"/>
      </xdr:nvSpPr>
      <xdr:spPr>
        <a:xfrm>
          <a:off x="358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77" name="直線コネクタ 276"/>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78" name="テキスト ボックス 277"/>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79" name="直線コネクタ 278"/>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8445"/>
    <xdr:sp macro="" textlink="">
      <xdr:nvSpPr>
        <xdr:cNvPr id="280" name="テキスト ボックス 279"/>
        <xdr:cNvSpPr txBox="1"/>
      </xdr:nvSpPr>
      <xdr:spPr>
        <a:xfrm>
          <a:off x="358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81" name="直線コネクタ 280"/>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282" name="テキスト ボックス 281"/>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83" name="直線コネクタ 282"/>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107950</xdr:rowOff>
    </xdr:from>
    <xdr:ext cx="338455" cy="259080"/>
    <xdr:sp macro="" textlink="">
      <xdr:nvSpPr>
        <xdr:cNvPr id="284" name="テキスト ボックス 283"/>
        <xdr:cNvSpPr txBox="1"/>
      </xdr:nvSpPr>
      <xdr:spPr>
        <a:xfrm>
          <a:off x="422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5" name="直線コネクタ 284"/>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23495</xdr:rowOff>
    </xdr:from>
    <xdr:to xmlns:xdr="http://schemas.openxmlformats.org/drawingml/2006/spreadsheetDrawing">
      <xdr:col>24</xdr:col>
      <xdr:colOff>62865</xdr:colOff>
      <xdr:row>86</xdr:row>
      <xdr:rowOff>168910</xdr:rowOff>
    </xdr:to>
    <xdr:cxnSp macro="">
      <xdr:nvCxnSpPr>
        <xdr:cNvPr id="287" name="直線コネクタ 286"/>
        <xdr:cNvCxnSpPr/>
      </xdr:nvCxnSpPr>
      <xdr:spPr>
        <a:xfrm flipV="1">
          <a:off x="4634865" y="13396595"/>
          <a:ext cx="0" cy="1517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9900" cy="259080"/>
    <xdr:sp macro="" textlink="">
      <xdr:nvSpPr>
        <xdr:cNvPr id="288" name="【公営住宅】&#10;有形固定資産減価償却率最小値テキスト"/>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168910</xdr:rowOff>
    </xdr:from>
    <xdr:to xmlns:xdr="http://schemas.openxmlformats.org/drawingml/2006/spreadsheetDrawing">
      <xdr:col>24</xdr:col>
      <xdr:colOff>152400</xdr:colOff>
      <xdr:row>86</xdr:row>
      <xdr:rowOff>168910</xdr:rowOff>
    </xdr:to>
    <xdr:cxnSp macro="">
      <xdr:nvCxnSpPr>
        <xdr:cNvPr id="289" name="直線コネクタ 288"/>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141605</xdr:rowOff>
    </xdr:from>
    <xdr:ext cx="340360" cy="259080"/>
    <xdr:sp macro="" textlink="">
      <xdr:nvSpPr>
        <xdr:cNvPr id="290" name="【公営住宅】&#10;有形固定資産減価償却率最大値テキスト"/>
        <xdr:cNvSpPr txBox="1"/>
      </xdr:nvSpPr>
      <xdr:spPr>
        <a:xfrm>
          <a:off x="4673600" y="1317180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23495</xdr:rowOff>
    </xdr:from>
    <xdr:to xmlns:xdr="http://schemas.openxmlformats.org/drawingml/2006/spreadsheetDrawing">
      <xdr:col>24</xdr:col>
      <xdr:colOff>152400</xdr:colOff>
      <xdr:row>78</xdr:row>
      <xdr:rowOff>23495</xdr:rowOff>
    </xdr:to>
    <xdr:cxnSp macro="">
      <xdr:nvCxnSpPr>
        <xdr:cNvPr id="291" name="直線コネクタ 290"/>
        <xdr:cNvCxnSpPr/>
      </xdr:nvCxnSpPr>
      <xdr:spPr>
        <a:xfrm>
          <a:off x="4546600" y="13396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69215</xdr:rowOff>
    </xdr:from>
    <xdr:ext cx="405130" cy="259080"/>
    <xdr:sp macro="" textlink="">
      <xdr:nvSpPr>
        <xdr:cNvPr id="292" name="【公営住宅】&#10;有形固定資産減価償却率平均値テキスト"/>
        <xdr:cNvSpPr txBox="1"/>
      </xdr:nvSpPr>
      <xdr:spPr>
        <a:xfrm>
          <a:off x="4673600" y="141281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46355</xdr:rowOff>
    </xdr:from>
    <xdr:to xmlns:xdr="http://schemas.openxmlformats.org/drawingml/2006/spreadsheetDrawing">
      <xdr:col>24</xdr:col>
      <xdr:colOff>114300</xdr:colOff>
      <xdr:row>83</xdr:row>
      <xdr:rowOff>147955</xdr:rowOff>
    </xdr:to>
    <xdr:sp macro="" textlink="">
      <xdr:nvSpPr>
        <xdr:cNvPr id="293" name="フローチャート: 判断 292"/>
        <xdr:cNvSpPr/>
      </xdr:nvSpPr>
      <xdr:spPr>
        <a:xfrm>
          <a:off x="45847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83</xdr:row>
      <xdr:rowOff>21590</xdr:rowOff>
    </xdr:from>
    <xdr:to xmlns:xdr="http://schemas.openxmlformats.org/drawingml/2006/spreadsheetDrawing">
      <xdr:col>20</xdr:col>
      <xdr:colOff>38100</xdr:colOff>
      <xdr:row>83</xdr:row>
      <xdr:rowOff>123190</xdr:rowOff>
    </xdr:to>
    <xdr:sp macro="" textlink="">
      <xdr:nvSpPr>
        <xdr:cNvPr id="294" name="フローチャート: 判断 293"/>
        <xdr:cNvSpPr/>
      </xdr:nvSpPr>
      <xdr:spPr>
        <a:xfrm>
          <a:off x="3746500" y="1425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83</xdr:row>
      <xdr:rowOff>34925</xdr:rowOff>
    </xdr:from>
    <xdr:to xmlns:xdr="http://schemas.openxmlformats.org/drawingml/2006/spreadsheetDrawing">
      <xdr:col>15</xdr:col>
      <xdr:colOff>101600</xdr:colOff>
      <xdr:row>83</xdr:row>
      <xdr:rowOff>136525</xdr:rowOff>
    </xdr:to>
    <xdr:sp macro="" textlink="">
      <xdr:nvSpPr>
        <xdr:cNvPr id="295" name="フローチャート: 判断 294"/>
        <xdr:cNvSpPr/>
      </xdr:nvSpPr>
      <xdr:spPr>
        <a:xfrm>
          <a:off x="2857500" y="1426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85</xdr:row>
      <xdr:rowOff>44450</xdr:rowOff>
    </xdr:from>
    <xdr:to xmlns:xdr="http://schemas.openxmlformats.org/drawingml/2006/spreadsheetDrawing">
      <xdr:col>10</xdr:col>
      <xdr:colOff>165100</xdr:colOff>
      <xdr:row>85</xdr:row>
      <xdr:rowOff>146050</xdr:rowOff>
    </xdr:to>
    <xdr:sp macro="" textlink="">
      <xdr:nvSpPr>
        <xdr:cNvPr id="296" name="フローチャート: 判断 295"/>
        <xdr:cNvSpPr/>
      </xdr:nvSpPr>
      <xdr:spPr>
        <a:xfrm>
          <a:off x="1968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119380</xdr:rowOff>
    </xdr:from>
    <xdr:to xmlns:xdr="http://schemas.openxmlformats.org/drawingml/2006/spreadsheetDrawing">
      <xdr:col>6</xdr:col>
      <xdr:colOff>38100</xdr:colOff>
      <xdr:row>83</xdr:row>
      <xdr:rowOff>49530</xdr:rowOff>
    </xdr:to>
    <xdr:sp macro="" textlink="">
      <xdr:nvSpPr>
        <xdr:cNvPr id="297" name="フローチャート: 判断 296"/>
        <xdr:cNvSpPr/>
      </xdr:nvSpPr>
      <xdr:spPr>
        <a:xfrm>
          <a:off x="1079500" y="1417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8" name="テキスト ボックス 297"/>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9" name="テキスト ボックス 298"/>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0" name="テキスト ボックス 299"/>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1" name="テキスト ボックス 300"/>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2" name="テキスト ボックス 301"/>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85</xdr:row>
      <xdr:rowOff>73660</xdr:rowOff>
    </xdr:from>
    <xdr:to xmlns:xdr="http://schemas.openxmlformats.org/drawingml/2006/spreadsheetDrawing">
      <xdr:col>24</xdr:col>
      <xdr:colOff>114300</xdr:colOff>
      <xdr:row>86</xdr:row>
      <xdr:rowOff>3810</xdr:rowOff>
    </xdr:to>
    <xdr:sp macro="" textlink="">
      <xdr:nvSpPr>
        <xdr:cNvPr id="303" name="楕円 302"/>
        <xdr:cNvSpPr/>
      </xdr:nvSpPr>
      <xdr:spPr>
        <a:xfrm>
          <a:off x="4584700" y="1464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85</xdr:row>
      <xdr:rowOff>52070</xdr:rowOff>
    </xdr:from>
    <xdr:ext cx="405130" cy="258445"/>
    <xdr:sp macro="" textlink="">
      <xdr:nvSpPr>
        <xdr:cNvPr id="304" name="【公営住宅】&#10;有形固定資産減価償却率該当値テキスト"/>
        <xdr:cNvSpPr txBox="1"/>
      </xdr:nvSpPr>
      <xdr:spPr>
        <a:xfrm>
          <a:off x="4673600" y="146253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85</xdr:row>
      <xdr:rowOff>44450</xdr:rowOff>
    </xdr:from>
    <xdr:to xmlns:xdr="http://schemas.openxmlformats.org/drawingml/2006/spreadsheetDrawing">
      <xdr:col>20</xdr:col>
      <xdr:colOff>38100</xdr:colOff>
      <xdr:row>85</xdr:row>
      <xdr:rowOff>146050</xdr:rowOff>
    </xdr:to>
    <xdr:sp macro="" textlink="">
      <xdr:nvSpPr>
        <xdr:cNvPr id="305" name="楕円 304"/>
        <xdr:cNvSpPr/>
      </xdr:nvSpPr>
      <xdr:spPr>
        <a:xfrm>
          <a:off x="3746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85</xdr:row>
      <xdr:rowOff>95250</xdr:rowOff>
    </xdr:from>
    <xdr:to xmlns:xdr="http://schemas.openxmlformats.org/drawingml/2006/spreadsheetDrawing">
      <xdr:col>24</xdr:col>
      <xdr:colOff>63500</xdr:colOff>
      <xdr:row>85</xdr:row>
      <xdr:rowOff>124460</xdr:rowOff>
    </xdr:to>
    <xdr:cxnSp macro="">
      <xdr:nvCxnSpPr>
        <xdr:cNvPr id="306" name="直線コネクタ 305"/>
        <xdr:cNvCxnSpPr/>
      </xdr:nvCxnSpPr>
      <xdr:spPr>
        <a:xfrm>
          <a:off x="3797300" y="1466850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84</xdr:row>
      <xdr:rowOff>147320</xdr:rowOff>
    </xdr:from>
    <xdr:to xmlns:xdr="http://schemas.openxmlformats.org/drawingml/2006/spreadsheetDrawing">
      <xdr:col>15</xdr:col>
      <xdr:colOff>101600</xdr:colOff>
      <xdr:row>85</xdr:row>
      <xdr:rowOff>77470</xdr:rowOff>
    </xdr:to>
    <xdr:sp macro="" textlink="">
      <xdr:nvSpPr>
        <xdr:cNvPr id="307" name="楕円 306"/>
        <xdr:cNvSpPr/>
      </xdr:nvSpPr>
      <xdr:spPr>
        <a:xfrm>
          <a:off x="2857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85</xdr:row>
      <xdr:rowOff>26670</xdr:rowOff>
    </xdr:from>
    <xdr:to xmlns:xdr="http://schemas.openxmlformats.org/drawingml/2006/spreadsheetDrawing">
      <xdr:col>19</xdr:col>
      <xdr:colOff>177800</xdr:colOff>
      <xdr:row>85</xdr:row>
      <xdr:rowOff>95250</xdr:rowOff>
    </xdr:to>
    <xdr:cxnSp macro="">
      <xdr:nvCxnSpPr>
        <xdr:cNvPr id="308" name="直線コネクタ 307"/>
        <xdr:cNvCxnSpPr/>
      </xdr:nvCxnSpPr>
      <xdr:spPr>
        <a:xfrm>
          <a:off x="2908300" y="1459992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86</xdr:row>
      <xdr:rowOff>95250</xdr:rowOff>
    </xdr:from>
    <xdr:to xmlns:xdr="http://schemas.openxmlformats.org/drawingml/2006/spreadsheetDrawing">
      <xdr:col>10</xdr:col>
      <xdr:colOff>165100</xdr:colOff>
      <xdr:row>87</xdr:row>
      <xdr:rowOff>25400</xdr:rowOff>
    </xdr:to>
    <xdr:sp macro="" textlink="">
      <xdr:nvSpPr>
        <xdr:cNvPr id="309" name="楕円 308"/>
        <xdr:cNvSpPr/>
      </xdr:nvSpPr>
      <xdr:spPr>
        <a:xfrm>
          <a:off x="1968500" y="1483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85</xdr:row>
      <xdr:rowOff>26670</xdr:rowOff>
    </xdr:from>
    <xdr:to xmlns:xdr="http://schemas.openxmlformats.org/drawingml/2006/spreadsheetDrawing">
      <xdr:col>15</xdr:col>
      <xdr:colOff>50800</xdr:colOff>
      <xdr:row>86</xdr:row>
      <xdr:rowOff>146050</xdr:rowOff>
    </xdr:to>
    <xdr:cxnSp macro="">
      <xdr:nvCxnSpPr>
        <xdr:cNvPr id="310" name="直線コネクタ 309"/>
        <xdr:cNvCxnSpPr/>
      </xdr:nvCxnSpPr>
      <xdr:spPr>
        <a:xfrm flipV="1">
          <a:off x="2019300" y="14599920"/>
          <a:ext cx="889000" cy="290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83</xdr:row>
      <xdr:rowOff>142240</xdr:rowOff>
    </xdr:from>
    <xdr:to xmlns:xdr="http://schemas.openxmlformats.org/drawingml/2006/spreadsheetDrawing">
      <xdr:col>6</xdr:col>
      <xdr:colOff>38100</xdr:colOff>
      <xdr:row>84</xdr:row>
      <xdr:rowOff>72390</xdr:rowOff>
    </xdr:to>
    <xdr:sp macro="" textlink="">
      <xdr:nvSpPr>
        <xdr:cNvPr id="311" name="楕円 310"/>
        <xdr:cNvSpPr/>
      </xdr:nvSpPr>
      <xdr:spPr>
        <a:xfrm>
          <a:off x="1079500" y="1437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84</xdr:row>
      <xdr:rowOff>21590</xdr:rowOff>
    </xdr:from>
    <xdr:to xmlns:xdr="http://schemas.openxmlformats.org/drawingml/2006/spreadsheetDrawing">
      <xdr:col>10</xdr:col>
      <xdr:colOff>114300</xdr:colOff>
      <xdr:row>86</xdr:row>
      <xdr:rowOff>146050</xdr:rowOff>
    </xdr:to>
    <xdr:cxnSp macro="">
      <xdr:nvCxnSpPr>
        <xdr:cNvPr id="312" name="直線コネクタ 311"/>
        <xdr:cNvCxnSpPr/>
      </xdr:nvCxnSpPr>
      <xdr:spPr>
        <a:xfrm>
          <a:off x="1130300" y="14423390"/>
          <a:ext cx="889000" cy="467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139700</xdr:rowOff>
    </xdr:from>
    <xdr:ext cx="405130" cy="259080"/>
    <xdr:sp macro="" textlink="">
      <xdr:nvSpPr>
        <xdr:cNvPr id="313" name="n_1aveValue【公営住宅】&#10;有形固定資産減価償却率"/>
        <xdr:cNvSpPr txBox="1"/>
      </xdr:nvSpPr>
      <xdr:spPr>
        <a:xfrm>
          <a:off x="3582035" y="140271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153035</xdr:rowOff>
    </xdr:from>
    <xdr:ext cx="404495" cy="259080"/>
    <xdr:sp macro="" textlink="">
      <xdr:nvSpPr>
        <xdr:cNvPr id="314" name="n_2aveValue【公営住宅】&#10;有形固定資産減価償却率"/>
        <xdr:cNvSpPr txBox="1"/>
      </xdr:nvSpPr>
      <xdr:spPr>
        <a:xfrm>
          <a:off x="2705735" y="140404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162560</xdr:rowOff>
    </xdr:from>
    <xdr:ext cx="404495" cy="259080"/>
    <xdr:sp macro="" textlink="">
      <xdr:nvSpPr>
        <xdr:cNvPr id="315" name="n_3aveValue【公営住宅】&#10;有形固定資産減価償却率"/>
        <xdr:cNvSpPr txBox="1"/>
      </xdr:nvSpPr>
      <xdr:spPr>
        <a:xfrm>
          <a:off x="1816735" y="143929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66040</xdr:rowOff>
    </xdr:from>
    <xdr:ext cx="404495" cy="258445"/>
    <xdr:sp macro="" textlink="">
      <xdr:nvSpPr>
        <xdr:cNvPr id="316" name="n_4aveValue【公営住宅】&#10;有形固定資産減価償却率"/>
        <xdr:cNvSpPr txBox="1"/>
      </xdr:nvSpPr>
      <xdr:spPr>
        <a:xfrm>
          <a:off x="927735" y="139534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85</xdr:row>
      <xdr:rowOff>137160</xdr:rowOff>
    </xdr:from>
    <xdr:ext cx="405130" cy="259080"/>
    <xdr:sp macro="" textlink="">
      <xdr:nvSpPr>
        <xdr:cNvPr id="317" name="n_1mainValue【公営住宅】&#10;有形固定資産減価償却率"/>
        <xdr:cNvSpPr txBox="1"/>
      </xdr:nvSpPr>
      <xdr:spPr>
        <a:xfrm>
          <a:off x="3582035" y="14710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85</xdr:row>
      <xdr:rowOff>68580</xdr:rowOff>
    </xdr:from>
    <xdr:ext cx="404495" cy="259080"/>
    <xdr:sp macro="" textlink="">
      <xdr:nvSpPr>
        <xdr:cNvPr id="318" name="n_2mainValue【公営住宅】&#10;有形固定資産減価償却率"/>
        <xdr:cNvSpPr txBox="1"/>
      </xdr:nvSpPr>
      <xdr:spPr>
        <a:xfrm>
          <a:off x="2705735" y="146418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87</xdr:row>
      <xdr:rowOff>16510</xdr:rowOff>
    </xdr:from>
    <xdr:ext cx="404495" cy="259080"/>
    <xdr:sp macro="" textlink="">
      <xdr:nvSpPr>
        <xdr:cNvPr id="319" name="n_3mainValue【公営住宅】&#10;有形固定資産減価償却率"/>
        <xdr:cNvSpPr txBox="1"/>
      </xdr:nvSpPr>
      <xdr:spPr>
        <a:xfrm>
          <a:off x="1816735" y="149326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84</xdr:row>
      <xdr:rowOff>63500</xdr:rowOff>
    </xdr:from>
    <xdr:ext cx="404495" cy="258445"/>
    <xdr:sp macro="" textlink="">
      <xdr:nvSpPr>
        <xdr:cNvPr id="320" name="n_4mainValue【公営住宅】&#10;有形固定資産減価償却率"/>
        <xdr:cNvSpPr txBox="1"/>
      </xdr:nvSpPr>
      <xdr:spPr>
        <a:xfrm>
          <a:off x="927735" y="144653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329" name="テキスト ボックス 328"/>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0" name="直線コネクタ 329"/>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31" name="直線コネクタ 330"/>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725" cy="258445"/>
    <xdr:sp macro="" textlink="">
      <xdr:nvSpPr>
        <xdr:cNvPr id="332" name="テキスト ボックス 331"/>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3" name="直線コネクタ 332"/>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725" cy="259080"/>
    <xdr:sp macro="" textlink="">
      <xdr:nvSpPr>
        <xdr:cNvPr id="334" name="テキスト ボックス 333"/>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5" name="直線コネクタ 334"/>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725" cy="259080"/>
    <xdr:sp macro="" textlink="">
      <xdr:nvSpPr>
        <xdr:cNvPr id="336" name="テキスト ボックス 335"/>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37" name="直線コネクタ 336"/>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6725" cy="258445"/>
    <xdr:sp macro="" textlink="">
      <xdr:nvSpPr>
        <xdr:cNvPr id="338" name="テキスト ボックス 337"/>
        <xdr:cNvSpPr txBox="1"/>
      </xdr:nvSpPr>
      <xdr:spPr>
        <a:xfrm>
          <a:off x="6136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39" name="直線コネクタ 338"/>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162560</xdr:rowOff>
    </xdr:from>
    <xdr:ext cx="531495" cy="259080"/>
    <xdr:sp macro="" textlink="">
      <xdr:nvSpPr>
        <xdr:cNvPr id="340" name="テキスト ボックス 339"/>
        <xdr:cNvSpPr txBox="1"/>
      </xdr:nvSpPr>
      <xdr:spPr>
        <a:xfrm>
          <a:off x="6072505" y="1319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1" name="直線コネクタ 340"/>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42" name="テキスト ボックス 341"/>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69215</xdr:rowOff>
    </xdr:from>
    <xdr:to xmlns:xdr="http://schemas.openxmlformats.org/drawingml/2006/spreadsheetDrawing">
      <xdr:col>54</xdr:col>
      <xdr:colOff>189865</xdr:colOff>
      <xdr:row>86</xdr:row>
      <xdr:rowOff>109855</xdr:rowOff>
    </xdr:to>
    <xdr:cxnSp macro="">
      <xdr:nvCxnSpPr>
        <xdr:cNvPr id="344" name="直線コネクタ 343"/>
        <xdr:cNvCxnSpPr/>
      </xdr:nvCxnSpPr>
      <xdr:spPr>
        <a:xfrm flipV="1">
          <a:off x="10476865" y="13442315"/>
          <a:ext cx="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113665</xdr:rowOff>
    </xdr:from>
    <xdr:ext cx="469900" cy="258445"/>
    <xdr:sp macro="" textlink="">
      <xdr:nvSpPr>
        <xdr:cNvPr id="345" name="【公営住宅】&#10;一人当たり面積最小値テキスト"/>
        <xdr:cNvSpPr txBox="1"/>
      </xdr:nvSpPr>
      <xdr:spPr>
        <a:xfrm>
          <a:off x="10515600" y="148583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109855</xdr:rowOff>
    </xdr:from>
    <xdr:to xmlns:xdr="http://schemas.openxmlformats.org/drawingml/2006/spreadsheetDrawing">
      <xdr:col>55</xdr:col>
      <xdr:colOff>88900</xdr:colOff>
      <xdr:row>86</xdr:row>
      <xdr:rowOff>109855</xdr:rowOff>
    </xdr:to>
    <xdr:cxnSp macro="">
      <xdr:nvCxnSpPr>
        <xdr:cNvPr id="346" name="直線コネクタ 345"/>
        <xdr:cNvCxnSpPr/>
      </xdr:nvCxnSpPr>
      <xdr:spPr>
        <a:xfrm>
          <a:off x="10388600" y="1485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15875</xdr:rowOff>
    </xdr:from>
    <xdr:ext cx="534670" cy="259080"/>
    <xdr:sp macro="" textlink="">
      <xdr:nvSpPr>
        <xdr:cNvPr id="347" name="【公営住宅】&#10;一人当たり面積最大値テキスト"/>
        <xdr:cNvSpPr txBox="1"/>
      </xdr:nvSpPr>
      <xdr:spPr>
        <a:xfrm>
          <a:off x="10515600" y="13217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69215</xdr:rowOff>
    </xdr:from>
    <xdr:to xmlns:xdr="http://schemas.openxmlformats.org/drawingml/2006/spreadsheetDrawing">
      <xdr:col>55</xdr:col>
      <xdr:colOff>88900</xdr:colOff>
      <xdr:row>78</xdr:row>
      <xdr:rowOff>69215</xdr:rowOff>
    </xdr:to>
    <xdr:cxnSp macro="">
      <xdr:nvCxnSpPr>
        <xdr:cNvPr id="348" name="直線コネクタ 347"/>
        <xdr:cNvCxnSpPr/>
      </xdr:nvCxnSpPr>
      <xdr:spPr>
        <a:xfrm>
          <a:off x="10388600" y="13442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43180</xdr:rowOff>
    </xdr:from>
    <xdr:ext cx="469900" cy="258445"/>
    <xdr:sp macro="" textlink="">
      <xdr:nvSpPr>
        <xdr:cNvPr id="349" name="【公営住宅】&#10;一人当たり面積平均値テキスト"/>
        <xdr:cNvSpPr txBox="1"/>
      </xdr:nvSpPr>
      <xdr:spPr>
        <a:xfrm>
          <a:off x="10515600" y="1461643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64770</xdr:rowOff>
    </xdr:from>
    <xdr:to xmlns:xdr="http://schemas.openxmlformats.org/drawingml/2006/spreadsheetDrawing">
      <xdr:col>55</xdr:col>
      <xdr:colOff>50800</xdr:colOff>
      <xdr:row>85</xdr:row>
      <xdr:rowOff>166370</xdr:rowOff>
    </xdr:to>
    <xdr:sp macro="" textlink="">
      <xdr:nvSpPr>
        <xdr:cNvPr id="350" name="フローチャート: 判断 349"/>
        <xdr:cNvSpPr/>
      </xdr:nvSpPr>
      <xdr:spPr>
        <a:xfrm>
          <a:off x="10426700" y="1463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66040</xdr:rowOff>
    </xdr:from>
    <xdr:to xmlns:xdr="http://schemas.openxmlformats.org/drawingml/2006/spreadsheetDrawing">
      <xdr:col>50</xdr:col>
      <xdr:colOff>165100</xdr:colOff>
      <xdr:row>85</xdr:row>
      <xdr:rowOff>167640</xdr:rowOff>
    </xdr:to>
    <xdr:sp macro="" textlink="">
      <xdr:nvSpPr>
        <xdr:cNvPr id="351" name="フローチャート: 判断 350"/>
        <xdr:cNvSpPr/>
      </xdr:nvSpPr>
      <xdr:spPr>
        <a:xfrm>
          <a:off x="9588500" y="1463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65405</xdr:rowOff>
    </xdr:from>
    <xdr:to xmlns:xdr="http://schemas.openxmlformats.org/drawingml/2006/spreadsheetDrawing">
      <xdr:col>46</xdr:col>
      <xdr:colOff>38100</xdr:colOff>
      <xdr:row>85</xdr:row>
      <xdr:rowOff>167005</xdr:rowOff>
    </xdr:to>
    <xdr:sp macro="" textlink="">
      <xdr:nvSpPr>
        <xdr:cNvPr id="352" name="フローチャート: 判断 351"/>
        <xdr:cNvSpPr/>
      </xdr:nvSpPr>
      <xdr:spPr>
        <a:xfrm>
          <a:off x="8699500" y="1463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59690</xdr:rowOff>
    </xdr:from>
    <xdr:to xmlns:xdr="http://schemas.openxmlformats.org/drawingml/2006/spreadsheetDrawing">
      <xdr:col>41</xdr:col>
      <xdr:colOff>101600</xdr:colOff>
      <xdr:row>85</xdr:row>
      <xdr:rowOff>161290</xdr:rowOff>
    </xdr:to>
    <xdr:sp macro="" textlink="">
      <xdr:nvSpPr>
        <xdr:cNvPr id="353" name="フローチャート: 判断 352"/>
        <xdr:cNvSpPr/>
      </xdr:nvSpPr>
      <xdr:spPr>
        <a:xfrm>
          <a:off x="7810500" y="1463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60960</xdr:rowOff>
    </xdr:from>
    <xdr:to xmlns:xdr="http://schemas.openxmlformats.org/drawingml/2006/spreadsheetDrawing">
      <xdr:col>36</xdr:col>
      <xdr:colOff>165100</xdr:colOff>
      <xdr:row>85</xdr:row>
      <xdr:rowOff>162560</xdr:rowOff>
    </xdr:to>
    <xdr:sp macro="" textlink="">
      <xdr:nvSpPr>
        <xdr:cNvPr id="354" name="フローチャート: 判断 353"/>
        <xdr:cNvSpPr/>
      </xdr:nvSpPr>
      <xdr:spPr>
        <a:xfrm>
          <a:off x="6921500" y="1463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5" name="テキスト ボックス 354"/>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6" name="テキスト ボックス 355"/>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7" name="テキスト ボックス 356"/>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8" name="テキスト ボックス 357"/>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9" name="テキスト ボックス 358"/>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58420</xdr:rowOff>
    </xdr:from>
    <xdr:to xmlns:xdr="http://schemas.openxmlformats.org/drawingml/2006/spreadsheetDrawing">
      <xdr:col>55</xdr:col>
      <xdr:colOff>50800</xdr:colOff>
      <xdr:row>84</xdr:row>
      <xdr:rowOff>160020</xdr:rowOff>
    </xdr:to>
    <xdr:sp macro="" textlink="">
      <xdr:nvSpPr>
        <xdr:cNvPr id="360" name="楕円 359"/>
        <xdr:cNvSpPr/>
      </xdr:nvSpPr>
      <xdr:spPr>
        <a:xfrm>
          <a:off x="10426700" y="1446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83</xdr:row>
      <xdr:rowOff>81280</xdr:rowOff>
    </xdr:from>
    <xdr:ext cx="469900" cy="259080"/>
    <xdr:sp macro="" textlink="">
      <xdr:nvSpPr>
        <xdr:cNvPr id="361" name="【公営住宅】&#10;一人当たり面積該当値テキスト"/>
        <xdr:cNvSpPr txBox="1"/>
      </xdr:nvSpPr>
      <xdr:spPr>
        <a:xfrm>
          <a:off x="10515600" y="14311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84</xdr:row>
      <xdr:rowOff>67945</xdr:rowOff>
    </xdr:from>
    <xdr:to xmlns:xdr="http://schemas.openxmlformats.org/drawingml/2006/spreadsheetDrawing">
      <xdr:col>50</xdr:col>
      <xdr:colOff>165100</xdr:colOff>
      <xdr:row>84</xdr:row>
      <xdr:rowOff>169545</xdr:rowOff>
    </xdr:to>
    <xdr:sp macro="" textlink="">
      <xdr:nvSpPr>
        <xdr:cNvPr id="362" name="楕円 361"/>
        <xdr:cNvSpPr/>
      </xdr:nvSpPr>
      <xdr:spPr>
        <a:xfrm>
          <a:off x="9588500" y="1446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84</xdr:row>
      <xdr:rowOff>109220</xdr:rowOff>
    </xdr:from>
    <xdr:to xmlns:xdr="http://schemas.openxmlformats.org/drawingml/2006/spreadsheetDrawing">
      <xdr:col>55</xdr:col>
      <xdr:colOff>0</xdr:colOff>
      <xdr:row>84</xdr:row>
      <xdr:rowOff>118745</xdr:rowOff>
    </xdr:to>
    <xdr:cxnSp macro="">
      <xdr:nvCxnSpPr>
        <xdr:cNvPr id="363" name="直線コネクタ 362"/>
        <xdr:cNvCxnSpPr/>
      </xdr:nvCxnSpPr>
      <xdr:spPr>
        <a:xfrm flipV="1">
          <a:off x="9639300" y="1451102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84</xdr:row>
      <xdr:rowOff>78740</xdr:rowOff>
    </xdr:from>
    <xdr:to xmlns:xdr="http://schemas.openxmlformats.org/drawingml/2006/spreadsheetDrawing">
      <xdr:col>46</xdr:col>
      <xdr:colOff>38100</xdr:colOff>
      <xdr:row>85</xdr:row>
      <xdr:rowOff>8890</xdr:rowOff>
    </xdr:to>
    <xdr:sp macro="" textlink="">
      <xdr:nvSpPr>
        <xdr:cNvPr id="364" name="楕円 363"/>
        <xdr:cNvSpPr/>
      </xdr:nvSpPr>
      <xdr:spPr>
        <a:xfrm>
          <a:off x="8699500" y="14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84</xdr:row>
      <xdr:rowOff>118745</xdr:rowOff>
    </xdr:from>
    <xdr:to xmlns:xdr="http://schemas.openxmlformats.org/drawingml/2006/spreadsheetDrawing">
      <xdr:col>50</xdr:col>
      <xdr:colOff>114300</xdr:colOff>
      <xdr:row>84</xdr:row>
      <xdr:rowOff>129540</xdr:rowOff>
    </xdr:to>
    <xdr:cxnSp macro="">
      <xdr:nvCxnSpPr>
        <xdr:cNvPr id="365" name="直線コネクタ 364"/>
        <xdr:cNvCxnSpPr/>
      </xdr:nvCxnSpPr>
      <xdr:spPr>
        <a:xfrm flipV="1">
          <a:off x="8750300" y="1452054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84</xdr:row>
      <xdr:rowOff>104140</xdr:rowOff>
    </xdr:from>
    <xdr:to xmlns:xdr="http://schemas.openxmlformats.org/drawingml/2006/spreadsheetDrawing">
      <xdr:col>41</xdr:col>
      <xdr:colOff>101600</xdr:colOff>
      <xdr:row>85</xdr:row>
      <xdr:rowOff>34290</xdr:rowOff>
    </xdr:to>
    <xdr:sp macro="" textlink="">
      <xdr:nvSpPr>
        <xdr:cNvPr id="366" name="楕円 365"/>
        <xdr:cNvSpPr/>
      </xdr:nvSpPr>
      <xdr:spPr>
        <a:xfrm>
          <a:off x="7810500" y="1450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84</xdr:row>
      <xdr:rowOff>129540</xdr:rowOff>
    </xdr:from>
    <xdr:to xmlns:xdr="http://schemas.openxmlformats.org/drawingml/2006/spreadsheetDrawing">
      <xdr:col>45</xdr:col>
      <xdr:colOff>177800</xdr:colOff>
      <xdr:row>84</xdr:row>
      <xdr:rowOff>154940</xdr:rowOff>
    </xdr:to>
    <xdr:cxnSp macro="">
      <xdr:nvCxnSpPr>
        <xdr:cNvPr id="367" name="直線コネクタ 366"/>
        <xdr:cNvCxnSpPr/>
      </xdr:nvCxnSpPr>
      <xdr:spPr>
        <a:xfrm flipV="1">
          <a:off x="7861300" y="1453134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84</xdr:row>
      <xdr:rowOff>75565</xdr:rowOff>
    </xdr:from>
    <xdr:to xmlns:xdr="http://schemas.openxmlformats.org/drawingml/2006/spreadsheetDrawing">
      <xdr:col>36</xdr:col>
      <xdr:colOff>165100</xdr:colOff>
      <xdr:row>85</xdr:row>
      <xdr:rowOff>6350</xdr:rowOff>
    </xdr:to>
    <xdr:sp macro="" textlink="">
      <xdr:nvSpPr>
        <xdr:cNvPr id="368" name="楕円 367"/>
        <xdr:cNvSpPr/>
      </xdr:nvSpPr>
      <xdr:spPr>
        <a:xfrm>
          <a:off x="6921500" y="14477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84</xdr:row>
      <xdr:rowOff>126365</xdr:rowOff>
    </xdr:from>
    <xdr:to xmlns:xdr="http://schemas.openxmlformats.org/drawingml/2006/spreadsheetDrawing">
      <xdr:col>41</xdr:col>
      <xdr:colOff>50800</xdr:colOff>
      <xdr:row>84</xdr:row>
      <xdr:rowOff>154940</xdr:rowOff>
    </xdr:to>
    <xdr:cxnSp macro="">
      <xdr:nvCxnSpPr>
        <xdr:cNvPr id="369" name="直線コネクタ 368"/>
        <xdr:cNvCxnSpPr/>
      </xdr:nvCxnSpPr>
      <xdr:spPr>
        <a:xfrm>
          <a:off x="6972300" y="1452816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85</xdr:row>
      <xdr:rowOff>158750</xdr:rowOff>
    </xdr:from>
    <xdr:ext cx="469900" cy="259080"/>
    <xdr:sp macro="" textlink="">
      <xdr:nvSpPr>
        <xdr:cNvPr id="370" name="n_1aveValue【公営住宅】&#10;一人当たり面積"/>
        <xdr:cNvSpPr txBox="1"/>
      </xdr:nvSpPr>
      <xdr:spPr>
        <a:xfrm>
          <a:off x="9391650" y="14732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158115</xdr:rowOff>
    </xdr:from>
    <xdr:ext cx="469265" cy="258445"/>
    <xdr:sp macro="" textlink="">
      <xdr:nvSpPr>
        <xdr:cNvPr id="371" name="n_2aveValue【公営住宅】&#10;一人当たり面積"/>
        <xdr:cNvSpPr txBox="1"/>
      </xdr:nvSpPr>
      <xdr:spPr>
        <a:xfrm>
          <a:off x="8515350" y="147313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152400</xdr:rowOff>
    </xdr:from>
    <xdr:ext cx="469265" cy="259080"/>
    <xdr:sp macro="" textlink="">
      <xdr:nvSpPr>
        <xdr:cNvPr id="372" name="n_3aveValue【公営住宅】&#10;一人当たり面積"/>
        <xdr:cNvSpPr txBox="1"/>
      </xdr:nvSpPr>
      <xdr:spPr>
        <a:xfrm>
          <a:off x="7626350" y="147256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85</xdr:row>
      <xdr:rowOff>153670</xdr:rowOff>
    </xdr:from>
    <xdr:ext cx="469265" cy="259080"/>
    <xdr:sp macro="" textlink="">
      <xdr:nvSpPr>
        <xdr:cNvPr id="373" name="n_4aveValue【公営住宅】&#10;一人当たり面積"/>
        <xdr:cNvSpPr txBox="1"/>
      </xdr:nvSpPr>
      <xdr:spPr>
        <a:xfrm>
          <a:off x="6737350" y="14726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83</xdr:row>
      <xdr:rowOff>14605</xdr:rowOff>
    </xdr:from>
    <xdr:ext cx="469900" cy="259080"/>
    <xdr:sp macro="" textlink="">
      <xdr:nvSpPr>
        <xdr:cNvPr id="374" name="n_1mainValue【公営住宅】&#10;一人当たり面積"/>
        <xdr:cNvSpPr txBox="1"/>
      </xdr:nvSpPr>
      <xdr:spPr>
        <a:xfrm>
          <a:off x="9391650" y="14244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25400</xdr:rowOff>
    </xdr:from>
    <xdr:ext cx="469265" cy="259080"/>
    <xdr:sp macro="" textlink="">
      <xdr:nvSpPr>
        <xdr:cNvPr id="375" name="n_2mainValue【公営住宅】&#10;一人当たり面積"/>
        <xdr:cNvSpPr txBox="1"/>
      </xdr:nvSpPr>
      <xdr:spPr>
        <a:xfrm>
          <a:off x="8515350" y="142557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50800</xdr:rowOff>
    </xdr:from>
    <xdr:ext cx="469265" cy="259080"/>
    <xdr:sp macro="" textlink="">
      <xdr:nvSpPr>
        <xdr:cNvPr id="376" name="n_3mainValue【公営住宅】&#10;一人当たり面積"/>
        <xdr:cNvSpPr txBox="1"/>
      </xdr:nvSpPr>
      <xdr:spPr>
        <a:xfrm>
          <a:off x="7626350" y="142811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22225</xdr:rowOff>
    </xdr:from>
    <xdr:ext cx="469265" cy="258445"/>
    <xdr:sp macro="" textlink="">
      <xdr:nvSpPr>
        <xdr:cNvPr id="377" name="n_4mainValue【公営住宅】&#10;一人当たり面積"/>
        <xdr:cNvSpPr txBox="1"/>
      </xdr:nvSpPr>
      <xdr:spPr>
        <a:xfrm>
          <a:off x="6737350" y="142525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207,838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402" name="テキスト ボックス 401"/>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3" name="直線コネクタ 402"/>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9080"/>
    <xdr:sp macro="" textlink="">
      <xdr:nvSpPr>
        <xdr:cNvPr id="404" name="テキスト ボックス 403"/>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405" name="直線コネクタ 404"/>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6725" cy="258445"/>
    <xdr:sp macro="" textlink="">
      <xdr:nvSpPr>
        <xdr:cNvPr id="406" name="テキスト ボックス 405"/>
        <xdr:cNvSpPr txBox="1"/>
      </xdr:nvSpPr>
      <xdr:spPr>
        <a:xfrm>
          <a:off x="11978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407" name="直線コネクタ 406"/>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408" name="テキスト ボックス 407"/>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409" name="直線コネクタ 408"/>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8445"/>
    <xdr:sp macro="" textlink="">
      <xdr:nvSpPr>
        <xdr:cNvPr id="410" name="テキスト ボックス 409"/>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411" name="直線コネクタ 410"/>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412" name="テキスト ボックス 411"/>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413" name="直線コネクタ 412"/>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414" name="テキスト ボックス 413"/>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415" name="直線コネクタ 414"/>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8455" cy="258445"/>
    <xdr:sp macro="" textlink="">
      <xdr:nvSpPr>
        <xdr:cNvPr id="416" name="テキスト ボックス 415"/>
        <xdr:cNvSpPr txBox="1"/>
      </xdr:nvSpPr>
      <xdr:spPr>
        <a:xfrm>
          <a:off x="12106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7" name="直線コネクタ 416"/>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40640</xdr:rowOff>
    </xdr:from>
    <xdr:to xmlns:xdr="http://schemas.openxmlformats.org/drawingml/2006/spreadsheetDrawing">
      <xdr:col>85</xdr:col>
      <xdr:colOff>126365</xdr:colOff>
      <xdr:row>42</xdr:row>
      <xdr:rowOff>92710</xdr:rowOff>
    </xdr:to>
    <xdr:cxnSp macro="">
      <xdr:nvCxnSpPr>
        <xdr:cNvPr id="419" name="直線コネクタ 418"/>
        <xdr:cNvCxnSpPr/>
      </xdr:nvCxnSpPr>
      <xdr:spPr>
        <a:xfrm flipV="1">
          <a:off x="16318865" y="5869940"/>
          <a:ext cx="0" cy="1423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900" cy="259080"/>
    <xdr:sp macro="" textlink="">
      <xdr:nvSpPr>
        <xdr:cNvPr id="420" name="【認定こども園・幼稚園・保育所】&#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421" name="直線コネクタ 420"/>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158115</xdr:rowOff>
    </xdr:from>
    <xdr:ext cx="405130" cy="258445"/>
    <xdr:sp macro="" textlink="">
      <xdr:nvSpPr>
        <xdr:cNvPr id="422" name="【認定こども園・幼稚園・保育所】&#10;有形固定資産減価償却率最大値テキスト"/>
        <xdr:cNvSpPr txBox="1"/>
      </xdr:nvSpPr>
      <xdr:spPr>
        <a:xfrm>
          <a:off x="16357600" y="56445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40640</xdr:rowOff>
    </xdr:from>
    <xdr:to xmlns:xdr="http://schemas.openxmlformats.org/drawingml/2006/spreadsheetDrawing">
      <xdr:col>86</xdr:col>
      <xdr:colOff>25400</xdr:colOff>
      <xdr:row>34</xdr:row>
      <xdr:rowOff>40640</xdr:rowOff>
    </xdr:to>
    <xdr:cxnSp macro="">
      <xdr:nvCxnSpPr>
        <xdr:cNvPr id="423" name="直線コネクタ 422"/>
        <xdr:cNvCxnSpPr/>
      </xdr:nvCxnSpPr>
      <xdr:spPr>
        <a:xfrm>
          <a:off x="16230600" y="586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86360</xdr:rowOff>
    </xdr:from>
    <xdr:ext cx="405130" cy="258445"/>
    <xdr:sp macro="" textlink="">
      <xdr:nvSpPr>
        <xdr:cNvPr id="424" name="【認定こども園・幼稚園・保育所】&#10;有形固定資産減価償却率平均値テキスト"/>
        <xdr:cNvSpPr txBox="1"/>
      </xdr:nvSpPr>
      <xdr:spPr>
        <a:xfrm>
          <a:off x="16357600" y="643001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107315</xdr:rowOff>
    </xdr:from>
    <xdr:to xmlns:xdr="http://schemas.openxmlformats.org/drawingml/2006/spreadsheetDrawing">
      <xdr:col>85</xdr:col>
      <xdr:colOff>177800</xdr:colOff>
      <xdr:row>38</xdr:row>
      <xdr:rowOff>37465</xdr:rowOff>
    </xdr:to>
    <xdr:sp macro="" textlink="">
      <xdr:nvSpPr>
        <xdr:cNvPr id="425" name="フローチャート: 判断 424"/>
        <xdr:cNvSpPr/>
      </xdr:nvSpPr>
      <xdr:spPr>
        <a:xfrm>
          <a:off x="16268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33655</xdr:rowOff>
    </xdr:from>
    <xdr:to xmlns:xdr="http://schemas.openxmlformats.org/drawingml/2006/spreadsheetDrawing">
      <xdr:col>81</xdr:col>
      <xdr:colOff>101600</xdr:colOff>
      <xdr:row>37</xdr:row>
      <xdr:rowOff>135255</xdr:rowOff>
    </xdr:to>
    <xdr:sp macro="" textlink="">
      <xdr:nvSpPr>
        <xdr:cNvPr id="426" name="フローチャート: 判断 425"/>
        <xdr:cNvSpPr/>
      </xdr:nvSpPr>
      <xdr:spPr>
        <a:xfrm>
          <a:off x="15430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41910</xdr:rowOff>
    </xdr:from>
    <xdr:to xmlns:xdr="http://schemas.openxmlformats.org/drawingml/2006/spreadsheetDrawing">
      <xdr:col>76</xdr:col>
      <xdr:colOff>165100</xdr:colOff>
      <xdr:row>37</xdr:row>
      <xdr:rowOff>143510</xdr:rowOff>
    </xdr:to>
    <xdr:sp macro="" textlink="">
      <xdr:nvSpPr>
        <xdr:cNvPr id="427" name="フローチャート: 判断 426"/>
        <xdr:cNvSpPr/>
      </xdr:nvSpPr>
      <xdr:spPr>
        <a:xfrm>
          <a:off x="145415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99060</xdr:rowOff>
    </xdr:from>
    <xdr:to xmlns:xdr="http://schemas.openxmlformats.org/drawingml/2006/spreadsheetDrawing">
      <xdr:col>72</xdr:col>
      <xdr:colOff>38100</xdr:colOff>
      <xdr:row>38</xdr:row>
      <xdr:rowOff>29210</xdr:rowOff>
    </xdr:to>
    <xdr:sp macro="" textlink="">
      <xdr:nvSpPr>
        <xdr:cNvPr id="428" name="フローチャート: 判断 427"/>
        <xdr:cNvSpPr/>
      </xdr:nvSpPr>
      <xdr:spPr>
        <a:xfrm>
          <a:off x="136525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76200</xdr:rowOff>
    </xdr:from>
    <xdr:to xmlns:xdr="http://schemas.openxmlformats.org/drawingml/2006/spreadsheetDrawing">
      <xdr:col>67</xdr:col>
      <xdr:colOff>101600</xdr:colOff>
      <xdr:row>38</xdr:row>
      <xdr:rowOff>6350</xdr:rowOff>
    </xdr:to>
    <xdr:sp macro="" textlink="">
      <xdr:nvSpPr>
        <xdr:cNvPr id="429" name="フローチャート: 判断 428"/>
        <xdr:cNvSpPr/>
      </xdr:nvSpPr>
      <xdr:spPr>
        <a:xfrm>
          <a:off x="127635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30" name="テキスト ボックス 429"/>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31" name="テキスト ボックス 430"/>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32" name="テキスト ボックス 431"/>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33" name="テキスト ボックス 432"/>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34" name="テキスト ボックス 433"/>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61595</xdr:rowOff>
    </xdr:from>
    <xdr:to xmlns:xdr="http://schemas.openxmlformats.org/drawingml/2006/spreadsheetDrawing">
      <xdr:col>85</xdr:col>
      <xdr:colOff>177800</xdr:colOff>
      <xdr:row>35</xdr:row>
      <xdr:rowOff>163195</xdr:rowOff>
    </xdr:to>
    <xdr:sp macro="" textlink="">
      <xdr:nvSpPr>
        <xdr:cNvPr id="435" name="楕円 434"/>
        <xdr:cNvSpPr/>
      </xdr:nvSpPr>
      <xdr:spPr>
        <a:xfrm>
          <a:off x="16268700" y="606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34</xdr:row>
      <xdr:rowOff>84455</xdr:rowOff>
    </xdr:from>
    <xdr:ext cx="405130" cy="259080"/>
    <xdr:sp macro="" textlink="">
      <xdr:nvSpPr>
        <xdr:cNvPr id="436" name="【認定こども園・幼稚園・保育所】&#10;有形固定資産減価償却率該当値テキスト"/>
        <xdr:cNvSpPr txBox="1"/>
      </xdr:nvSpPr>
      <xdr:spPr>
        <a:xfrm>
          <a:off x="16357600" y="59137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22225</xdr:rowOff>
    </xdr:from>
    <xdr:to xmlns:xdr="http://schemas.openxmlformats.org/drawingml/2006/spreadsheetDrawing">
      <xdr:col>81</xdr:col>
      <xdr:colOff>101600</xdr:colOff>
      <xdr:row>35</xdr:row>
      <xdr:rowOff>123825</xdr:rowOff>
    </xdr:to>
    <xdr:sp macro="" textlink="">
      <xdr:nvSpPr>
        <xdr:cNvPr id="437" name="楕円 436"/>
        <xdr:cNvSpPr/>
      </xdr:nvSpPr>
      <xdr:spPr>
        <a:xfrm>
          <a:off x="15430500" y="602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35</xdr:row>
      <xdr:rowOff>73025</xdr:rowOff>
    </xdr:from>
    <xdr:to xmlns:xdr="http://schemas.openxmlformats.org/drawingml/2006/spreadsheetDrawing">
      <xdr:col>85</xdr:col>
      <xdr:colOff>127000</xdr:colOff>
      <xdr:row>35</xdr:row>
      <xdr:rowOff>112395</xdr:rowOff>
    </xdr:to>
    <xdr:cxnSp macro="">
      <xdr:nvCxnSpPr>
        <xdr:cNvPr id="438" name="直線コネクタ 437"/>
        <xdr:cNvCxnSpPr/>
      </xdr:nvCxnSpPr>
      <xdr:spPr>
        <a:xfrm>
          <a:off x="15481300" y="6073775"/>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34</xdr:row>
      <xdr:rowOff>113665</xdr:rowOff>
    </xdr:from>
    <xdr:to xmlns:xdr="http://schemas.openxmlformats.org/drawingml/2006/spreadsheetDrawing">
      <xdr:col>76</xdr:col>
      <xdr:colOff>165100</xdr:colOff>
      <xdr:row>35</xdr:row>
      <xdr:rowOff>43815</xdr:rowOff>
    </xdr:to>
    <xdr:sp macro="" textlink="">
      <xdr:nvSpPr>
        <xdr:cNvPr id="439" name="楕円 438"/>
        <xdr:cNvSpPr/>
      </xdr:nvSpPr>
      <xdr:spPr>
        <a:xfrm>
          <a:off x="14541500" y="594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34</xdr:row>
      <xdr:rowOff>164465</xdr:rowOff>
    </xdr:from>
    <xdr:to xmlns:xdr="http://schemas.openxmlformats.org/drawingml/2006/spreadsheetDrawing">
      <xdr:col>81</xdr:col>
      <xdr:colOff>50800</xdr:colOff>
      <xdr:row>35</xdr:row>
      <xdr:rowOff>73025</xdr:rowOff>
    </xdr:to>
    <xdr:cxnSp macro="">
      <xdr:nvCxnSpPr>
        <xdr:cNvPr id="440" name="直線コネクタ 439"/>
        <xdr:cNvCxnSpPr/>
      </xdr:nvCxnSpPr>
      <xdr:spPr>
        <a:xfrm>
          <a:off x="14592300" y="599376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34</xdr:row>
      <xdr:rowOff>45085</xdr:rowOff>
    </xdr:from>
    <xdr:to xmlns:xdr="http://schemas.openxmlformats.org/drawingml/2006/spreadsheetDrawing">
      <xdr:col>72</xdr:col>
      <xdr:colOff>38100</xdr:colOff>
      <xdr:row>34</xdr:row>
      <xdr:rowOff>146685</xdr:rowOff>
    </xdr:to>
    <xdr:sp macro="" textlink="">
      <xdr:nvSpPr>
        <xdr:cNvPr id="441" name="楕円 440"/>
        <xdr:cNvSpPr/>
      </xdr:nvSpPr>
      <xdr:spPr>
        <a:xfrm>
          <a:off x="13652500" y="587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34</xdr:row>
      <xdr:rowOff>95885</xdr:rowOff>
    </xdr:from>
    <xdr:to xmlns:xdr="http://schemas.openxmlformats.org/drawingml/2006/spreadsheetDrawing">
      <xdr:col>76</xdr:col>
      <xdr:colOff>114300</xdr:colOff>
      <xdr:row>34</xdr:row>
      <xdr:rowOff>164465</xdr:rowOff>
    </xdr:to>
    <xdr:cxnSp macro="">
      <xdr:nvCxnSpPr>
        <xdr:cNvPr id="442" name="直線コネクタ 441"/>
        <xdr:cNvCxnSpPr/>
      </xdr:nvCxnSpPr>
      <xdr:spPr>
        <a:xfrm>
          <a:off x="13703300" y="592518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35</xdr:row>
      <xdr:rowOff>167640</xdr:rowOff>
    </xdr:from>
    <xdr:to xmlns:xdr="http://schemas.openxmlformats.org/drawingml/2006/spreadsheetDrawing">
      <xdr:col>67</xdr:col>
      <xdr:colOff>101600</xdr:colOff>
      <xdr:row>36</xdr:row>
      <xdr:rowOff>97790</xdr:rowOff>
    </xdr:to>
    <xdr:sp macro="" textlink="">
      <xdr:nvSpPr>
        <xdr:cNvPr id="443" name="楕円 442"/>
        <xdr:cNvSpPr/>
      </xdr:nvSpPr>
      <xdr:spPr>
        <a:xfrm>
          <a:off x="127635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34</xdr:row>
      <xdr:rowOff>95885</xdr:rowOff>
    </xdr:from>
    <xdr:to xmlns:xdr="http://schemas.openxmlformats.org/drawingml/2006/spreadsheetDrawing">
      <xdr:col>71</xdr:col>
      <xdr:colOff>177800</xdr:colOff>
      <xdr:row>36</xdr:row>
      <xdr:rowOff>46990</xdr:rowOff>
    </xdr:to>
    <xdr:cxnSp macro="">
      <xdr:nvCxnSpPr>
        <xdr:cNvPr id="444" name="直線コネクタ 443"/>
        <xdr:cNvCxnSpPr/>
      </xdr:nvCxnSpPr>
      <xdr:spPr>
        <a:xfrm flipV="1">
          <a:off x="12814300" y="5925185"/>
          <a:ext cx="889000" cy="294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126365</xdr:rowOff>
    </xdr:from>
    <xdr:ext cx="405130" cy="259080"/>
    <xdr:sp macro="" textlink="">
      <xdr:nvSpPr>
        <xdr:cNvPr id="445" name="n_1aveValue【認定こども園・幼稚園・保育所】&#10;有形固定資産減価償却率"/>
        <xdr:cNvSpPr txBox="1"/>
      </xdr:nvSpPr>
      <xdr:spPr>
        <a:xfrm>
          <a:off x="15266035" y="64700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134620</xdr:rowOff>
    </xdr:from>
    <xdr:ext cx="404495" cy="258445"/>
    <xdr:sp macro="" textlink="">
      <xdr:nvSpPr>
        <xdr:cNvPr id="446" name="n_2aveValue【認定こども園・幼稚園・保育所】&#10;有形固定資産減価償却率"/>
        <xdr:cNvSpPr txBox="1"/>
      </xdr:nvSpPr>
      <xdr:spPr>
        <a:xfrm>
          <a:off x="14389735" y="64782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20320</xdr:rowOff>
    </xdr:from>
    <xdr:ext cx="404495" cy="258445"/>
    <xdr:sp macro="" textlink="">
      <xdr:nvSpPr>
        <xdr:cNvPr id="447" name="n_3aveValue【認定こども園・幼稚園・保育所】&#10;有形固定資産減価償却率"/>
        <xdr:cNvSpPr txBox="1"/>
      </xdr:nvSpPr>
      <xdr:spPr>
        <a:xfrm>
          <a:off x="13500735" y="65354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168910</xdr:rowOff>
    </xdr:from>
    <xdr:ext cx="404495" cy="258445"/>
    <xdr:sp macro="" textlink="">
      <xdr:nvSpPr>
        <xdr:cNvPr id="448" name="n_4aveValue【認定こども園・幼稚園・保育所】&#10;有形固定資産減価償却率"/>
        <xdr:cNvSpPr txBox="1"/>
      </xdr:nvSpPr>
      <xdr:spPr>
        <a:xfrm>
          <a:off x="12611735" y="65125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33</xdr:row>
      <xdr:rowOff>140335</xdr:rowOff>
    </xdr:from>
    <xdr:ext cx="405130" cy="259080"/>
    <xdr:sp macro="" textlink="">
      <xdr:nvSpPr>
        <xdr:cNvPr id="449" name="n_1mainValue【認定こども園・幼稚園・保育所】&#10;有形固定資産減価償却率"/>
        <xdr:cNvSpPr txBox="1"/>
      </xdr:nvSpPr>
      <xdr:spPr>
        <a:xfrm>
          <a:off x="15266035" y="57981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33</xdr:row>
      <xdr:rowOff>60325</xdr:rowOff>
    </xdr:from>
    <xdr:ext cx="404495" cy="259080"/>
    <xdr:sp macro="" textlink="">
      <xdr:nvSpPr>
        <xdr:cNvPr id="450" name="n_2mainValue【認定こども園・幼稚園・保育所】&#10;有形固定資産減価償却率"/>
        <xdr:cNvSpPr txBox="1"/>
      </xdr:nvSpPr>
      <xdr:spPr>
        <a:xfrm>
          <a:off x="14389735" y="57181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32</xdr:row>
      <xdr:rowOff>163195</xdr:rowOff>
    </xdr:from>
    <xdr:ext cx="404495" cy="259080"/>
    <xdr:sp macro="" textlink="">
      <xdr:nvSpPr>
        <xdr:cNvPr id="451" name="n_3mainValue【認定こども園・幼稚園・保育所】&#10;有形固定資産減価償却率"/>
        <xdr:cNvSpPr txBox="1"/>
      </xdr:nvSpPr>
      <xdr:spPr>
        <a:xfrm>
          <a:off x="13500735" y="56495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34</xdr:row>
      <xdr:rowOff>114300</xdr:rowOff>
    </xdr:from>
    <xdr:ext cx="404495" cy="259080"/>
    <xdr:sp macro="" textlink="">
      <xdr:nvSpPr>
        <xdr:cNvPr id="452" name="n_4mainValue【認定こども園・幼稚園・保育所】&#10;有形固定資産減価償却率"/>
        <xdr:cNvSpPr txBox="1"/>
      </xdr:nvSpPr>
      <xdr:spPr>
        <a:xfrm>
          <a:off x="12611735" y="59436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461" name="テキスト ボックス 460"/>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2" name="直線コネクタ 461"/>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463" name="直線コネクタ 462"/>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121920</xdr:rowOff>
    </xdr:from>
    <xdr:ext cx="466725" cy="258445"/>
    <xdr:sp macro="" textlink="">
      <xdr:nvSpPr>
        <xdr:cNvPr id="464" name="テキスト ボックス 463"/>
        <xdr:cNvSpPr txBox="1"/>
      </xdr:nvSpPr>
      <xdr:spPr>
        <a:xfrm>
          <a:off x="17820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109220</xdr:rowOff>
    </xdr:from>
    <xdr:to xmlns:xdr="http://schemas.openxmlformats.org/drawingml/2006/spreadsheetDrawing">
      <xdr:col>120</xdr:col>
      <xdr:colOff>114300</xdr:colOff>
      <xdr:row>40</xdr:row>
      <xdr:rowOff>109220</xdr:rowOff>
    </xdr:to>
    <xdr:cxnSp macro="">
      <xdr:nvCxnSpPr>
        <xdr:cNvPr id="465" name="直線コネクタ 464"/>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137795</xdr:rowOff>
    </xdr:from>
    <xdr:ext cx="466725" cy="259080"/>
    <xdr:sp macro="" textlink="">
      <xdr:nvSpPr>
        <xdr:cNvPr id="466" name="テキスト ボックス 465"/>
        <xdr:cNvSpPr txBox="1"/>
      </xdr:nvSpPr>
      <xdr:spPr>
        <a:xfrm>
          <a:off x="17820640" y="682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467" name="直線コネクタ 466"/>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37</xdr:row>
      <xdr:rowOff>154940</xdr:rowOff>
    </xdr:from>
    <xdr:ext cx="466725" cy="258445"/>
    <xdr:sp macro="" textlink="">
      <xdr:nvSpPr>
        <xdr:cNvPr id="468" name="テキスト ボックス 467"/>
        <xdr:cNvSpPr txBox="1"/>
      </xdr:nvSpPr>
      <xdr:spPr>
        <a:xfrm>
          <a:off x="17820640" y="649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469" name="直線コネクタ 468"/>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170815</xdr:rowOff>
    </xdr:from>
    <xdr:ext cx="466725" cy="258445"/>
    <xdr:sp macro="" textlink="">
      <xdr:nvSpPr>
        <xdr:cNvPr id="470" name="テキスト ボックス 469"/>
        <xdr:cNvSpPr txBox="1"/>
      </xdr:nvSpPr>
      <xdr:spPr>
        <a:xfrm>
          <a:off x="17820640" y="617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471" name="直線コネクタ 470"/>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15875</xdr:rowOff>
    </xdr:from>
    <xdr:ext cx="466725" cy="259080"/>
    <xdr:sp macro="" textlink="">
      <xdr:nvSpPr>
        <xdr:cNvPr id="472" name="テキスト ボックス 471"/>
        <xdr:cNvSpPr txBox="1"/>
      </xdr:nvSpPr>
      <xdr:spPr>
        <a:xfrm>
          <a:off x="17820640" y="584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473" name="直線コネクタ 472"/>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31750</xdr:rowOff>
    </xdr:from>
    <xdr:ext cx="466725" cy="258445"/>
    <xdr:sp macro="" textlink="">
      <xdr:nvSpPr>
        <xdr:cNvPr id="474" name="テキスト ボックス 473"/>
        <xdr:cNvSpPr txBox="1"/>
      </xdr:nvSpPr>
      <xdr:spPr>
        <a:xfrm>
          <a:off x="17820640" y="551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5" name="直線コネクタ 474"/>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725" cy="259080"/>
    <xdr:sp macro="" textlink="">
      <xdr:nvSpPr>
        <xdr:cNvPr id="476" name="テキスト ボックス 475"/>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48260</xdr:rowOff>
    </xdr:from>
    <xdr:to xmlns:xdr="http://schemas.openxmlformats.org/drawingml/2006/spreadsheetDrawing">
      <xdr:col>116</xdr:col>
      <xdr:colOff>62865</xdr:colOff>
      <xdr:row>42</xdr:row>
      <xdr:rowOff>33655</xdr:rowOff>
    </xdr:to>
    <xdr:cxnSp macro="">
      <xdr:nvCxnSpPr>
        <xdr:cNvPr id="478" name="直線コネクタ 477"/>
        <xdr:cNvCxnSpPr/>
      </xdr:nvCxnSpPr>
      <xdr:spPr>
        <a:xfrm flipV="1">
          <a:off x="22160865" y="5877560"/>
          <a:ext cx="0" cy="1356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37465</xdr:rowOff>
    </xdr:from>
    <xdr:ext cx="469900" cy="259080"/>
    <xdr:sp macro="" textlink="">
      <xdr:nvSpPr>
        <xdr:cNvPr id="479" name="【認定こども園・幼稚園・保育所】&#10;一人当たり面積最小値テキスト"/>
        <xdr:cNvSpPr txBox="1"/>
      </xdr:nvSpPr>
      <xdr:spPr>
        <a:xfrm>
          <a:off x="22199600" y="72383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33655</xdr:rowOff>
    </xdr:from>
    <xdr:to xmlns:xdr="http://schemas.openxmlformats.org/drawingml/2006/spreadsheetDrawing">
      <xdr:col>116</xdr:col>
      <xdr:colOff>152400</xdr:colOff>
      <xdr:row>42</xdr:row>
      <xdr:rowOff>33655</xdr:rowOff>
    </xdr:to>
    <xdr:cxnSp macro="">
      <xdr:nvCxnSpPr>
        <xdr:cNvPr id="480" name="直線コネクタ 479"/>
        <xdr:cNvCxnSpPr/>
      </xdr:nvCxnSpPr>
      <xdr:spPr>
        <a:xfrm>
          <a:off x="22072600" y="723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166370</xdr:rowOff>
    </xdr:from>
    <xdr:ext cx="469900" cy="258445"/>
    <xdr:sp macro="" textlink="">
      <xdr:nvSpPr>
        <xdr:cNvPr id="481" name="【認定こども園・幼稚園・保育所】&#10;一人当たり面積最大値テキスト"/>
        <xdr:cNvSpPr txBox="1"/>
      </xdr:nvSpPr>
      <xdr:spPr>
        <a:xfrm>
          <a:off x="22199600" y="56527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48260</xdr:rowOff>
    </xdr:from>
    <xdr:to xmlns:xdr="http://schemas.openxmlformats.org/drawingml/2006/spreadsheetDrawing">
      <xdr:col>116</xdr:col>
      <xdr:colOff>152400</xdr:colOff>
      <xdr:row>34</xdr:row>
      <xdr:rowOff>48260</xdr:rowOff>
    </xdr:to>
    <xdr:cxnSp macro="">
      <xdr:nvCxnSpPr>
        <xdr:cNvPr id="482" name="直線コネクタ 481"/>
        <xdr:cNvCxnSpPr/>
      </xdr:nvCxnSpPr>
      <xdr:spPr>
        <a:xfrm>
          <a:off x="22072600" y="587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143510</xdr:rowOff>
    </xdr:from>
    <xdr:ext cx="469900" cy="258445"/>
    <xdr:sp macro="" textlink="">
      <xdr:nvSpPr>
        <xdr:cNvPr id="483" name="【認定こども園・幼稚園・保育所】&#10;一人当たり面積平均値テキスト"/>
        <xdr:cNvSpPr txBox="1"/>
      </xdr:nvSpPr>
      <xdr:spPr>
        <a:xfrm>
          <a:off x="22199600" y="665861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164465</xdr:rowOff>
    </xdr:from>
    <xdr:to xmlns:xdr="http://schemas.openxmlformats.org/drawingml/2006/spreadsheetDrawing">
      <xdr:col>116</xdr:col>
      <xdr:colOff>114300</xdr:colOff>
      <xdr:row>39</xdr:row>
      <xdr:rowOff>94615</xdr:rowOff>
    </xdr:to>
    <xdr:sp macro="" textlink="">
      <xdr:nvSpPr>
        <xdr:cNvPr id="484" name="フローチャート: 判断 483"/>
        <xdr:cNvSpPr/>
      </xdr:nvSpPr>
      <xdr:spPr>
        <a:xfrm>
          <a:off x="22110700" y="667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41910</xdr:rowOff>
    </xdr:from>
    <xdr:to xmlns:xdr="http://schemas.openxmlformats.org/drawingml/2006/spreadsheetDrawing">
      <xdr:col>112</xdr:col>
      <xdr:colOff>38100</xdr:colOff>
      <xdr:row>39</xdr:row>
      <xdr:rowOff>143510</xdr:rowOff>
    </xdr:to>
    <xdr:sp macro="" textlink="">
      <xdr:nvSpPr>
        <xdr:cNvPr id="485" name="フローチャート: 判断 484"/>
        <xdr:cNvSpPr/>
      </xdr:nvSpPr>
      <xdr:spPr>
        <a:xfrm>
          <a:off x="21272500" y="672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143510</xdr:rowOff>
    </xdr:from>
    <xdr:to xmlns:xdr="http://schemas.openxmlformats.org/drawingml/2006/spreadsheetDrawing">
      <xdr:col>107</xdr:col>
      <xdr:colOff>101600</xdr:colOff>
      <xdr:row>39</xdr:row>
      <xdr:rowOff>73025</xdr:rowOff>
    </xdr:to>
    <xdr:sp macro="" textlink="">
      <xdr:nvSpPr>
        <xdr:cNvPr id="486" name="フローチャート: 判断 485"/>
        <xdr:cNvSpPr/>
      </xdr:nvSpPr>
      <xdr:spPr>
        <a:xfrm>
          <a:off x="20383500" y="6658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107315</xdr:rowOff>
    </xdr:from>
    <xdr:to xmlns:xdr="http://schemas.openxmlformats.org/drawingml/2006/spreadsheetDrawing">
      <xdr:col>102</xdr:col>
      <xdr:colOff>165100</xdr:colOff>
      <xdr:row>39</xdr:row>
      <xdr:rowOff>37465</xdr:rowOff>
    </xdr:to>
    <xdr:sp macro="" textlink="">
      <xdr:nvSpPr>
        <xdr:cNvPr id="487" name="フローチャート: 判断 486"/>
        <xdr:cNvSpPr/>
      </xdr:nvSpPr>
      <xdr:spPr>
        <a:xfrm>
          <a:off x="19494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50165</xdr:rowOff>
    </xdr:from>
    <xdr:to xmlns:xdr="http://schemas.openxmlformats.org/drawingml/2006/spreadsheetDrawing">
      <xdr:col>98</xdr:col>
      <xdr:colOff>38100</xdr:colOff>
      <xdr:row>39</xdr:row>
      <xdr:rowOff>151765</xdr:rowOff>
    </xdr:to>
    <xdr:sp macro="" textlink="">
      <xdr:nvSpPr>
        <xdr:cNvPr id="488" name="フローチャート: 判断 487"/>
        <xdr:cNvSpPr/>
      </xdr:nvSpPr>
      <xdr:spPr>
        <a:xfrm>
          <a:off x="18605500" y="673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9" name="テキスト ボックス 488"/>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90" name="テキスト ボックス 489"/>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91" name="テキスト ボックス 490"/>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92" name="テキスト ボックス 491"/>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93" name="テキスト ボックス 492"/>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41910</xdr:rowOff>
    </xdr:from>
    <xdr:to xmlns:xdr="http://schemas.openxmlformats.org/drawingml/2006/spreadsheetDrawing">
      <xdr:col>116</xdr:col>
      <xdr:colOff>114300</xdr:colOff>
      <xdr:row>38</xdr:row>
      <xdr:rowOff>143510</xdr:rowOff>
    </xdr:to>
    <xdr:sp macro="" textlink="">
      <xdr:nvSpPr>
        <xdr:cNvPr id="494" name="楕円 493"/>
        <xdr:cNvSpPr/>
      </xdr:nvSpPr>
      <xdr:spPr>
        <a:xfrm>
          <a:off x="22110700" y="65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37</xdr:row>
      <xdr:rowOff>64770</xdr:rowOff>
    </xdr:from>
    <xdr:ext cx="469900" cy="258445"/>
    <xdr:sp macro="" textlink="">
      <xdr:nvSpPr>
        <xdr:cNvPr id="495" name="【認定こども園・幼稚園・保育所】&#10;一人当たり面積該当値テキスト"/>
        <xdr:cNvSpPr txBox="1"/>
      </xdr:nvSpPr>
      <xdr:spPr>
        <a:xfrm>
          <a:off x="22199600" y="64084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59690</xdr:rowOff>
    </xdr:from>
    <xdr:to xmlns:xdr="http://schemas.openxmlformats.org/drawingml/2006/spreadsheetDrawing">
      <xdr:col>112</xdr:col>
      <xdr:colOff>38100</xdr:colOff>
      <xdr:row>38</xdr:row>
      <xdr:rowOff>161290</xdr:rowOff>
    </xdr:to>
    <xdr:sp macro="" textlink="">
      <xdr:nvSpPr>
        <xdr:cNvPr id="496" name="楕円 495"/>
        <xdr:cNvSpPr/>
      </xdr:nvSpPr>
      <xdr:spPr>
        <a:xfrm>
          <a:off x="21272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38</xdr:row>
      <xdr:rowOff>92710</xdr:rowOff>
    </xdr:from>
    <xdr:to xmlns:xdr="http://schemas.openxmlformats.org/drawingml/2006/spreadsheetDrawing">
      <xdr:col>116</xdr:col>
      <xdr:colOff>63500</xdr:colOff>
      <xdr:row>38</xdr:row>
      <xdr:rowOff>110490</xdr:rowOff>
    </xdr:to>
    <xdr:cxnSp macro="">
      <xdr:nvCxnSpPr>
        <xdr:cNvPr id="497" name="直線コネクタ 496"/>
        <xdr:cNvCxnSpPr/>
      </xdr:nvCxnSpPr>
      <xdr:spPr>
        <a:xfrm flipV="1">
          <a:off x="21323300" y="660781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82550</xdr:rowOff>
    </xdr:from>
    <xdr:to xmlns:xdr="http://schemas.openxmlformats.org/drawingml/2006/spreadsheetDrawing">
      <xdr:col>107</xdr:col>
      <xdr:colOff>101600</xdr:colOff>
      <xdr:row>39</xdr:row>
      <xdr:rowOff>12700</xdr:rowOff>
    </xdr:to>
    <xdr:sp macro="" textlink="">
      <xdr:nvSpPr>
        <xdr:cNvPr id="498" name="楕円 497"/>
        <xdr:cNvSpPr/>
      </xdr:nvSpPr>
      <xdr:spPr>
        <a:xfrm>
          <a:off x="20383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110490</xdr:rowOff>
    </xdr:from>
    <xdr:to xmlns:xdr="http://schemas.openxmlformats.org/drawingml/2006/spreadsheetDrawing">
      <xdr:col>111</xdr:col>
      <xdr:colOff>177800</xdr:colOff>
      <xdr:row>38</xdr:row>
      <xdr:rowOff>133350</xdr:rowOff>
    </xdr:to>
    <xdr:cxnSp macro="">
      <xdr:nvCxnSpPr>
        <xdr:cNvPr id="499" name="直線コネクタ 498"/>
        <xdr:cNvCxnSpPr/>
      </xdr:nvCxnSpPr>
      <xdr:spPr>
        <a:xfrm flipV="1">
          <a:off x="20434300" y="662559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6350</xdr:rowOff>
    </xdr:from>
    <xdr:to xmlns:xdr="http://schemas.openxmlformats.org/drawingml/2006/spreadsheetDrawing">
      <xdr:col>102</xdr:col>
      <xdr:colOff>165100</xdr:colOff>
      <xdr:row>39</xdr:row>
      <xdr:rowOff>107315</xdr:rowOff>
    </xdr:to>
    <xdr:sp macro="" textlink="">
      <xdr:nvSpPr>
        <xdr:cNvPr id="500" name="楕円 499"/>
        <xdr:cNvSpPr/>
      </xdr:nvSpPr>
      <xdr:spPr>
        <a:xfrm>
          <a:off x="19494500" y="66929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38</xdr:row>
      <xdr:rowOff>133350</xdr:rowOff>
    </xdr:from>
    <xdr:to xmlns:xdr="http://schemas.openxmlformats.org/drawingml/2006/spreadsheetDrawing">
      <xdr:col>107</xdr:col>
      <xdr:colOff>50800</xdr:colOff>
      <xdr:row>39</xdr:row>
      <xdr:rowOff>56515</xdr:rowOff>
    </xdr:to>
    <xdr:cxnSp macro="">
      <xdr:nvCxnSpPr>
        <xdr:cNvPr id="501" name="直線コネクタ 500"/>
        <xdr:cNvCxnSpPr/>
      </xdr:nvCxnSpPr>
      <xdr:spPr>
        <a:xfrm flipV="1">
          <a:off x="19545300" y="6648450"/>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39</xdr:row>
      <xdr:rowOff>170815</xdr:rowOff>
    </xdr:from>
    <xdr:to xmlns:xdr="http://schemas.openxmlformats.org/drawingml/2006/spreadsheetDrawing">
      <xdr:col>98</xdr:col>
      <xdr:colOff>38100</xdr:colOff>
      <xdr:row>40</xdr:row>
      <xdr:rowOff>100965</xdr:rowOff>
    </xdr:to>
    <xdr:sp macro="" textlink="">
      <xdr:nvSpPr>
        <xdr:cNvPr id="502" name="楕円 501"/>
        <xdr:cNvSpPr/>
      </xdr:nvSpPr>
      <xdr:spPr>
        <a:xfrm>
          <a:off x="18605500" y="685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39</xdr:row>
      <xdr:rowOff>56515</xdr:rowOff>
    </xdr:from>
    <xdr:to xmlns:xdr="http://schemas.openxmlformats.org/drawingml/2006/spreadsheetDrawing">
      <xdr:col>102</xdr:col>
      <xdr:colOff>114300</xdr:colOff>
      <xdr:row>40</xdr:row>
      <xdr:rowOff>50165</xdr:rowOff>
    </xdr:to>
    <xdr:cxnSp macro="">
      <xdr:nvCxnSpPr>
        <xdr:cNvPr id="503" name="直線コネクタ 502"/>
        <xdr:cNvCxnSpPr/>
      </xdr:nvCxnSpPr>
      <xdr:spPr>
        <a:xfrm flipV="1">
          <a:off x="18656300" y="6743065"/>
          <a:ext cx="8890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134620</xdr:rowOff>
    </xdr:from>
    <xdr:ext cx="469900" cy="258445"/>
    <xdr:sp macro="" textlink="">
      <xdr:nvSpPr>
        <xdr:cNvPr id="504" name="n_1aveValue【認定こども園・幼稚園・保育所】&#10;一人当たり面積"/>
        <xdr:cNvSpPr txBox="1"/>
      </xdr:nvSpPr>
      <xdr:spPr>
        <a:xfrm>
          <a:off x="21075650" y="68211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64135</xdr:rowOff>
    </xdr:from>
    <xdr:ext cx="469265" cy="258445"/>
    <xdr:sp macro="" textlink="">
      <xdr:nvSpPr>
        <xdr:cNvPr id="505" name="n_2aveValue【認定こども園・幼稚園・保育所】&#10;一人当たり面積"/>
        <xdr:cNvSpPr txBox="1"/>
      </xdr:nvSpPr>
      <xdr:spPr>
        <a:xfrm>
          <a:off x="20199350" y="67506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37</xdr:row>
      <xdr:rowOff>53975</xdr:rowOff>
    </xdr:from>
    <xdr:ext cx="469265" cy="258445"/>
    <xdr:sp macro="" textlink="">
      <xdr:nvSpPr>
        <xdr:cNvPr id="506" name="n_3aveValue【認定こども園・幼稚園・保育所】&#10;一人当たり面積"/>
        <xdr:cNvSpPr txBox="1"/>
      </xdr:nvSpPr>
      <xdr:spPr>
        <a:xfrm>
          <a:off x="19310350" y="63976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37</xdr:row>
      <xdr:rowOff>168275</xdr:rowOff>
    </xdr:from>
    <xdr:ext cx="469265" cy="258445"/>
    <xdr:sp macro="" textlink="">
      <xdr:nvSpPr>
        <xdr:cNvPr id="507" name="n_4aveValue【認定こども園・幼稚園・保育所】&#10;一人当たり面積"/>
        <xdr:cNvSpPr txBox="1"/>
      </xdr:nvSpPr>
      <xdr:spPr>
        <a:xfrm>
          <a:off x="18421350" y="65119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37</xdr:row>
      <xdr:rowOff>6350</xdr:rowOff>
    </xdr:from>
    <xdr:ext cx="469900" cy="258445"/>
    <xdr:sp macro="" textlink="">
      <xdr:nvSpPr>
        <xdr:cNvPr id="508" name="n_1mainValue【認定こども園・幼稚園・保育所】&#10;一人当たり面積"/>
        <xdr:cNvSpPr txBox="1"/>
      </xdr:nvSpPr>
      <xdr:spPr>
        <a:xfrm>
          <a:off x="21075650" y="63500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29210</xdr:rowOff>
    </xdr:from>
    <xdr:ext cx="469265" cy="258445"/>
    <xdr:sp macro="" textlink="">
      <xdr:nvSpPr>
        <xdr:cNvPr id="509" name="n_2mainValue【認定こども園・幼稚園・保育所】&#10;一人当たり面積"/>
        <xdr:cNvSpPr txBox="1"/>
      </xdr:nvSpPr>
      <xdr:spPr>
        <a:xfrm>
          <a:off x="20199350" y="63728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98425</xdr:rowOff>
    </xdr:from>
    <xdr:ext cx="469265" cy="258445"/>
    <xdr:sp macro="" textlink="">
      <xdr:nvSpPr>
        <xdr:cNvPr id="510" name="n_3mainValue【認定こども園・幼稚園・保育所】&#10;一人当たり面積"/>
        <xdr:cNvSpPr txBox="1"/>
      </xdr:nvSpPr>
      <xdr:spPr>
        <a:xfrm>
          <a:off x="19310350" y="67849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40</xdr:row>
      <xdr:rowOff>92075</xdr:rowOff>
    </xdr:from>
    <xdr:ext cx="469265" cy="259080"/>
    <xdr:sp macro="" textlink="">
      <xdr:nvSpPr>
        <xdr:cNvPr id="511" name="n_4mainValue【認定こども園・幼稚園・保育所】&#10;一人当たり面積"/>
        <xdr:cNvSpPr txBox="1"/>
      </xdr:nvSpPr>
      <xdr:spPr>
        <a:xfrm>
          <a:off x="18421350" y="69500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520" name="テキスト ボックス 519"/>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21" name="直線コネクタ 520"/>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725" cy="258445"/>
    <xdr:sp macro="" textlink="">
      <xdr:nvSpPr>
        <xdr:cNvPr id="522" name="テキスト ボックス 521"/>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523" name="直線コネクタ 522"/>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6725" cy="259080"/>
    <xdr:sp macro="" textlink="">
      <xdr:nvSpPr>
        <xdr:cNvPr id="524" name="テキスト ボックス 523"/>
        <xdr:cNvSpPr txBox="1"/>
      </xdr:nvSpPr>
      <xdr:spPr>
        <a:xfrm>
          <a:off x="11978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525" name="直線コネクタ 524"/>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526" name="テキスト ボックス 525"/>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527" name="直線コネクタ 526"/>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8445"/>
    <xdr:sp macro="" textlink="">
      <xdr:nvSpPr>
        <xdr:cNvPr id="528" name="テキスト ボックス 527"/>
        <xdr:cNvSpPr txBox="1"/>
      </xdr:nvSpPr>
      <xdr:spPr>
        <a:xfrm>
          <a:off x="12042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529" name="直線コネクタ 528"/>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530" name="テキスト ボックス 529"/>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531" name="直線コネクタ 530"/>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532" name="テキスト ボックス 531"/>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33" name="直線コネクタ 532"/>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8455" cy="258445"/>
    <xdr:sp macro="" textlink="">
      <xdr:nvSpPr>
        <xdr:cNvPr id="534" name="テキスト ボックス 533"/>
        <xdr:cNvSpPr txBox="1"/>
      </xdr:nvSpPr>
      <xdr:spPr>
        <a:xfrm>
          <a:off x="1210691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35"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161925</xdr:rowOff>
    </xdr:from>
    <xdr:to xmlns:xdr="http://schemas.openxmlformats.org/drawingml/2006/spreadsheetDrawing">
      <xdr:col>85</xdr:col>
      <xdr:colOff>126365</xdr:colOff>
      <xdr:row>63</xdr:row>
      <xdr:rowOff>104775</xdr:rowOff>
    </xdr:to>
    <xdr:cxnSp macro="">
      <xdr:nvCxnSpPr>
        <xdr:cNvPr id="536" name="直線コネクタ 535"/>
        <xdr:cNvCxnSpPr/>
      </xdr:nvCxnSpPr>
      <xdr:spPr>
        <a:xfrm flipV="1">
          <a:off x="16318865" y="9591675"/>
          <a:ext cx="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109220</xdr:rowOff>
    </xdr:from>
    <xdr:ext cx="405130" cy="258445"/>
    <xdr:sp macro="" textlink="">
      <xdr:nvSpPr>
        <xdr:cNvPr id="537" name="【学校施設】&#10;有形固定資産減価償却率最小値テキスト"/>
        <xdr:cNvSpPr txBox="1"/>
      </xdr:nvSpPr>
      <xdr:spPr>
        <a:xfrm>
          <a:off x="16357600" y="109105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104775</xdr:rowOff>
    </xdr:from>
    <xdr:to xmlns:xdr="http://schemas.openxmlformats.org/drawingml/2006/spreadsheetDrawing">
      <xdr:col>86</xdr:col>
      <xdr:colOff>25400</xdr:colOff>
      <xdr:row>63</xdr:row>
      <xdr:rowOff>104775</xdr:rowOff>
    </xdr:to>
    <xdr:cxnSp macro="">
      <xdr:nvCxnSpPr>
        <xdr:cNvPr id="538" name="直線コネクタ 537"/>
        <xdr:cNvCxnSpPr/>
      </xdr:nvCxnSpPr>
      <xdr:spPr>
        <a:xfrm>
          <a:off x="16230600" y="10906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109220</xdr:rowOff>
    </xdr:from>
    <xdr:ext cx="405130" cy="258445"/>
    <xdr:sp macro="" textlink="">
      <xdr:nvSpPr>
        <xdr:cNvPr id="539" name="【学校施設】&#10;有形固定資産減価償却率最大値テキスト"/>
        <xdr:cNvSpPr txBox="1"/>
      </xdr:nvSpPr>
      <xdr:spPr>
        <a:xfrm>
          <a:off x="16357600" y="93675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161925</xdr:rowOff>
    </xdr:from>
    <xdr:to xmlns:xdr="http://schemas.openxmlformats.org/drawingml/2006/spreadsheetDrawing">
      <xdr:col>86</xdr:col>
      <xdr:colOff>25400</xdr:colOff>
      <xdr:row>55</xdr:row>
      <xdr:rowOff>161925</xdr:rowOff>
    </xdr:to>
    <xdr:cxnSp macro="">
      <xdr:nvCxnSpPr>
        <xdr:cNvPr id="540" name="直線コネクタ 539"/>
        <xdr:cNvCxnSpPr/>
      </xdr:nvCxnSpPr>
      <xdr:spPr>
        <a:xfrm>
          <a:off x="16230600" y="9591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10160</xdr:rowOff>
    </xdr:from>
    <xdr:ext cx="405130" cy="259080"/>
    <xdr:sp macro="" textlink="">
      <xdr:nvSpPr>
        <xdr:cNvPr id="541" name="【学校施設】&#10;有形固定資産減価償却率平均値テキスト"/>
        <xdr:cNvSpPr txBox="1"/>
      </xdr:nvSpPr>
      <xdr:spPr>
        <a:xfrm>
          <a:off x="16357600" y="101257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158750</xdr:rowOff>
    </xdr:from>
    <xdr:to xmlns:xdr="http://schemas.openxmlformats.org/drawingml/2006/spreadsheetDrawing">
      <xdr:col>85</xdr:col>
      <xdr:colOff>177800</xdr:colOff>
      <xdr:row>60</xdr:row>
      <xdr:rowOff>88900</xdr:rowOff>
    </xdr:to>
    <xdr:sp macro="" textlink="">
      <xdr:nvSpPr>
        <xdr:cNvPr id="542" name="フローチャート: 判断 541"/>
        <xdr:cNvSpPr/>
      </xdr:nvSpPr>
      <xdr:spPr>
        <a:xfrm>
          <a:off x="16268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105410</xdr:rowOff>
    </xdr:from>
    <xdr:to xmlns:xdr="http://schemas.openxmlformats.org/drawingml/2006/spreadsheetDrawing">
      <xdr:col>81</xdr:col>
      <xdr:colOff>101600</xdr:colOff>
      <xdr:row>60</xdr:row>
      <xdr:rowOff>35560</xdr:rowOff>
    </xdr:to>
    <xdr:sp macro="" textlink="">
      <xdr:nvSpPr>
        <xdr:cNvPr id="543" name="フローチャート: 判断 542"/>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63500</xdr:rowOff>
    </xdr:from>
    <xdr:to xmlns:xdr="http://schemas.openxmlformats.org/drawingml/2006/spreadsheetDrawing">
      <xdr:col>76</xdr:col>
      <xdr:colOff>165100</xdr:colOff>
      <xdr:row>59</xdr:row>
      <xdr:rowOff>165100</xdr:rowOff>
    </xdr:to>
    <xdr:sp macro="" textlink="">
      <xdr:nvSpPr>
        <xdr:cNvPr id="544" name="フローチャート: 判断 543"/>
        <xdr:cNvSpPr/>
      </xdr:nvSpPr>
      <xdr:spPr>
        <a:xfrm>
          <a:off x="14541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50165</xdr:rowOff>
    </xdr:from>
    <xdr:to xmlns:xdr="http://schemas.openxmlformats.org/drawingml/2006/spreadsheetDrawing">
      <xdr:col>72</xdr:col>
      <xdr:colOff>38100</xdr:colOff>
      <xdr:row>59</xdr:row>
      <xdr:rowOff>151765</xdr:rowOff>
    </xdr:to>
    <xdr:sp macro="" textlink="">
      <xdr:nvSpPr>
        <xdr:cNvPr id="545" name="フローチャート: 判断 544"/>
        <xdr:cNvSpPr/>
      </xdr:nvSpPr>
      <xdr:spPr>
        <a:xfrm>
          <a:off x="13652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12065</xdr:rowOff>
    </xdr:from>
    <xdr:to xmlns:xdr="http://schemas.openxmlformats.org/drawingml/2006/spreadsheetDrawing">
      <xdr:col>67</xdr:col>
      <xdr:colOff>101600</xdr:colOff>
      <xdr:row>59</xdr:row>
      <xdr:rowOff>113665</xdr:rowOff>
    </xdr:to>
    <xdr:sp macro="" textlink="">
      <xdr:nvSpPr>
        <xdr:cNvPr id="546" name="フローチャート: 判断 545"/>
        <xdr:cNvSpPr/>
      </xdr:nvSpPr>
      <xdr:spPr>
        <a:xfrm>
          <a:off x="12763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547" name="テキスト ボックス 546"/>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548" name="テキスト ボックス 547"/>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549" name="テキスト ボックス 548"/>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550" name="テキスト ボックス 549"/>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551" name="テキスト ボックス 550"/>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62</xdr:row>
      <xdr:rowOff>40640</xdr:rowOff>
    </xdr:from>
    <xdr:to xmlns:xdr="http://schemas.openxmlformats.org/drawingml/2006/spreadsheetDrawing">
      <xdr:col>85</xdr:col>
      <xdr:colOff>177800</xdr:colOff>
      <xdr:row>62</xdr:row>
      <xdr:rowOff>142240</xdr:rowOff>
    </xdr:to>
    <xdr:sp macro="" textlink="">
      <xdr:nvSpPr>
        <xdr:cNvPr id="552" name="楕円 551"/>
        <xdr:cNvSpPr/>
      </xdr:nvSpPr>
      <xdr:spPr>
        <a:xfrm>
          <a:off x="16268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62</xdr:row>
      <xdr:rowOff>19050</xdr:rowOff>
    </xdr:from>
    <xdr:ext cx="405130" cy="258445"/>
    <xdr:sp macro="" textlink="">
      <xdr:nvSpPr>
        <xdr:cNvPr id="553" name="【学校施設】&#10;有形固定資産減価償却率該当値テキスト"/>
        <xdr:cNvSpPr txBox="1"/>
      </xdr:nvSpPr>
      <xdr:spPr>
        <a:xfrm>
          <a:off x="16357600" y="106489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62</xdr:row>
      <xdr:rowOff>15875</xdr:rowOff>
    </xdr:from>
    <xdr:to xmlns:xdr="http://schemas.openxmlformats.org/drawingml/2006/spreadsheetDrawing">
      <xdr:col>81</xdr:col>
      <xdr:colOff>101600</xdr:colOff>
      <xdr:row>62</xdr:row>
      <xdr:rowOff>117475</xdr:rowOff>
    </xdr:to>
    <xdr:sp macro="" textlink="">
      <xdr:nvSpPr>
        <xdr:cNvPr id="554" name="楕円 553"/>
        <xdr:cNvSpPr/>
      </xdr:nvSpPr>
      <xdr:spPr>
        <a:xfrm>
          <a:off x="154305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62</xdr:row>
      <xdr:rowOff>66675</xdr:rowOff>
    </xdr:from>
    <xdr:to xmlns:xdr="http://schemas.openxmlformats.org/drawingml/2006/spreadsheetDrawing">
      <xdr:col>85</xdr:col>
      <xdr:colOff>127000</xdr:colOff>
      <xdr:row>62</xdr:row>
      <xdr:rowOff>91440</xdr:rowOff>
    </xdr:to>
    <xdr:cxnSp macro="">
      <xdr:nvCxnSpPr>
        <xdr:cNvPr id="555" name="直線コネクタ 554"/>
        <xdr:cNvCxnSpPr/>
      </xdr:nvCxnSpPr>
      <xdr:spPr>
        <a:xfrm>
          <a:off x="15481300" y="1069657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61</xdr:row>
      <xdr:rowOff>147320</xdr:rowOff>
    </xdr:from>
    <xdr:to xmlns:xdr="http://schemas.openxmlformats.org/drawingml/2006/spreadsheetDrawing">
      <xdr:col>76</xdr:col>
      <xdr:colOff>165100</xdr:colOff>
      <xdr:row>62</xdr:row>
      <xdr:rowOff>77470</xdr:rowOff>
    </xdr:to>
    <xdr:sp macro="" textlink="">
      <xdr:nvSpPr>
        <xdr:cNvPr id="556" name="楕円 555"/>
        <xdr:cNvSpPr/>
      </xdr:nvSpPr>
      <xdr:spPr>
        <a:xfrm>
          <a:off x="14541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62</xdr:row>
      <xdr:rowOff>26670</xdr:rowOff>
    </xdr:from>
    <xdr:to xmlns:xdr="http://schemas.openxmlformats.org/drawingml/2006/spreadsheetDrawing">
      <xdr:col>81</xdr:col>
      <xdr:colOff>50800</xdr:colOff>
      <xdr:row>62</xdr:row>
      <xdr:rowOff>66675</xdr:rowOff>
    </xdr:to>
    <xdr:cxnSp macro="">
      <xdr:nvCxnSpPr>
        <xdr:cNvPr id="557" name="直線コネクタ 556"/>
        <xdr:cNvCxnSpPr/>
      </xdr:nvCxnSpPr>
      <xdr:spPr>
        <a:xfrm>
          <a:off x="14592300" y="1065657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61</xdr:row>
      <xdr:rowOff>46355</xdr:rowOff>
    </xdr:from>
    <xdr:to xmlns:xdr="http://schemas.openxmlformats.org/drawingml/2006/spreadsheetDrawing">
      <xdr:col>72</xdr:col>
      <xdr:colOff>38100</xdr:colOff>
      <xdr:row>61</xdr:row>
      <xdr:rowOff>147955</xdr:rowOff>
    </xdr:to>
    <xdr:sp macro="" textlink="">
      <xdr:nvSpPr>
        <xdr:cNvPr id="558" name="楕円 557"/>
        <xdr:cNvSpPr/>
      </xdr:nvSpPr>
      <xdr:spPr>
        <a:xfrm>
          <a:off x="13652500" y="10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61</xdr:row>
      <xdr:rowOff>97790</xdr:rowOff>
    </xdr:from>
    <xdr:to xmlns:xdr="http://schemas.openxmlformats.org/drawingml/2006/spreadsheetDrawing">
      <xdr:col>76</xdr:col>
      <xdr:colOff>114300</xdr:colOff>
      <xdr:row>62</xdr:row>
      <xdr:rowOff>26670</xdr:rowOff>
    </xdr:to>
    <xdr:cxnSp macro="">
      <xdr:nvCxnSpPr>
        <xdr:cNvPr id="559" name="直線コネクタ 558"/>
        <xdr:cNvCxnSpPr/>
      </xdr:nvCxnSpPr>
      <xdr:spPr>
        <a:xfrm>
          <a:off x="13703300" y="1055624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61</xdr:row>
      <xdr:rowOff>23495</xdr:rowOff>
    </xdr:from>
    <xdr:to xmlns:xdr="http://schemas.openxmlformats.org/drawingml/2006/spreadsheetDrawing">
      <xdr:col>67</xdr:col>
      <xdr:colOff>101600</xdr:colOff>
      <xdr:row>61</xdr:row>
      <xdr:rowOff>125095</xdr:rowOff>
    </xdr:to>
    <xdr:sp macro="" textlink="">
      <xdr:nvSpPr>
        <xdr:cNvPr id="560" name="楕円 559"/>
        <xdr:cNvSpPr/>
      </xdr:nvSpPr>
      <xdr:spPr>
        <a:xfrm>
          <a:off x="12763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61</xdr:row>
      <xdr:rowOff>74930</xdr:rowOff>
    </xdr:from>
    <xdr:to xmlns:xdr="http://schemas.openxmlformats.org/drawingml/2006/spreadsheetDrawing">
      <xdr:col>71</xdr:col>
      <xdr:colOff>177800</xdr:colOff>
      <xdr:row>61</xdr:row>
      <xdr:rowOff>97790</xdr:rowOff>
    </xdr:to>
    <xdr:cxnSp macro="">
      <xdr:nvCxnSpPr>
        <xdr:cNvPr id="561" name="直線コネクタ 560"/>
        <xdr:cNvCxnSpPr/>
      </xdr:nvCxnSpPr>
      <xdr:spPr>
        <a:xfrm>
          <a:off x="12814300" y="105333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52070</xdr:rowOff>
    </xdr:from>
    <xdr:ext cx="405130" cy="258445"/>
    <xdr:sp macro="" textlink="">
      <xdr:nvSpPr>
        <xdr:cNvPr id="562" name="n_1aveValue【学校施設】&#10;有形固定資産減価償却率"/>
        <xdr:cNvSpPr txBox="1"/>
      </xdr:nvSpPr>
      <xdr:spPr>
        <a:xfrm>
          <a:off x="15266035" y="99961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10160</xdr:rowOff>
    </xdr:from>
    <xdr:ext cx="404495" cy="259080"/>
    <xdr:sp macro="" textlink="">
      <xdr:nvSpPr>
        <xdr:cNvPr id="563" name="n_2aveValue【学校施設】&#10;有形固定資産減価償却率"/>
        <xdr:cNvSpPr txBox="1"/>
      </xdr:nvSpPr>
      <xdr:spPr>
        <a:xfrm>
          <a:off x="14389735" y="99542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168275</xdr:rowOff>
    </xdr:from>
    <xdr:ext cx="404495" cy="258445"/>
    <xdr:sp macro="" textlink="">
      <xdr:nvSpPr>
        <xdr:cNvPr id="564" name="n_3aveValue【学校施設】&#10;有形固定資産減価償却率"/>
        <xdr:cNvSpPr txBox="1"/>
      </xdr:nvSpPr>
      <xdr:spPr>
        <a:xfrm>
          <a:off x="13500735" y="99409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130175</xdr:rowOff>
    </xdr:from>
    <xdr:ext cx="404495" cy="259080"/>
    <xdr:sp macro="" textlink="">
      <xdr:nvSpPr>
        <xdr:cNvPr id="565" name="n_4aveValue【学校施設】&#10;有形固定資産減価償却率"/>
        <xdr:cNvSpPr txBox="1"/>
      </xdr:nvSpPr>
      <xdr:spPr>
        <a:xfrm>
          <a:off x="12611735" y="99028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62</xdr:row>
      <xdr:rowOff>109220</xdr:rowOff>
    </xdr:from>
    <xdr:ext cx="405130" cy="258445"/>
    <xdr:sp macro="" textlink="">
      <xdr:nvSpPr>
        <xdr:cNvPr id="566" name="n_1mainValue【学校施設】&#10;有形固定資産減価償却率"/>
        <xdr:cNvSpPr txBox="1"/>
      </xdr:nvSpPr>
      <xdr:spPr>
        <a:xfrm>
          <a:off x="15266035" y="107391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62</xdr:row>
      <xdr:rowOff>68580</xdr:rowOff>
    </xdr:from>
    <xdr:ext cx="404495" cy="259080"/>
    <xdr:sp macro="" textlink="">
      <xdr:nvSpPr>
        <xdr:cNvPr id="567" name="n_2mainValue【学校施設】&#10;有形固定資産減価償却率"/>
        <xdr:cNvSpPr txBox="1"/>
      </xdr:nvSpPr>
      <xdr:spPr>
        <a:xfrm>
          <a:off x="14389735" y="106984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61</xdr:row>
      <xdr:rowOff>139065</xdr:rowOff>
    </xdr:from>
    <xdr:ext cx="404495" cy="259080"/>
    <xdr:sp macro="" textlink="">
      <xdr:nvSpPr>
        <xdr:cNvPr id="568" name="n_3mainValue【学校施設】&#10;有形固定資産減価償却率"/>
        <xdr:cNvSpPr txBox="1"/>
      </xdr:nvSpPr>
      <xdr:spPr>
        <a:xfrm>
          <a:off x="13500735" y="105975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61</xdr:row>
      <xdr:rowOff>116205</xdr:rowOff>
    </xdr:from>
    <xdr:ext cx="404495" cy="259080"/>
    <xdr:sp macro="" textlink="">
      <xdr:nvSpPr>
        <xdr:cNvPr id="569" name="n_4mainValue【学校施設】&#10;有形固定資産減価償却率"/>
        <xdr:cNvSpPr txBox="1"/>
      </xdr:nvSpPr>
      <xdr:spPr>
        <a:xfrm>
          <a:off x="12611735" y="105746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578" name="テキスト ボックス 577"/>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79" name="直線コネクタ 578"/>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65</xdr:row>
      <xdr:rowOff>0</xdr:rowOff>
    </xdr:from>
    <xdr:to xmlns:xdr="http://schemas.openxmlformats.org/drawingml/2006/spreadsheetDrawing">
      <xdr:col>120</xdr:col>
      <xdr:colOff>114300</xdr:colOff>
      <xdr:row>65</xdr:row>
      <xdr:rowOff>0</xdr:rowOff>
    </xdr:to>
    <xdr:cxnSp macro="">
      <xdr:nvCxnSpPr>
        <xdr:cNvPr id="580" name="直線コネクタ 579"/>
        <xdr:cNvCxnSpPr/>
      </xdr:nvCxnSpPr>
      <xdr:spPr>
        <a:xfrm>
          <a:off x="18288000" y="1114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64</xdr:row>
      <xdr:rowOff>29210</xdr:rowOff>
    </xdr:from>
    <xdr:ext cx="466725" cy="258445"/>
    <xdr:sp macro="" textlink="">
      <xdr:nvSpPr>
        <xdr:cNvPr id="581" name="テキスト ボックス 580"/>
        <xdr:cNvSpPr txBox="1"/>
      </xdr:nvSpPr>
      <xdr:spPr>
        <a:xfrm>
          <a:off x="17820640" y="110020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63</xdr:row>
      <xdr:rowOff>57150</xdr:rowOff>
    </xdr:to>
    <xdr:cxnSp macro="">
      <xdr:nvCxnSpPr>
        <xdr:cNvPr id="582" name="直線コネクタ 581"/>
        <xdr:cNvCxnSpPr/>
      </xdr:nvCxnSpPr>
      <xdr:spPr>
        <a:xfrm>
          <a:off x="18288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86360</xdr:rowOff>
    </xdr:from>
    <xdr:ext cx="466725" cy="258445"/>
    <xdr:sp macro="" textlink="">
      <xdr:nvSpPr>
        <xdr:cNvPr id="583" name="テキスト ボックス 582"/>
        <xdr:cNvSpPr txBox="1"/>
      </xdr:nvSpPr>
      <xdr:spPr>
        <a:xfrm>
          <a:off x="17820640" y="10716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114300</xdr:rowOff>
    </xdr:from>
    <xdr:to xmlns:xdr="http://schemas.openxmlformats.org/drawingml/2006/spreadsheetDrawing">
      <xdr:col>120</xdr:col>
      <xdr:colOff>114300</xdr:colOff>
      <xdr:row>61</xdr:row>
      <xdr:rowOff>114300</xdr:rowOff>
    </xdr:to>
    <xdr:cxnSp macro="">
      <xdr:nvCxnSpPr>
        <xdr:cNvPr id="584" name="直線コネクタ 583"/>
        <xdr:cNvCxnSpPr/>
      </xdr:nvCxnSpPr>
      <xdr:spPr>
        <a:xfrm>
          <a:off x="18288000" y="1057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143510</xdr:rowOff>
    </xdr:from>
    <xdr:ext cx="466725" cy="258445"/>
    <xdr:sp macro="" textlink="">
      <xdr:nvSpPr>
        <xdr:cNvPr id="585" name="テキスト ボックス 584"/>
        <xdr:cNvSpPr txBox="1"/>
      </xdr:nvSpPr>
      <xdr:spPr>
        <a:xfrm>
          <a:off x="17820640" y="104305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86" name="直線コネクタ 585"/>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6725" cy="258445"/>
    <xdr:sp macro="" textlink="">
      <xdr:nvSpPr>
        <xdr:cNvPr id="587" name="テキスト ボックス 586"/>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57150</xdr:rowOff>
    </xdr:from>
    <xdr:to xmlns:xdr="http://schemas.openxmlformats.org/drawingml/2006/spreadsheetDrawing">
      <xdr:col>120</xdr:col>
      <xdr:colOff>114300</xdr:colOff>
      <xdr:row>58</xdr:row>
      <xdr:rowOff>57150</xdr:rowOff>
    </xdr:to>
    <xdr:cxnSp macro="">
      <xdr:nvCxnSpPr>
        <xdr:cNvPr id="588" name="直線コネクタ 587"/>
        <xdr:cNvCxnSpPr/>
      </xdr:nvCxnSpPr>
      <xdr:spPr>
        <a:xfrm>
          <a:off x="18288000" y="1000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86360</xdr:rowOff>
    </xdr:from>
    <xdr:ext cx="466725" cy="258445"/>
    <xdr:sp macro="" textlink="">
      <xdr:nvSpPr>
        <xdr:cNvPr id="589" name="テキスト ボックス 588"/>
        <xdr:cNvSpPr txBox="1"/>
      </xdr:nvSpPr>
      <xdr:spPr>
        <a:xfrm>
          <a:off x="17820640" y="98590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114300</xdr:rowOff>
    </xdr:from>
    <xdr:to xmlns:xdr="http://schemas.openxmlformats.org/drawingml/2006/spreadsheetDrawing">
      <xdr:col>120</xdr:col>
      <xdr:colOff>114300</xdr:colOff>
      <xdr:row>56</xdr:row>
      <xdr:rowOff>114300</xdr:rowOff>
    </xdr:to>
    <xdr:cxnSp macro="">
      <xdr:nvCxnSpPr>
        <xdr:cNvPr id="590" name="直線コネクタ 589"/>
        <xdr:cNvCxnSpPr/>
      </xdr:nvCxnSpPr>
      <xdr:spPr>
        <a:xfrm>
          <a:off x="18288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143510</xdr:rowOff>
    </xdr:from>
    <xdr:ext cx="466725" cy="258445"/>
    <xdr:sp macro="" textlink="">
      <xdr:nvSpPr>
        <xdr:cNvPr id="591" name="テキスト ボックス 590"/>
        <xdr:cNvSpPr txBox="1"/>
      </xdr:nvSpPr>
      <xdr:spPr>
        <a:xfrm>
          <a:off x="17820640" y="9573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0</xdr:rowOff>
    </xdr:from>
    <xdr:to xmlns:xdr="http://schemas.openxmlformats.org/drawingml/2006/spreadsheetDrawing">
      <xdr:col>120</xdr:col>
      <xdr:colOff>114300</xdr:colOff>
      <xdr:row>55</xdr:row>
      <xdr:rowOff>0</xdr:rowOff>
    </xdr:to>
    <xdr:cxnSp macro="">
      <xdr:nvCxnSpPr>
        <xdr:cNvPr id="592" name="直線コネクタ 591"/>
        <xdr:cNvCxnSpPr/>
      </xdr:nvCxnSpPr>
      <xdr:spPr>
        <a:xfrm>
          <a:off x="18288000" y="942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29210</xdr:rowOff>
    </xdr:from>
    <xdr:ext cx="466725" cy="258445"/>
    <xdr:sp macro="" textlink="">
      <xdr:nvSpPr>
        <xdr:cNvPr id="593" name="テキスト ボックス 592"/>
        <xdr:cNvSpPr txBox="1"/>
      </xdr:nvSpPr>
      <xdr:spPr>
        <a:xfrm>
          <a:off x="17820640" y="92875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94" name="直線コネクタ 593"/>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8445"/>
    <xdr:sp macro="" textlink="">
      <xdr:nvSpPr>
        <xdr:cNvPr id="595" name="テキスト ボックス 594"/>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96"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3175</xdr:rowOff>
    </xdr:from>
    <xdr:to xmlns:xdr="http://schemas.openxmlformats.org/drawingml/2006/spreadsheetDrawing">
      <xdr:col>116</xdr:col>
      <xdr:colOff>62865</xdr:colOff>
      <xdr:row>64</xdr:row>
      <xdr:rowOff>38100</xdr:rowOff>
    </xdr:to>
    <xdr:cxnSp macro="">
      <xdr:nvCxnSpPr>
        <xdr:cNvPr id="597" name="直線コネクタ 596"/>
        <xdr:cNvCxnSpPr/>
      </xdr:nvCxnSpPr>
      <xdr:spPr>
        <a:xfrm flipV="1">
          <a:off x="22160865" y="9604375"/>
          <a:ext cx="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41910</xdr:rowOff>
    </xdr:from>
    <xdr:ext cx="469900" cy="258445"/>
    <xdr:sp macro="" textlink="">
      <xdr:nvSpPr>
        <xdr:cNvPr id="598" name="【学校施設】&#10;一人当たり面積最小値テキスト"/>
        <xdr:cNvSpPr txBox="1"/>
      </xdr:nvSpPr>
      <xdr:spPr>
        <a:xfrm>
          <a:off x="22199600" y="110147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38100</xdr:rowOff>
    </xdr:from>
    <xdr:to xmlns:xdr="http://schemas.openxmlformats.org/drawingml/2006/spreadsheetDrawing">
      <xdr:col>116</xdr:col>
      <xdr:colOff>152400</xdr:colOff>
      <xdr:row>64</xdr:row>
      <xdr:rowOff>38100</xdr:rowOff>
    </xdr:to>
    <xdr:cxnSp macro="">
      <xdr:nvCxnSpPr>
        <xdr:cNvPr id="599" name="直線コネクタ 598"/>
        <xdr:cNvCxnSpPr/>
      </xdr:nvCxnSpPr>
      <xdr:spPr>
        <a:xfrm>
          <a:off x="22072600" y="1101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121285</xdr:rowOff>
    </xdr:from>
    <xdr:ext cx="469900" cy="258445"/>
    <xdr:sp macro="" textlink="">
      <xdr:nvSpPr>
        <xdr:cNvPr id="600" name="【学校施設】&#10;一人当たり面積最大値テキスト"/>
        <xdr:cNvSpPr txBox="1"/>
      </xdr:nvSpPr>
      <xdr:spPr>
        <a:xfrm>
          <a:off x="22199600" y="93795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3175</xdr:rowOff>
    </xdr:from>
    <xdr:to xmlns:xdr="http://schemas.openxmlformats.org/drawingml/2006/spreadsheetDrawing">
      <xdr:col>116</xdr:col>
      <xdr:colOff>152400</xdr:colOff>
      <xdr:row>56</xdr:row>
      <xdr:rowOff>3175</xdr:rowOff>
    </xdr:to>
    <xdr:cxnSp macro="">
      <xdr:nvCxnSpPr>
        <xdr:cNvPr id="601" name="直線コネクタ 600"/>
        <xdr:cNvCxnSpPr/>
      </xdr:nvCxnSpPr>
      <xdr:spPr>
        <a:xfrm>
          <a:off x="22072600" y="9604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53340</xdr:rowOff>
    </xdr:from>
    <xdr:ext cx="469900" cy="258445"/>
    <xdr:sp macro="" textlink="">
      <xdr:nvSpPr>
        <xdr:cNvPr id="602" name="【学校施設】&#10;一人当たり面積平均値テキスト"/>
        <xdr:cNvSpPr txBox="1"/>
      </xdr:nvSpPr>
      <xdr:spPr>
        <a:xfrm>
          <a:off x="22199600" y="1034034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74930</xdr:rowOff>
    </xdr:from>
    <xdr:to xmlns:xdr="http://schemas.openxmlformats.org/drawingml/2006/spreadsheetDrawing">
      <xdr:col>116</xdr:col>
      <xdr:colOff>114300</xdr:colOff>
      <xdr:row>61</xdr:row>
      <xdr:rowOff>5080</xdr:rowOff>
    </xdr:to>
    <xdr:sp macro="" textlink="">
      <xdr:nvSpPr>
        <xdr:cNvPr id="603" name="フローチャート: 判断 602"/>
        <xdr:cNvSpPr/>
      </xdr:nvSpPr>
      <xdr:spPr>
        <a:xfrm>
          <a:off x="221107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60</xdr:row>
      <xdr:rowOff>116840</xdr:rowOff>
    </xdr:from>
    <xdr:to xmlns:xdr="http://schemas.openxmlformats.org/drawingml/2006/spreadsheetDrawing">
      <xdr:col>112</xdr:col>
      <xdr:colOff>38100</xdr:colOff>
      <xdr:row>61</xdr:row>
      <xdr:rowOff>46990</xdr:rowOff>
    </xdr:to>
    <xdr:sp macro="" textlink="">
      <xdr:nvSpPr>
        <xdr:cNvPr id="604" name="フローチャート: 判断 603"/>
        <xdr:cNvSpPr/>
      </xdr:nvSpPr>
      <xdr:spPr>
        <a:xfrm>
          <a:off x="212725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60</xdr:row>
      <xdr:rowOff>117475</xdr:rowOff>
    </xdr:from>
    <xdr:to xmlns:xdr="http://schemas.openxmlformats.org/drawingml/2006/spreadsheetDrawing">
      <xdr:col>107</xdr:col>
      <xdr:colOff>101600</xdr:colOff>
      <xdr:row>61</xdr:row>
      <xdr:rowOff>47625</xdr:rowOff>
    </xdr:to>
    <xdr:sp macro="" textlink="">
      <xdr:nvSpPr>
        <xdr:cNvPr id="605" name="フローチャート: 判断 604"/>
        <xdr:cNvSpPr/>
      </xdr:nvSpPr>
      <xdr:spPr>
        <a:xfrm>
          <a:off x="20383500" y="1040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60</xdr:row>
      <xdr:rowOff>99060</xdr:rowOff>
    </xdr:from>
    <xdr:to xmlns:xdr="http://schemas.openxmlformats.org/drawingml/2006/spreadsheetDrawing">
      <xdr:col>102</xdr:col>
      <xdr:colOff>165100</xdr:colOff>
      <xdr:row>61</xdr:row>
      <xdr:rowOff>29210</xdr:rowOff>
    </xdr:to>
    <xdr:sp macro="" textlink="">
      <xdr:nvSpPr>
        <xdr:cNvPr id="606" name="フローチャート: 判断 605"/>
        <xdr:cNvSpPr/>
      </xdr:nvSpPr>
      <xdr:spPr>
        <a:xfrm>
          <a:off x="19494500" y="1038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60</xdr:row>
      <xdr:rowOff>109855</xdr:rowOff>
    </xdr:from>
    <xdr:to xmlns:xdr="http://schemas.openxmlformats.org/drawingml/2006/spreadsheetDrawing">
      <xdr:col>98</xdr:col>
      <xdr:colOff>38100</xdr:colOff>
      <xdr:row>61</xdr:row>
      <xdr:rowOff>40640</xdr:rowOff>
    </xdr:to>
    <xdr:sp macro="" textlink="">
      <xdr:nvSpPr>
        <xdr:cNvPr id="607" name="フローチャート: 判断 606"/>
        <xdr:cNvSpPr/>
      </xdr:nvSpPr>
      <xdr:spPr>
        <a:xfrm>
          <a:off x="18605500" y="103968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608" name="テキスト ボックス 607"/>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609" name="テキスト ボックス 608"/>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610" name="テキスト ボックス 609"/>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611" name="テキスト ボックス 610"/>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612" name="テキスト ボックス 611"/>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55</xdr:row>
      <xdr:rowOff>123825</xdr:rowOff>
    </xdr:from>
    <xdr:to xmlns:xdr="http://schemas.openxmlformats.org/drawingml/2006/spreadsheetDrawing">
      <xdr:col>116</xdr:col>
      <xdr:colOff>114300</xdr:colOff>
      <xdr:row>56</xdr:row>
      <xdr:rowOff>53975</xdr:rowOff>
    </xdr:to>
    <xdr:sp macro="" textlink="">
      <xdr:nvSpPr>
        <xdr:cNvPr id="613" name="楕円 612"/>
        <xdr:cNvSpPr/>
      </xdr:nvSpPr>
      <xdr:spPr>
        <a:xfrm>
          <a:off x="22110700" y="955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55</xdr:row>
      <xdr:rowOff>76835</xdr:rowOff>
    </xdr:from>
    <xdr:ext cx="469900" cy="258445"/>
    <xdr:sp macro="" textlink="">
      <xdr:nvSpPr>
        <xdr:cNvPr id="614" name="【学校施設】&#10;一人当たり面積該当値テキスト"/>
        <xdr:cNvSpPr txBox="1"/>
      </xdr:nvSpPr>
      <xdr:spPr>
        <a:xfrm>
          <a:off x="22199600" y="95065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55</xdr:row>
      <xdr:rowOff>166370</xdr:rowOff>
    </xdr:from>
    <xdr:to xmlns:xdr="http://schemas.openxmlformats.org/drawingml/2006/spreadsheetDrawing">
      <xdr:col>112</xdr:col>
      <xdr:colOff>38100</xdr:colOff>
      <xdr:row>56</xdr:row>
      <xdr:rowOff>95885</xdr:rowOff>
    </xdr:to>
    <xdr:sp macro="" textlink="">
      <xdr:nvSpPr>
        <xdr:cNvPr id="615" name="楕円 614"/>
        <xdr:cNvSpPr/>
      </xdr:nvSpPr>
      <xdr:spPr>
        <a:xfrm>
          <a:off x="21272500" y="9596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56</xdr:row>
      <xdr:rowOff>3175</xdr:rowOff>
    </xdr:from>
    <xdr:to xmlns:xdr="http://schemas.openxmlformats.org/drawingml/2006/spreadsheetDrawing">
      <xdr:col>116</xdr:col>
      <xdr:colOff>63500</xdr:colOff>
      <xdr:row>56</xdr:row>
      <xdr:rowOff>45085</xdr:rowOff>
    </xdr:to>
    <xdr:cxnSp macro="">
      <xdr:nvCxnSpPr>
        <xdr:cNvPr id="616" name="直線コネクタ 615"/>
        <xdr:cNvCxnSpPr/>
      </xdr:nvCxnSpPr>
      <xdr:spPr>
        <a:xfrm flipV="1">
          <a:off x="21323300" y="9604375"/>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56</xdr:row>
      <xdr:rowOff>44450</xdr:rowOff>
    </xdr:from>
    <xdr:to xmlns:xdr="http://schemas.openxmlformats.org/drawingml/2006/spreadsheetDrawing">
      <xdr:col>107</xdr:col>
      <xdr:colOff>101600</xdr:colOff>
      <xdr:row>56</xdr:row>
      <xdr:rowOff>146050</xdr:rowOff>
    </xdr:to>
    <xdr:sp macro="" textlink="">
      <xdr:nvSpPr>
        <xdr:cNvPr id="617" name="楕円 616"/>
        <xdr:cNvSpPr/>
      </xdr:nvSpPr>
      <xdr:spPr>
        <a:xfrm>
          <a:off x="20383500" y="96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56</xdr:row>
      <xdr:rowOff>45085</xdr:rowOff>
    </xdr:from>
    <xdr:to xmlns:xdr="http://schemas.openxmlformats.org/drawingml/2006/spreadsheetDrawing">
      <xdr:col>111</xdr:col>
      <xdr:colOff>177800</xdr:colOff>
      <xdr:row>56</xdr:row>
      <xdr:rowOff>95250</xdr:rowOff>
    </xdr:to>
    <xdr:cxnSp macro="">
      <xdr:nvCxnSpPr>
        <xdr:cNvPr id="618" name="直線コネクタ 617"/>
        <xdr:cNvCxnSpPr/>
      </xdr:nvCxnSpPr>
      <xdr:spPr>
        <a:xfrm flipV="1">
          <a:off x="20434300" y="964628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61</xdr:row>
      <xdr:rowOff>137160</xdr:rowOff>
    </xdr:from>
    <xdr:to xmlns:xdr="http://schemas.openxmlformats.org/drawingml/2006/spreadsheetDrawing">
      <xdr:col>102</xdr:col>
      <xdr:colOff>165100</xdr:colOff>
      <xdr:row>62</xdr:row>
      <xdr:rowOff>67310</xdr:rowOff>
    </xdr:to>
    <xdr:sp macro="" textlink="">
      <xdr:nvSpPr>
        <xdr:cNvPr id="619" name="楕円 618"/>
        <xdr:cNvSpPr/>
      </xdr:nvSpPr>
      <xdr:spPr>
        <a:xfrm>
          <a:off x="19494500" y="1059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56</xdr:row>
      <xdr:rowOff>95250</xdr:rowOff>
    </xdr:from>
    <xdr:to xmlns:xdr="http://schemas.openxmlformats.org/drawingml/2006/spreadsheetDrawing">
      <xdr:col>107</xdr:col>
      <xdr:colOff>50800</xdr:colOff>
      <xdr:row>62</xdr:row>
      <xdr:rowOff>16510</xdr:rowOff>
    </xdr:to>
    <xdr:cxnSp macro="">
      <xdr:nvCxnSpPr>
        <xdr:cNvPr id="620" name="直線コネクタ 619"/>
        <xdr:cNvCxnSpPr/>
      </xdr:nvCxnSpPr>
      <xdr:spPr>
        <a:xfrm flipV="1">
          <a:off x="19545300" y="9696450"/>
          <a:ext cx="889000" cy="949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60</xdr:row>
      <xdr:rowOff>160020</xdr:rowOff>
    </xdr:from>
    <xdr:to xmlns:xdr="http://schemas.openxmlformats.org/drawingml/2006/spreadsheetDrawing">
      <xdr:col>98</xdr:col>
      <xdr:colOff>38100</xdr:colOff>
      <xdr:row>61</xdr:row>
      <xdr:rowOff>90170</xdr:rowOff>
    </xdr:to>
    <xdr:sp macro="" textlink="">
      <xdr:nvSpPr>
        <xdr:cNvPr id="621" name="楕円 620"/>
        <xdr:cNvSpPr/>
      </xdr:nvSpPr>
      <xdr:spPr>
        <a:xfrm>
          <a:off x="18605500" y="1044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61</xdr:row>
      <xdr:rowOff>39370</xdr:rowOff>
    </xdr:from>
    <xdr:to xmlns:xdr="http://schemas.openxmlformats.org/drawingml/2006/spreadsheetDrawing">
      <xdr:col>102</xdr:col>
      <xdr:colOff>114300</xdr:colOff>
      <xdr:row>62</xdr:row>
      <xdr:rowOff>16510</xdr:rowOff>
    </xdr:to>
    <xdr:cxnSp macro="">
      <xdr:nvCxnSpPr>
        <xdr:cNvPr id="622" name="直線コネクタ 621"/>
        <xdr:cNvCxnSpPr/>
      </xdr:nvCxnSpPr>
      <xdr:spPr>
        <a:xfrm>
          <a:off x="18656300" y="10497820"/>
          <a:ext cx="88900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38100</xdr:rowOff>
    </xdr:from>
    <xdr:ext cx="469900" cy="259080"/>
    <xdr:sp macro="" textlink="">
      <xdr:nvSpPr>
        <xdr:cNvPr id="623" name="n_1aveValue【学校施設】&#10;一人当たり面積"/>
        <xdr:cNvSpPr txBox="1"/>
      </xdr:nvSpPr>
      <xdr:spPr>
        <a:xfrm>
          <a:off x="21075650" y="10496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38735</xdr:rowOff>
    </xdr:from>
    <xdr:ext cx="469265" cy="259080"/>
    <xdr:sp macro="" textlink="">
      <xdr:nvSpPr>
        <xdr:cNvPr id="624" name="n_2aveValue【学校施設】&#10;一人当たり面積"/>
        <xdr:cNvSpPr txBox="1"/>
      </xdr:nvSpPr>
      <xdr:spPr>
        <a:xfrm>
          <a:off x="20199350" y="104971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59</xdr:row>
      <xdr:rowOff>45720</xdr:rowOff>
    </xdr:from>
    <xdr:ext cx="469265" cy="259080"/>
    <xdr:sp macro="" textlink="">
      <xdr:nvSpPr>
        <xdr:cNvPr id="625" name="n_3aveValue【学校施設】&#10;一人当たり面積"/>
        <xdr:cNvSpPr txBox="1"/>
      </xdr:nvSpPr>
      <xdr:spPr>
        <a:xfrm>
          <a:off x="19310350" y="101612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59</xdr:row>
      <xdr:rowOff>56515</xdr:rowOff>
    </xdr:from>
    <xdr:ext cx="469265" cy="258445"/>
    <xdr:sp macro="" textlink="">
      <xdr:nvSpPr>
        <xdr:cNvPr id="626" name="n_4aveValue【学校施設】&#10;一人当たり面積"/>
        <xdr:cNvSpPr txBox="1"/>
      </xdr:nvSpPr>
      <xdr:spPr>
        <a:xfrm>
          <a:off x="18421350" y="101720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54</xdr:row>
      <xdr:rowOff>112395</xdr:rowOff>
    </xdr:from>
    <xdr:ext cx="469900" cy="258445"/>
    <xdr:sp macro="" textlink="">
      <xdr:nvSpPr>
        <xdr:cNvPr id="627" name="n_1mainValue【学校施設】&#10;一人当たり面積"/>
        <xdr:cNvSpPr txBox="1"/>
      </xdr:nvSpPr>
      <xdr:spPr>
        <a:xfrm>
          <a:off x="21075650" y="93706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54</xdr:row>
      <xdr:rowOff>162560</xdr:rowOff>
    </xdr:from>
    <xdr:ext cx="469265" cy="259080"/>
    <xdr:sp macro="" textlink="">
      <xdr:nvSpPr>
        <xdr:cNvPr id="628" name="n_2mainValue【学校施設】&#10;一人当たり面積"/>
        <xdr:cNvSpPr txBox="1"/>
      </xdr:nvSpPr>
      <xdr:spPr>
        <a:xfrm>
          <a:off x="20199350" y="94208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58420</xdr:rowOff>
    </xdr:from>
    <xdr:ext cx="469265" cy="259080"/>
    <xdr:sp macro="" textlink="">
      <xdr:nvSpPr>
        <xdr:cNvPr id="629" name="n_3mainValue【学校施設】&#10;一人当たり面積"/>
        <xdr:cNvSpPr txBox="1"/>
      </xdr:nvSpPr>
      <xdr:spPr>
        <a:xfrm>
          <a:off x="19310350" y="106883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81280</xdr:rowOff>
    </xdr:from>
    <xdr:ext cx="469265" cy="259080"/>
    <xdr:sp macro="" textlink="">
      <xdr:nvSpPr>
        <xdr:cNvPr id="630" name="n_4mainValue【学校施設】&#10;一人当たり面積"/>
        <xdr:cNvSpPr txBox="1"/>
      </xdr:nvSpPr>
      <xdr:spPr>
        <a:xfrm>
          <a:off x="18421350" y="105397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31" name="正方形/長方形 6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32" name="正方形/長方形 631"/>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33" name="正方形/長方形 632"/>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34" name="正方形/長方形 633"/>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35" name="正方形/長方形 634"/>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36" name="正方形/長方形 635"/>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7" name="正方形/長方形 636"/>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8" name="正方形/長方形 63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39" name="正方形/長方形 6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40" name="正方形/長方形 639"/>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41" name="正方形/長方形 640"/>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42" name="正方形/長方形 641"/>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43" name="正方形/長方形 642"/>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44" name="正方形/長方形 643"/>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45" name="正方形/長方形 644"/>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46" name="正方形/長方形 64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47" name="正方形/長方形 6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48" name="正方形/長方形 647"/>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49" name="正方形/長方形 648"/>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50" name="正方形/長方形 649"/>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51" name="正方形/長方形 650"/>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52" name="正方形/長方形 651"/>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53" name="正方形/長方形 652"/>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54" name="正方形/長方形 653"/>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655" name="テキスト ボックス 654"/>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56" name="直線コネクタ 655"/>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657" name="テキスト ボックス 656"/>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658" name="直線コネクタ 657"/>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6725" cy="259080"/>
    <xdr:sp macro="" textlink="">
      <xdr:nvSpPr>
        <xdr:cNvPr id="659" name="テキスト ボックス 658"/>
        <xdr:cNvSpPr txBox="1"/>
      </xdr:nvSpPr>
      <xdr:spPr>
        <a:xfrm>
          <a:off x="11978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660" name="直線コネクタ 659"/>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8445"/>
    <xdr:sp macro="" textlink="">
      <xdr:nvSpPr>
        <xdr:cNvPr id="661" name="テキスト ボックス 660"/>
        <xdr:cNvSpPr txBox="1"/>
      </xdr:nvSpPr>
      <xdr:spPr>
        <a:xfrm>
          <a:off x="12042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662" name="直線コネクタ 661"/>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663" name="テキスト ボックス 662"/>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664" name="直線コネクタ 663"/>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665" name="テキスト ボックス 664"/>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666" name="直線コネクタ 665"/>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29210</xdr:rowOff>
    </xdr:from>
    <xdr:ext cx="403225" cy="258445"/>
    <xdr:sp macro="" textlink="">
      <xdr:nvSpPr>
        <xdr:cNvPr id="667" name="テキスト ボックス 666"/>
        <xdr:cNvSpPr txBox="1"/>
      </xdr:nvSpPr>
      <xdr:spPr>
        <a:xfrm>
          <a:off x="12042775" y="1700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68" name="直線コネクタ 667"/>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96</xdr:row>
      <xdr:rowOff>162560</xdr:rowOff>
    </xdr:from>
    <xdr:ext cx="338455" cy="259080"/>
    <xdr:sp macro="" textlink="">
      <xdr:nvSpPr>
        <xdr:cNvPr id="669" name="テキスト ボックス 668"/>
        <xdr:cNvSpPr txBox="1"/>
      </xdr:nvSpPr>
      <xdr:spPr>
        <a:xfrm>
          <a:off x="12106910" y="1662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70"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87630</xdr:rowOff>
    </xdr:from>
    <xdr:to xmlns:xdr="http://schemas.openxmlformats.org/drawingml/2006/spreadsheetDrawing">
      <xdr:col>85</xdr:col>
      <xdr:colOff>126365</xdr:colOff>
      <xdr:row>108</xdr:row>
      <xdr:rowOff>152400</xdr:rowOff>
    </xdr:to>
    <xdr:cxnSp macro="">
      <xdr:nvCxnSpPr>
        <xdr:cNvPr id="671" name="直線コネクタ 670"/>
        <xdr:cNvCxnSpPr/>
      </xdr:nvCxnSpPr>
      <xdr:spPr>
        <a:xfrm flipV="1">
          <a:off x="16318865" y="17061180"/>
          <a:ext cx="0" cy="1607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156210</xdr:rowOff>
    </xdr:from>
    <xdr:ext cx="469900" cy="258445"/>
    <xdr:sp macro="" textlink="">
      <xdr:nvSpPr>
        <xdr:cNvPr id="672" name="【公民館】&#10;有形固定資産減価償却率最小値テキスト"/>
        <xdr:cNvSpPr txBox="1"/>
      </xdr:nvSpPr>
      <xdr:spPr>
        <a:xfrm>
          <a:off x="16357600" y="186728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152400</xdr:rowOff>
    </xdr:from>
    <xdr:to xmlns:xdr="http://schemas.openxmlformats.org/drawingml/2006/spreadsheetDrawing">
      <xdr:col>86</xdr:col>
      <xdr:colOff>25400</xdr:colOff>
      <xdr:row>108</xdr:row>
      <xdr:rowOff>152400</xdr:rowOff>
    </xdr:to>
    <xdr:cxnSp macro="">
      <xdr:nvCxnSpPr>
        <xdr:cNvPr id="673" name="直線コネクタ 672"/>
        <xdr:cNvCxnSpPr/>
      </xdr:nvCxnSpPr>
      <xdr:spPr>
        <a:xfrm>
          <a:off x="16230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34290</xdr:rowOff>
    </xdr:from>
    <xdr:ext cx="405130" cy="259080"/>
    <xdr:sp macro="" textlink="">
      <xdr:nvSpPr>
        <xdr:cNvPr id="674" name="【公民館】&#10;有形固定資産減価償却率最大値テキスト"/>
        <xdr:cNvSpPr txBox="1"/>
      </xdr:nvSpPr>
      <xdr:spPr>
        <a:xfrm>
          <a:off x="16357600" y="16836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87630</xdr:rowOff>
    </xdr:from>
    <xdr:to xmlns:xdr="http://schemas.openxmlformats.org/drawingml/2006/spreadsheetDrawing">
      <xdr:col>86</xdr:col>
      <xdr:colOff>25400</xdr:colOff>
      <xdr:row>99</xdr:row>
      <xdr:rowOff>87630</xdr:rowOff>
    </xdr:to>
    <xdr:cxnSp macro="">
      <xdr:nvCxnSpPr>
        <xdr:cNvPr id="675" name="直線コネクタ 674"/>
        <xdr:cNvCxnSpPr/>
      </xdr:nvCxnSpPr>
      <xdr:spPr>
        <a:xfrm>
          <a:off x="16230600" y="17061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12065</xdr:rowOff>
    </xdr:from>
    <xdr:ext cx="405130" cy="259080"/>
    <xdr:sp macro="" textlink="">
      <xdr:nvSpPr>
        <xdr:cNvPr id="676" name="【公民館】&#10;有形固定資産減価償却率平均値テキスト"/>
        <xdr:cNvSpPr txBox="1"/>
      </xdr:nvSpPr>
      <xdr:spPr>
        <a:xfrm>
          <a:off x="16357600" y="178428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160655</xdr:rowOff>
    </xdr:from>
    <xdr:to xmlns:xdr="http://schemas.openxmlformats.org/drawingml/2006/spreadsheetDrawing">
      <xdr:col>85</xdr:col>
      <xdr:colOff>177800</xdr:colOff>
      <xdr:row>105</xdr:row>
      <xdr:rowOff>90805</xdr:rowOff>
    </xdr:to>
    <xdr:sp macro="" textlink="">
      <xdr:nvSpPr>
        <xdr:cNvPr id="677" name="フローチャート: 判断 676"/>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80645</xdr:rowOff>
    </xdr:from>
    <xdr:to xmlns:xdr="http://schemas.openxmlformats.org/drawingml/2006/spreadsheetDrawing">
      <xdr:col>81</xdr:col>
      <xdr:colOff>101600</xdr:colOff>
      <xdr:row>105</xdr:row>
      <xdr:rowOff>10795</xdr:rowOff>
    </xdr:to>
    <xdr:sp macro="" textlink="">
      <xdr:nvSpPr>
        <xdr:cNvPr id="678" name="フローチャート: 判断 677"/>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105410</xdr:rowOff>
    </xdr:from>
    <xdr:to xmlns:xdr="http://schemas.openxmlformats.org/drawingml/2006/spreadsheetDrawing">
      <xdr:col>76</xdr:col>
      <xdr:colOff>165100</xdr:colOff>
      <xdr:row>105</xdr:row>
      <xdr:rowOff>35560</xdr:rowOff>
    </xdr:to>
    <xdr:sp macro="" textlink="">
      <xdr:nvSpPr>
        <xdr:cNvPr id="679" name="フローチャート: 判断 678"/>
        <xdr:cNvSpPr/>
      </xdr:nvSpPr>
      <xdr:spPr>
        <a:xfrm>
          <a:off x="14541500" y="1793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97790</xdr:rowOff>
    </xdr:from>
    <xdr:to xmlns:xdr="http://schemas.openxmlformats.org/drawingml/2006/spreadsheetDrawing">
      <xdr:col>72</xdr:col>
      <xdr:colOff>38100</xdr:colOff>
      <xdr:row>105</xdr:row>
      <xdr:rowOff>27940</xdr:rowOff>
    </xdr:to>
    <xdr:sp macro="" textlink="">
      <xdr:nvSpPr>
        <xdr:cNvPr id="680" name="フローチャート: 判断 679"/>
        <xdr:cNvSpPr/>
      </xdr:nvSpPr>
      <xdr:spPr>
        <a:xfrm>
          <a:off x="13652500" y="1792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73025</xdr:rowOff>
    </xdr:from>
    <xdr:to xmlns:xdr="http://schemas.openxmlformats.org/drawingml/2006/spreadsheetDrawing">
      <xdr:col>67</xdr:col>
      <xdr:colOff>101600</xdr:colOff>
      <xdr:row>105</xdr:row>
      <xdr:rowOff>3175</xdr:rowOff>
    </xdr:to>
    <xdr:sp macro="" textlink="">
      <xdr:nvSpPr>
        <xdr:cNvPr id="681" name="フローチャート: 判断 680"/>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82" name="テキスト ボックス 681"/>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83" name="テキスト ボックス 682"/>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84" name="テキスト ボックス 683"/>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85" name="テキスト ボックス 684"/>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86" name="テキスト ボックス 685"/>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106</xdr:row>
      <xdr:rowOff>71120</xdr:rowOff>
    </xdr:from>
    <xdr:to xmlns:xdr="http://schemas.openxmlformats.org/drawingml/2006/spreadsheetDrawing">
      <xdr:col>85</xdr:col>
      <xdr:colOff>177800</xdr:colOff>
      <xdr:row>107</xdr:row>
      <xdr:rowOff>1270</xdr:rowOff>
    </xdr:to>
    <xdr:sp macro="" textlink="">
      <xdr:nvSpPr>
        <xdr:cNvPr id="687" name="楕円 686"/>
        <xdr:cNvSpPr/>
      </xdr:nvSpPr>
      <xdr:spPr>
        <a:xfrm>
          <a:off x="16268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106</xdr:row>
      <xdr:rowOff>49530</xdr:rowOff>
    </xdr:from>
    <xdr:ext cx="405130" cy="259080"/>
    <xdr:sp macro="" textlink="">
      <xdr:nvSpPr>
        <xdr:cNvPr id="688" name="【公民館】&#10;有形固定資産減価償却率該当値テキスト"/>
        <xdr:cNvSpPr txBox="1"/>
      </xdr:nvSpPr>
      <xdr:spPr>
        <a:xfrm>
          <a:off x="16357600" y="182232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106</xdr:row>
      <xdr:rowOff>36830</xdr:rowOff>
    </xdr:from>
    <xdr:to xmlns:xdr="http://schemas.openxmlformats.org/drawingml/2006/spreadsheetDrawing">
      <xdr:col>81</xdr:col>
      <xdr:colOff>101600</xdr:colOff>
      <xdr:row>106</xdr:row>
      <xdr:rowOff>138430</xdr:rowOff>
    </xdr:to>
    <xdr:sp macro="" textlink="">
      <xdr:nvSpPr>
        <xdr:cNvPr id="689" name="楕円 688"/>
        <xdr:cNvSpPr/>
      </xdr:nvSpPr>
      <xdr:spPr>
        <a:xfrm>
          <a:off x="15430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106</xdr:row>
      <xdr:rowOff>87630</xdr:rowOff>
    </xdr:from>
    <xdr:to xmlns:xdr="http://schemas.openxmlformats.org/drawingml/2006/spreadsheetDrawing">
      <xdr:col>85</xdr:col>
      <xdr:colOff>127000</xdr:colOff>
      <xdr:row>106</xdr:row>
      <xdr:rowOff>121920</xdr:rowOff>
    </xdr:to>
    <xdr:cxnSp macro="">
      <xdr:nvCxnSpPr>
        <xdr:cNvPr id="690" name="直線コネクタ 689"/>
        <xdr:cNvCxnSpPr/>
      </xdr:nvCxnSpPr>
      <xdr:spPr>
        <a:xfrm>
          <a:off x="15481300" y="1826133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105</xdr:row>
      <xdr:rowOff>139700</xdr:rowOff>
    </xdr:from>
    <xdr:to xmlns:xdr="http://schemas.openxmlformats.org/drawingml/2006/spreadsheetDrawing">
      <xdr:col>76</xdr:col>
      <xdr:colOff>165100</xdr:colOff>
      <xdr:row>106</xdr:row>
      <xdr:rowOff>69850</xdr:rowOff>
    </xdr:to>
    <xdr:sp macro="" textlink="">
      <xdr:nvSpPr>
        <xdr:cNvPr id="691" name="楕円 690"/>
        <xdr:cNvSpPr/>
      </xdr:nvSpPr>
      <xdr:spPr>
        <a:xfrm>
          <a:off x="14541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106</xdr:row>
      <xdr:rowOff>19050</xdr:rowOff>
    </xdr:from>
    <xdr:to xmlns:xdr="http://schemas.openxmlformats.org/drawingml/2006/spreadsheetDrawing">
      <xdr:col>81</xdr:col>
      <xdr:colOff>50800</xdr:colOff>
      <xdr:row>106</xdr:row>
      <xdr:rowOff>87630</xdr:rowOff>
    </xdr:to>
    <xdr:cxnSp macro="">
      <xdr:nvCxnSpPr>
        <xdr:cNvPr id="692" name="直線コネクタ 691"/>
        <xdr:cNvCxnSpPr/>
      </xdr:nvCxnSpPr>
      <xdr:spPr>
        <a:xfrm>
          <a:off x="14592300" y="1819275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105</xdr:row>
      <xdr:rowOff>139700</xdr:rowOff>
    </xdr:from>
    <xdr:to xmlns:xdr="http://schemas.openxmlformats.org/drawingml/2006/spreadsheetDrawing">
      <xdr:col>72</xdr:col>
      <xdr:colOff>38100</xdr:colOff>
      <xdr:row>106</xdr:row>
      <xdr:rowOff>69850</xdr:rowOff>
    </xdr:to>
    <xdr:sp macro="" textlink="">
      <xdr:nvSpPr>
        <xdr:cNvPr id="693" name="楕円 692"/>
        <xdr:cNvSpPr/>
      </xdr:nvSpPr>
      <xdr:spPr>
        <a:xfrm>
          <a:off x="13652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106</xdr:row>
      <xdr:rowOff>19050</xdr:rowOff>
    </xdr:from>
    <xdr:to xmlns:xdr="http://schemas.openxmlformats.org/drawingml/2006/spreadsheetDrawing">
      <xdr:col>76</xdr:col>
      <xdr:colOff>114300</xdr:colOff>
      <xdr:row>106</xdr:row>
      <xdr:rowOff>19050</xdr:rowOff>
    </xdr:to>
    <xdr:cxnSp macro="">
      <xdr:nvCxnSpPr>
        <xdr:cNvPr id="694" name="直線コネクタ 693"/>
        <xdr:cNvCxnSpPr/>
      </xdr:nvCxnSpPr>
      <xdr:spPr>
        <a:xfrm>
          <a:off x="13703300" y="181927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105</xdr:row>
      <xdr:rowOff>101600</xdr:rowOff>
    </xdr:from>
    <xdr:to xmlns:xdr="http://schemas.openxmlformats.org/drawingml/2006/spreadsheetDrawing">
      <xdr:col>67</xdr:col>
      <xdr:colOff>101600</xdr:colOff>
      <xdr:row>106</xdr:row>
      <xdr:rowOff>31750</xdr:rowOff>
    </xdr:to>
    <xdr:sp macro="" textlink="">
      <xdr:nvSpPr>
        <xdr:cNvPr id="695" name="楕円 694"/>
        <xdr:cNvSpPr/>
      </xdr:nvSpPr>
      <xdr:spPr>
        <a:xfrm>
          <a:off x="12763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105</xdr:row>
      <xdr:rowOff>152400</xdr:rowOff>
    </xdr:from>
    <xdr:to xmlns:xdr="http://schemas.openxmlformats.org/drawingml/2006/spreadsheetDrawing">
      <xdr:col>71</xdr:col>
      <xdr:colOff>177800</xdr:colOff>
      <xdr:row>106</xdr:row>
      <xdr:rowOff>19050</xdr:rowOff>
    </xdr:to>
    <xdr:cxnSp macro="">
      <xdr:nvCxnSpPr>
        <xdr:cNvPr id="696" name="直線コネクタ 695"/>
        <xdr:cNvCxnSpPr/>
      </xdr:nvCxnSpPr>
      <xdr:spPr>
        <a:xfrm>
          <a:off x="12814300" y="1815465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27305</xdr:rowOff>
    </xdr:from>
    <xdr:ext cx="405130" cy="259080"/>
    <xdr:sp macro="" textlink="">
      <xdr:nvSpPr>
        <xdr:cNvPr id="697" name="n_1aveValue【公民館】&#10;有形固定資産減価償却率"/>
        <xdr:cNvSpPr txBox="1"/>
      </xdr:nvSpPr>
      <xdr:spPr>
        <a:xfrm>
          <a:off x="15266035" y="176866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52070</xdr:rowOff>
    </xdr:from>
    <xdr:ext cx="404495" cy="258445"/>
    <xdr:sp macro="" textlink="">
      <xdr:nvSpPr>
        <xdr:cNvPr id="698" name="n_2aveValue【公民館】&#10;有形固定資産減価償却率"/>
        <xdr:cNvSpPr txBox="1"/>
      </xdr:nvSpPr>
      <xdr:spPr>
        <a:xfrm>
          <a:off x="14389735" y="177114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44450</xdr:rowOff>
    </xdr:from>
    <xdr:ext cx="404495" cy="259080"/>
    <xdr:sp macro="" textlink="">
      <xdr:nvSpPr>
        <xdr:cNvPr id="699" name="n_3aveValue【公民館】&#10;有形固定資産減価償却率"/>
        <xdr:cNvSpPr txBox="1"/>
      </xdr:nvSpPr>
      <xdr:spPr>
        <a:xfrm>
          <a:off x="13500735" y="177038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19685</xdr:rowOff>
    </xdr:from>
    <xdr:ext cx="404495" cy="258445"/>
    <xdr:sp macro="" textlink="">
      <xdr:nvSpPr>
        <xdr:cNvPr id="700" name="n_4aveValue【公民館】&#10;有形固定資産減価償却率"/>
        <xdr:cNvSpPr txBox="1"/>
      </xdr:nvSpPr>
      <xdr:spPr>
        <a:xfrm>
          <a:off x="12611735" y="176790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106</xdr:row>
      <xdr:rowOff>129540</xdr:rowOff>
    </xdr:from>
    <xdr:ext cx="405130" cy="259080"/>
    <xdr:sp macro="" textlink="">
      <xdr:nvSpPr>
        <xdr:cNvPr id="701" name="n_1mainValue【公民館】&#10;有形固定資産減価償却率"/>
        <xdr:cNvSpPr txBox="1"/>
      </xdr:nvSpPr>
      <xdr:spPr>
        <a:xfrm>
          <a:off x="15266035" y="183032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60960</xdr:rowOff>
    </xdr:from>
    <xdr:ext cx="404495" cy="259080"/>
    <xdr:sp macro="" textlink="">
      <xdr:nvSpPr>
        <xdr:cNvPr id="702" name="n_2mainValue【公民館】&#10;有形固定資産減価償却率"/>
        <xdr:cNvSpPr txBox="1"/>
      </xdr:nvSpPr>
      <xdr:spPr>
        <a:xfrm>
          <a:off x="14389735" y="182346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60960</xdr:rowOff>
    </xdr:from>
    <xdr:ext cx="404495" cy="259080"/>
    <xdr:sp macro="" textlink="">
      <xdr:nvSpPr>
        <xdr:cNvPr id="703" name="n_3mainValue【公民館】&#10;有形固定資産減価償却率"/>
        <xdr:cNvSpPr txBox="1"/>
      </xdr:nvSpPr>
      <xdr:spPr>
        <a:xfrm>
          <a:off x="13500735" y="182346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106</xdr:row>
      <xdr:rowOff>22860</xdr:rowOff>
    </xdr:from>
    <xdr:ext cx="404495" cy="259080"/>
    <xdr:sp macro="" textlink="">
      <xdr:nvSpPr>
        <xdr:cNvPr id="704" name="n_4mainValue【公民館】&#10;有形固定資産減価償却率"/>
        <xdr:cNvSpPr txBox="1"/>
      </xdr:nvSpPr>
      <xdr:spPr>
        <a:xfrm>
          <a:off x="12611735" y="181965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05" name="正方形/長方形 7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06" name="正方形/長方形 705"/>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07" name="正方形/長方形 706"/>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08" name="正方形/長方形 707"/>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09" name="正方形/長方形 708"/>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10" name="正方形/長方形 709"/>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11" name="正方形/長方形 710"/>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12" name="正方形/長方形 711"/>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713" name="テキスト ボックス 712"/>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14" name="直線コネクタ 713"/>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76200</xdr:rowOff>
    </xdr:from>
    <xdr:to xmlns:xdr="http://schemas.openxmlformats.org/drawingml/2006/spreadsheetDrawing">
      <xdr:col>120</xdr:col>
      <xdr:colOff>114300</xdr:colOff>
      <xdr:row>108</xdr:row>
      <xdr:rowOff>76200</xdr:rowOff>
    </xdr:to>
    <xdr:cxnSp macro="">
      <xdr:nvCxnSpPr>
        <xdr:cNvPr id="715" name="直線コネクタ 714"/>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107</xdr:row>
      <xdr:rowOff>105410</xdr:rowOff>
    </xdr:from>
    <xdr:ext cx="466725" cy="259080"/>
    <xdr:sp macro="" textlink="">
      <xdr:nvSpPr>
        <xdr:cNvPr id="716" name="テキスト ボックス 715"/>
        <xdr:cNvSpPr txBox="1"/>
      </xdr:nvSpPr>
      <xdr:spPr>
        <a:xfrm>
          <a:off x="17820640" y="1845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133350</xdr:rowOff>
    </xdr:from>
    <xdr:to xmlns:xdr="http://schemas.openxmlformats.org/drawingml/2006/spreadsheetDrawing">
      <xdr:col>120</xdr:col>
      <xdr:colOff>114300</xdr:colOff>
      <xdr:row>105</xdr:row>
      <xdr:rowOff>133350</xdr:rowOff>
    </xdr:to>
    <xdr:cxnSp macro="">
      <xdr:nvCxnSpPr>
        <xdr:cNvPr id="717" name="直線コネクタ 716"/>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162560</xdr:rowOff>
    </xdr:from>
    <xdr:ext cx="466725" cy="259080"/>
    <xdr:sp macro="" textlink="">
      <xdr:nvSpPr>
        <xdr:cNvPr id="718" name="テキスト ボックス 717"/>
        <xdr:cNvSpPr txBox="1"/>
      </xdr:nvSpPr>
      <xdr:spPr>
        <a:xfrm>
          <a:off x="17820640" y="1799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19050</xdr:rowOff>
    </xdr:from>
    <xdr:to xmlns:xdr="http://schemas.openxmlformats.org/drawingml/2006/spreadsheetDrawing">
      <xdr:col>120</xdr:col>
      <xdr:colOff>114300</xdr:colOff>
      <xdr:row>103</xdr:row>
      <xdr:rowOff>19050</xdr:rowOff>
    </xdr:to>
    <xdr:cxnSp macro="">
      <xdr:nvCxnSpPr>
        <xdr:cNvPr id="719" name="直線コネクタ 718"/>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48260</xdr:rowOff>
    </xdr:from>
    <xdr:ext cx="466725" cy="259080"/>
    <xdr:sp macro="" textlink="">
      <xdr:nvSpPr>
        <xdr:cNvPr id="720" name="テキスト ボックス 719"/>
        <xdr:cNvSpPr txBox="1"/>
      </xdr:nvSpPr>
      <xdr:spPr>
        <a:xfrm>
          <a:off x="17820640" y="1753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76200</xdr:rowOff>
    </xdr:from>
    <xdr:to xmlns:xdr="http://schemas.openxmlformats.org/drawingml/2006/spreadsheetDrawing">
      <xdr:col>120</xdr:col>
      <xdr:colOff>114300</xdr:colOff>
      <xdr:row>100</xdr:row>
      <xdr:rowOff>76200</xdr:rowOff>
    </xdr:to>
    <xdr:cxnSp macro="">
      <xdr:nvCxnSpPr>
        <xdr:cNvPr id="721" name="直線コネクタ 720"/>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105410</xdr:rowOff>
    </xdr:from>
    <xdr:ext cx="466725" cy="259080"/>
    <xdr:sp macro="" textlink="">
      <xdr:nvSpPr>
        <xdr:cNvPr id="722" name="テキスト ボックス 721"/>
        <xdr:cNvSpPr txBox="1"/>
      </xdr:nvSpPr>
      <xdr:spPr>
        <a:xfrm>
          <a:off x="17820640" y="1707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23" name="直線コネクタ 72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724" name="テキスト ボックス 723"/>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25"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101</xdr:row>
      <xdr:rowOff>49530</xdr:rowOff>
    </xdr:from>
    <xdr:to xmlns:xdr="http://schemas.openxmlformats.org/drawingml/2006/spreadsheetDrawing">
      <xdr:col>116</xdr:col>
      <xdr:colOff>62865</xdr:colOff>
      <xdr:row>108</xdr:row>
      <xdr:rowOff>50165</xdr:rowOff>
    </xdr:to>
    <xdr:cxnSp macro="">
      <xdr:nvCxnSpPr>
        <xdr:cNvPr id="726" name="直線コネクタ 725"/>
        <xdr:cNvCxnSpPr/>
      </xdr:nvCxnSpPr>
      <xdr:spPr>
        <a:xfrm flipV="1">
          <a:off x="22160865" y="17365980"/>
          <a:ext cx="0" cy="1200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53975</xdr:rowOff>
    </xdr:from>
    <xdr:ext cx="469900" cy="258445"/>
    <xdr:sp macro="" textlink="">
      <xdr:nvSpPr>
        <xdr:cNvPr id="727" name="【公民館】&#10;一人当たり面積最小値テキスト"/>
        <xdr:cNvSpPr txBox="1"/>
      </xdr:nvSpPr>
      <xdr:spPr>
        <a:xfrm>
          <a:off x="22199600" y="185705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50165</xdr:rowOff>
    </xdr:from>
    <xdr:to xmlns:xdr="http://schemas.openxmlformats.org/drawingml/2006/spreadsheetDrawing">
      <xdr:col>116</xdr:col>
      <xdr:colOff>152400</xdr:colOff>
      <xdr:row>108</xdr:row>
      <xdr:rowOff>50165</xdr:rowOff>
    </xdr:to>
    <xdr:cxnSp macro="">
      <xdr:nvCxnSpPr>
        <xdr:cNvPr id="728" name="直線コネクタ 727"/>
        <xdr:cNvCxnSpPr/>
      </xdr:nvCxnSpPr>
      <xdr:spPr>
        <a:xfrm>
          <a:off x="22072600" y="18566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167640</xdr:rowOff>
    </xdr:from>
    <xdr:ext cx="469900" cy="258445"/>
    <xdr:sp macro="" textlink="">
      <xdr:nvSpPr>
        <xdr:cNvPr id="729" name="【公民館】&#10;一人当たり面積最大値テキスト"/>
        <xdr:cNvSpPr txBox="1"/>
      </xdr:nvSpPr>
      <xdr:spPr>
        <a:xfrm>
          <a:off x="22199600" y="171411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101</xdr:row>
      <xdr:rowOff>49530</xdr:rowOff>
    </xdr:from>
    <xdr:to xmlns:xdr="http://schemas.openxmlformats.org/drawingml/2006/spreadsheetDrawing">
      <xdr:col>116</xdr:col>
      <xdr:colOff>152400</xdr:colOff>
      <xdr:row>101</xdr:row>
      <xdr:rowOff>49530</xdr:rowOff>
    </xdr:to>
    <xdr:cxnSp macro="">
      <xdr:nvCxnSpPr>
        <xdr:cNvPr id="730" name="直線コネクタ 729"/>
        <xdr:cNvCxnSpPr/>
      </xdr:nvCxnSpPr>
      <xdr:spPr>
        <a:xfrm>
          <a:off x="22072600" y="1736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135255</xdr:rowOff>
    </xdr:from>
    <xdr:ext cx="469900" cy="258445"/>
    <xdr:sp macro="" textlink="">
      <xdr:nvSpPr>
        <xdr:cNvPr id="731" name="【公民館】&#10;一人当たり面積平均値テキスト"/>
        <xdr:cNvSpPr txBox="1"/>
      </xdr:nvSpPr>
      <xdr:spPr>
        <a:xfrm>
          <a:off x="22199600" y="1830895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156845</xdr:rowOff>
    </xdr:from>
    <xdr:to xmlns:xdr="http://schemas.openxmlformats.org/drawingml/2006/spreadsheetDrawing">
      <xdr:col>116</xdr:col>
      <xdr:colOff>114300</xdr:colOff>
      <xdr:row>107</xdr:row>
      <xdr:rowOff>86995</xdr:rowOff>
    </xdr:to>
    <xdr:sp macro="" textlink="">
      <xdr:nvSpPr>
        <xdr:cNvPr id="732" name="フローチャート: 判断 731"/>
        <xdr:cNvSpPr/>
      </xdr:nvSpPr>
      <xdr:spPr>
        <a:xfrm>
          <a:off x="22110700" y="1833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168910</xdr:rowOff>
    </xdr:from>
    <xdr:to xmlns:xdr="http://schemas.openxmlformats.org/drawingml/2006/spreadsheetDrawing">
      <xdr:col>112</xdr:col>
      <xdr:colOff>38100</xdr:colOff>
      <xdr:row>107</xdr:row>
      <xdr:rowOff>99060</xdr:rowOff>
    </xdr:to>
    <xdr:sp macro="" textlink="">
      <xdr:nvSpPr>
        <xdr:cNvPr id="733" name="フローチャート: 判断 732"/>
        <xdr:cNvSpPr/>
      </xdr:nvSpPr>
      <xdr:spPr>
        <a:xfrm>
          <a:off x="21272500" y="1834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168275</xdr:rowOff>
    </xdr:from>
    <xdr:to xmlns:xdr="http://schemas.openxmlformats.org/drawingml/2006/spreadsheetDrawing">
      <xdr:col>107</xdr:col>
      <xdr:colOff>101600</xdr:colOff>
      <xdr:row>107</xdr:row>
      <xdr:rowOff>98425</xdr:rowOff>
    </xdr:to>
    <xdr:sp macro="" textlink="">
      <xdr:nvSpPr>
        <xdr:cNvPr id="734" name="フローチャート: 判断 733"/>
        <xdr:cNvSpPr/>
      </xdr:nvSpPr>
      <xdr:spPr>
        <a:xfrm>
          <a:off x="20383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151130</xdr:rowOff>
    </xdr:from>
    <xdr:to xmlns:xdr="http://schemas.openxmlformats.org/drawingml/2006/spreadsheetDrawing">
      <xdr:col>102</xdr:col>
      <xdr:colOff>165100</xdr:colOff>
      <xdr:row>107</xdr:row>
      <xdr:rowOff>81280</xdr:rowOff>
    </xdr:to>
    <xdr:sp macro="" textlink="">
      <xdr:nvSpPr>
        <xdr:cNvPr id="735" name="フローチャート: 判断 734"/>
        <xdr:cNvSpPr/>
      </xdr:nvSpPr>
      <xdr:spPr>
        <a:xfrm>
          <a:off x="19494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107</xdr:row>
      <xdr:rowOff>31750</xdr:rowOff>
    </xdr:from>
    <xdr:to xmlns:xdr="http://schemas.openxmlformats.org/drawingml/2006/spreadsheetDrawing">
      <xdr:col>98</xdr:col>
      <xdr:colOff>38100</xdr:colOff>
      <xdr:row>107</xdr:row>
      <xdr:rowOff>133350</xdr:rowOff>
    </xdr:to>
    <xdr:sp macro="" textlink="">
      <xdr:nvSpPr>
        <xdr:cNvPr id="736" name="フローチャート: 判断 735"/>
        <xdr:cNvSpPr/>
      </xdr:nvSpPr>
      <xdr:spPr>
        <a:xfrm>
          <a:off x="18605500" y="1837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37" name="テキスト ボックス 73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38" name="テキスト ボックス 73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39" name="テキスト ボックス 73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40" name="テキスト ボックス 73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41" name="テキスト ボックス 74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154940</xdr:rowOff>
    </xdr:from>
    <xdr:to xmlns:xdr="http://schemas.openxmlformats.org/drawingml/2006/spreadsheetDrawing">
      <xdr:col>116</xdr:col>
      <xdr:colOff>114300</xdr:colOff>
      <xdr:row>107</xdr:row>
      <xdr:rowOff>84455</xdr:rowOff>
    </xdr:to>
    <xdr:sp macro="" textlink="">
      <xdr:nvSpPr>
        <xdr:cNvPr id="742" name="楕円 741"/>
        <xdr:cNvSpPr/>
      </xdr:nvSpPr>
      <xdr:spPr>
        <a:xfrm>
          <a:off x="22110700" y="183286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6350</xdr:rowOff>
    </xdr:from>
    <xdr:ext cx="469900" cy="258445"/>
    <xdr:sp macro="" textlink="">
      <xdr:nvSpPr>
        <xdr:cNvPr id="743" name="【公民館】&#10;一人当たり面積該当値テキスト"/>
        <xdr:cNvSpPr txBox="1"/>
      </xdr:nvSpPr>
      <xdr:spPr>
        <a:xfrm>
          <a:off x="22199600" y="181800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160020</xdr:rowOff>
    </xdr:from>
    <xdr:to xmlns:xdr="http://schemas.openxmlformats.org/drawingml/2006/spreadsheetDrawing">
      <xdr:col>112</xdr:col>
      <xdr:colOff>38100</xdr:colOff>
      <xdr:row>107</xdr:row>
      <xdr:rowOff>90170</xdr:rowOff>
    </xdr:to>
    <xdr:sp macro="" textlink="">
      <xdr:nvSpPr>
        <xdr:cNvPr id="744" name="楕円 743"/>
        <xdr:cNvSpPr/>
      </xdr:nvSpPr>
      <xdr:spPr>
        <a:xfrm>
          <a:off x="21272500" y="1833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107</xdr:row>
      <xdr:rowOff>33655</xdr:rowOff>
    </xdr:from>
    <xdr:to xmlns:xdr="http://schemas.openxmlformats.org/drawingml/2006/spreadsheetDrawing">
      <xdr:col>116</xdr:col>
      <xdr:colOff>63500</xdr:colOff>
      <xdr:row>107</xdr:row>
      <xdr:rowOff>39370</xdr:rowOff>
    </xdr:to>
    <xdr:cxnSp macro="">
      <xdr:nvCxnSpPr>
        <xdr:cNvPr id="745" name="直線コネクタ 744"/>
        <xdr:cNvCxnSpPr/>
      </xdr:nvCxnSpPr>
      <xdr:spPr>
        <a:xfrm flipV="1">
          <a:off x="21323300" y="1837880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167005</xdr:rowOff>
    </xdr:from>
    <xdr:to xmlns:xdr="http://schemas.openxmlformats.org/drawingml/2006/spreadsheetDrawing">
      <xdr:col>107</xdr:col>
      <xdr:colOff>101600</xdr:colOff>
      <xdr:row>107</xdr:row>
      <xdr:rowOff>97790</xdr:rowOff>
    </xdr:to>
    <xdr:sp macro="" textlink="">
      <xdr:nvSpPr>
        <xdr:cNvPr id="746" name="楕円 745"/>
        <xdr:cNvSpPr/>
      </xdr:nvSpPr>
      <xdr:spPr>
        <a:xfrm>
          <a:off x="20383500" y="183407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39370</xdr:rowOff>
    </xdr:from>
    <xdr:to xmlns:xdr="http://schemas.openxmlformats.org/drawingml/2006/spreadsheetDrawing">
      <xdr:col>111</xdr:col>
      <xdr:colOff>177800</xdr:colOff>
      <xdr:row>107</xdr:row>
      <xdr:rowOff>46355</xdr:rowOff>
    </xdr:to>
    <xdr:cxnSp macro="">
      <xdr:nvCxnSpPr>
        <xdr:cNvPr id="747" name="直線コネクタ 746"/>
        <xdr:cNvCxnSpPr/>
      </xdr:nvCxnSpPr>
      <xdr:spPr>
        <a:xfrm flipV="1">
          <a:off x="20434300" y="1838452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2540</xdr:rowOff>
    </xdr:from>
    <xdr:to xmlns:xdr="http://schemas.openxmlformats.org/drawingml/2006/spreadsheetDrawing">
      <xdr:col>102</xdr:col>
      <xdr:colOff>165100</xdr:colOff>
      <xdr:row>107</xdr:row>
      <xdr:rowOff>104140</xdr:rowOff>
    </xdr:to>
    <xdr:sp macro="" textlink="">
      <xdr:nvSpPr>
        <xdr:cNvPr id="748" name="楕円 747"/>
        <xdr:cNvSpPr/>
      </xdr:nvSpPr>
      <xdr:spPr>
        <a:xfrm>
          <a:off x="19494500" y="1834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46355</xdr:rowOff>
    </xdr:from>
    <xdr:to xmlns:xdr="http://schemas.openxmlformats.org/drawingml/2006/spreadsheetDrawing">
      <xdr:col>107</xdr:col>
      <xdr:colOff>50800</xdr:colOff>
      <xdr:row>107</xdr:row>
      <xdr:rowOff>53340</xdr:rowOff>
    </xdr:to>
    <xdr:cxnSp macro="">
      <xdr:nvCxnSpPr>
        <xdr:cNvPr id="749" name="直線コネクタ 748"/>
        <xdr:cNvCxnSpPr/>
      </xdr:nvCxnSpPr>
      <xdr:spPr>
        <a:xfrm flipV="1">
          <a:off x="19545300" y="1839150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107</xdr:row>
      <xdr:rowOff>16510</xdr:rowOff>
    </xdr:from>
    <xdr:to xmlns:xdr="http://schemas.openxmlformats.org/drawingml/2006/spreadsheetDrawing">
      <xdr:col>98</xdr:col>
      <xdr:colOff>38100</xdr:colOff>
      <xdr:row>107</xdr:row>
      <xdr:rowOff>118110</xdr:rowOff>
    </xdr:to>
    <xdr:sp macro="" textlink="">
      <xdr:nvSpPr>
        <xdr:cNvPr id="750" name="楕円 749"/>
        <xdr:cNvSpPr/>
      </xdr:nvSpPr>
      <xdr:spPr>
        <a:xfrm>
          <a:off x="18605500" y="183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107</xdr:row>
      <xdr:rowOff>53340</xdr:rowOff>
    </xdr:from>
    <xdr:to xmlns:xdr="http://schemas.openxmlformats.org/drawingml/2006/spreadsheetDrawing">
      <xdr:col>102</xdr:col>
      <xdr:colOff>114300</xdr:colOff>
      <xdr:row>107</xdr:row>
      <xdr:rowOff>67310</xdr:rowOff>
    </xdr:to>
    <xdr:cxnSp macro="">
      <xdr:nvCxnSpPr>
        <xdr:cNvPr id="751" name="直線コネクタ 750"/>
        <xdr:cNvCxnSpPr/>
      </xdr:nvCxnSpPr>
      <xdr:spPr>
        <a:xfrm flipV="1">
          <a:off x="18656300" y="1839849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107</xdr:row>
      <xdr:rowOff>90170</xdr:rowOff>
    </xdr:from>
    <xdr:ext cx="469900" cy="259080"/>
    <xdr:sp macro="" textlink="">
      <xdr:nvSpPr>
        <xdr:cNvPr id="752" name="n_1aveValue【公民館】&#10;一人当たり面積"/>
        <xdr:cNvSpPr txBox="1"/>
      </xdr:nvSpPr>
      <xdr:spPr>
        <a:xfrm>
          <a:off x="21075650" y="18435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89535</xdr:rowOff>
    </xdr:from>
    <xdr:ext cx="469265" cy="258445"/>
    <xdr:sp macro="" textlink="">
      <xdr:nvSpPr>
        <xdr:cNvPr id="753" name="n_2aveValue【公民館】&#10;一人当たり面積"/>
        <xdr:cNvSpPr txBox="1"/>
      </xdr:nvSpPr>
      <xdr:spPr>
        <a:xfrm>
          <a:off x="20199350" y="184346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97790</xdr:rowOff>
    </xdr:from>
    <xdr:ext cx="469265" cy="258445"/>
    <xdr:sp macro="" textlink="">
      <xdr:nvSpPr>
        <xdr:cNvPr id="754" name="n_3aveValue【公民館】&#10;一人当たり面積"/>
        <xdr:cNvSpPr txBox="1"/>
      </xdr:nvSpPr>
      <xdr:spPr>
        <a:xfrm>
          <a:off x="19310350" y="181000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124460</xdr:rowOff>
    </xdr:from>
    <xdr:ext cx="469265" cy="259080"/>
    <xdr:sp macro="" textlink="">
      <xdr:nvSpPr>
        <xdr:cNvPr id="755" name="n_4aveValue【公民館】&#10;一人当たり面積"/>
        <xdr:cNvSpPr txBox="1"/>
      </xdr:nvSpPr>
      <xdr:spPr>
        <a:xfrm>
          <a:off x="18421350" y="184696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105</xdr:row>
      <xdr:rowOff>106680</xdr:rowOff>
    </xdr:from>
    <xdr:ext cx="469900" cy="259080"/>
    <xdr:sp macro="" textlink="">
      <xdr:nvSpPr>
        <xdr:cNvPr id="756" name="n_1mainValue【公民館】&#10;一人当たり面積"/>
        <xdr:cNvSpPr txBox="1"/>
      </xdr:nvSpPr>
      <xdr:spPr>
        <a:xfrm>
          <a:off x="21075650" y="18108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113665</xdr:rowOff>
    </xdr:from>
    <xdr:ext cx="469265" cy="258445"/>
    <xdr:sp macro="" textlink="">
      <xdr:nvSpPr>
        <xdr:cNvPr id="757" name="n_2mainValue【公民館】&#10;一人当たり面積"/>
        <xdr:cNvSpPr txBox="1"/>
      </xdr:nvSpPr>
      <xdr:spPr>
        <a:xfrm>
          <a:off x="20199350" y="181159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95250</xdr:rowOff>
    </xdr:from>
    <xdr:ext cx="469265" cy="259080"/>
    <xdr:sp macro="" textlink="">
      <xdr:nvSpPr>
        <xdr:cNvPr id="758" name="n_3mainValue【公民館】&#10;一人当たり面積"/>
        <xdr:cNvSpPr txBox="1"/>
      </xdr:nvSpPr>
      <xdr:spPr>
        <a:xfrm>
          <a:off x="19310350" y="184404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134620</xdr:rowOff>
    </xdr:from>
    <xdr:ext cx="469265" cy="258445"/>
    <xdr:sp macro="" textlink="">
      <xdr:nvSpPr>
        <xdr:cNvPr id="759" name="n_4mainValue【公民館】&#10;一人当たり面積"/>
        <xdr:cNvSpPr txBox="1"/>
      </xdr:nvSpPr>
      <xdr:spPr>
        <a:xfrm>
          <a:off x="18421350" y="181368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60" name="正方形/長方形 7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61" name="正方形/長方形 76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62" name="テキスト ボックス 76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と比較して有形固定資産比率が高くなっている施設は、橋梁・トンネル、公営住宅、学校施設、公民館であり、低くなっている施設は、道路、認定こども園・幼稚園・保育所である。そのうち、橋梁・トンネルについては、平成</a:t>
          </a:r>
          <a:r>
            <a:rPr kumimoji="1" lang="en-US" altLang="ja-JP" sz="1300">
              <a:latin typeface="ＭＳ Ｐゴシック"/>
              <a:ea typeface="ＭＳ Ｐゴシック"/>
            </a:rPr>
            <a:t>30</a:t>
          </a:r>
          <a:r>
            <a:rPr kumimoji="1" lang="ja-JP" altLang="en-US" sz="1300">
              <a:latin typeface="ＭＳ Ｐゴシック"/>
              <a:ea typeface="ＭＳ Ｐゴシック"/>
            </a:rPr>
            <a:t>年度～令和元年度に橋梁長寿命化修繕計画を約</a:t>
          </a:r>
          <a:r>
            <a:rPr kumimoji="1" lang="en-US" altLang="ja-JP" sz="1300">
              <a:latin typeface="ＭＳ Ｐゴシック"/>
              <a:ea typeface="ＭＳ Ｐゴシック"/>
            </a:rPr>
            <a:t>300</a:t>
          </a:r>
          <a:r>
            <a:rPr kumimoji="1" lang="ja-JP" altLang="en-US" sz="1300">
              <a:latin typeface="ＭＳ Ｐゴシック"/>
              <a:ea typeface="ＭＳ Ｐゴシック"/>
            </a:rPr>
            <a:t>橋分作成、令和２年度にトンネル維持管理計画を作成し、計画的かつ予防的な修繕対策を実施している。また、公民館については老朽化と耐震性がないことから、令和元年度より耐震改修事業を実施している。今後の課題としては、学校施設の老朽化対策が挙げ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高知県仁淀川町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5,224
5,189
333.00
6,797,199
6,344,937
344,756
4,317,849
7,870,739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57" name="テキスト ボックス 56"/>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58" name="直線コネクタ 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59" name="テキスト ボックス 58"/>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60" name="直線コネクタ 59"/>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6725" cy="259080"/>
    <xdr:sp macro="" textlink="">
      <xdr:nvSpPr>
        <xdr:cNvPr id="61" name="テキスト ボックス 60"/>
        <xdr:cNvSpPr txBox="1"/>
      </xdr:nvSpPr>
      <xdr:spPr>
        <a:xfrm>
          <a:off x="294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62" name="直線コネクタ 61"/>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63" name="テキスト ボックス 62"/>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64" name="直線コネクタ 63"/>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8445"/>
    <xdr:sp macro="" textlink="">
      <xdr:nvSpPr>
        <xdr:cNvPr id="65" name="テキスト ボックス 64"/>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66" name="直線コネクタ 65"/>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67" name="テキスト ボックス 66"/>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68" name="直線コネクタ 67"/>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69" name="テキスト ボックス 68"/>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70" name="直線コネクタ 6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8455" cy="258445"/>
    <xdr:sp macro="" textlink="">
      <xdr:nvSpPr>
        <xdr:cNvPr id="71" name="テキスト ボックス 70"/>
        <xdr:cNvSpPr txBox="1"/>
      </xdr:nvSpPr>
      <xdr:spPr>
        <a:xfrm>
          <a:off x="42291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133350</xdr:rowOff>
    </xdr:from>
    <xdr:to xmlns:xdr="http://schemas.openxmlformats.org/drawingml/2006/spreadsheetDrawing">
      <xdr:col>24</xdr:col>
      <xdr:colOff>62865</xdr:colOff>
      <xdr:row>64</xdr:row>
      <xdr:rowOff>76200</xdr:rowOff>
    </xdr:to>
    <xdr:cxnSp macro="">
      <xdr:nvCxnSpPr>
        <xdr:cNvPr id="73" name="直線コネクタ 72"/>
        <xdr:cNvCxnSpPr/>
      </xdr:nvCxnSpPr>
      <xdr:spPr>
        <a:xfrm flipV="1">
          <a:off x="4634865" y="956310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80010</xdr:rowOff>
    </xdr:from>
    <xdr:ext cx="469900" cy="259080"/>
    <xdr:sp macro="" textlink="">
      <xdr:nvSpPr>
        <xdr:cNvPr id="74" name="【体育館・プール】&#10;有形固定資産減価償却率最小値テキスト"/>
        <xdr:cNvSpPr txBox="1"/>
      </xdr:nvSpPr>
      <xdr:spPr>
        <a:xfrm>
          <a:off x="4673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76200</xdr:rowOff>
    </xdr:from>
    <xdr:to xmlns:xdr="http://schemas.openxmlformats.org/drawingml/2006/spreadsheetDrawing">
      <xdr:col>24</xdr:col>
      <xdr:colOff>152400</xdr:colOff>
      <xdr:row>64</xdr:row>
      <xdr:rowOff>76200</xdr:rowOff>
    </xdr:to>
    <xdr:cxnSp macro="">
      <xdr:nvCxnSpPr>
        <xdr:cNvPr id="75" name="直線コネクタ 74"/>
        <xdr:cNvCxnSpPr/>
      </xdr:nvCxnSpPr>
      <xdr:spPr>
        <a:xfrm>
          <a:off x="4546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80010</xdr:rowOff>
    </xdr:from>
    <xdr:ext cx="405130" cy="259080"/>
    <xdr:sp macro="" textlink="">
      <xdr:nvSpPr>
        <xdr:cNvPr id="76" name="【体育館・プール】&#10;有形固定資産減価償却率最大値テキスト"/>
        <xdr:cNvSpPr txBox="1"/>
      </xdr:nvSpPr>
      <xdr:spPr>
        <a:xfrm>
          <a:off x="4673600" y="9338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133350</xdr:rowOff>
    </xdr:from>
    <xdr:to xmlns:xdr="http://schemas.openxmlformats.org/drawingml/2006/spreadsheetDrawing">
      <xdr:col>24</xdr:col>
      <xdr:colOff>152400</xdr:colOff>
      <xdr:row>55</xdr:row>
      <xdr:rowOff>133350</xdr:rowOff>
    </xdr:to>
    <xdr:cxnSp macro="">
      <xdr:nvCxnSpPr>
        <xdr:cNvPr id="77" name="直線コネクタ 76"/>
        <xdr:cNvCxnSpPr/>
      </xdr:nvCxnSpPr>
      <xdr:spPr>
        <a:xfrm>
          <a:off x="4546600" y="9563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4445</xdr:rowOff>
    </xdr:from>
    <xdr:ext cx="405130" cy="259080"/>
    <xdr:sp macro="" textlink="">
      <xdr:nvSpPr>
        <xdr:cNvPr id="78" name="【体育館・プール】&#10;有形固定資産減価償却率平均値テキスト"/>
        <xdr:cNvSpPr txBox="1"/>
      </xdr:nvSpPr>
      <xdr:spPr>
        <a:xfrm>
          <a:off x="4673600" y="102914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153035</xdr:rowOff>
    </xdr:from>
    <xdr:to xmlns:xdr="http://schemas.openxmlformats.org/drawingml/2006/spreadsheetDrawing">
      <xdr:col>24</xdr:col>
      <xdr:colOff>114300</xdr:colOff>
      <xdr:row>61</xdr:row>
      <xdr:rowOff>83185</xdr:rowOff>
    </xdr:to>
    <xdr:sp macro="" textlink="">
      <xdr:nvSpPr>
        <xdr:cNvPr id="79" name="フローチャート: 判断 78"/>
        <xdr:cNvSpPr/>
      </xdr:nvSpPr>
      <xdr:spPr>
        <a:xfrm>
          <a:off x="4584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84455</xdr:rowOff>
    </xdr:from>
    <xdr:to xmlns:xdr="http://schemas.openxmlformats.org/drawingml/2006/spreadsheetDrawing">
      <xdr:col>20</xdr:col>
      <xdr:colOff>38100</xdr:colOff>
      <xdr:row>61</xdr:row>
      <xdr:rowOff>14605</xdr:rowOff>
    </xdr:to>
    <xdr:sp macro="" textlink="">
      <xdr:nvSpPr>
        <xdr:cNvPr id="80" name="フローチャート: 判断 79"/>
        <xdr:cNvSpPr/>
      </xdr:nvSpPr>
      <xdr:spPr>
        <a:xfrm>
          <a:off x="3746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53975</xdr:rowOff>
    </xdr:from>
    <xdr:to xmlns:xdr="http://schemas.openxmlformats.org/drawingml/2006/spreadsheetDrawing">
      <xdr:col>15</xdr:col>
      <xdr:colOff>101600</xdr:colOff>
      <xdr:row>60</xdr:row>
      <xdr:rowOff>155575</xdr:rowOff>
    </xdr:to>
    <xdr:sp macro="" textlink="">
      <xdr:nvSpPr>
        <xdr:cNvPr id="81" name="フローチャート: 判断 80"/>
        <xdr:cNvSpPr/>
      </xdr:nvSpPr>
      <xdr:spPr>
        <a:xfrm>
          <a:off x="2857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128270</xdr:rowOff>
    </xdr:from>
    <xdr:to xmlns:xdr="http://schemas.openxmlformats.org/drawingml/2006/spreadsheetDrawing">
      <xdr:col>10</xdr:col>
      <xdr:colOff>165100</xdr:colOff>
      <xdr:row>61</xdr:row>
      <xdr:rowOff>58420</xdr:rowOff>
    </xdr:to>
    <xdr:sp macro="" textlink="">
      <xdr:nvSpPr>
        <xdr:cNvPr id="82" name="フローチャート: 判断 81"/>
        <xdr:cNvSpPr/>
      </xdr:nvSpPr>
      <xdr:spPr>
        <a:xfrm>
          <a:off x="1968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90170</xdr:rowOff>
    </xdr:from>
    <xdr:to xmlns:xdr="http://schemas.openxmlformats.org/drawingml/2006/spreadsheetDrawing">
      <xdr:col>6</xdr:col>
      <xdr:colOff>38100</xdr:colOff>
      <xdr:row>61</xdr:row>
      <xdr:rowOff>20320</xdr:rowOff>
    </xdr:to>
    <xdr:sp macro="" textlink="">
      <xdr:nvSpPr>
        <xdr:cNvPr id="83" name="フローチャート: 判断 82"/>
        <xdr:cNvSpPr/>
      </xdr:nvSpPr>
      <xdr:spPr>
        <a:xfrm>
          <a:off x="1079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84" name="テキスト ボックス 83"/>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85" name="テキスト ボックス 84"/>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86" name="テキスト ボックス 85"/>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87" name="テキスト ボックス 86"/>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88" name="テキスト ボックス 87"/>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63</xdr:row>
      <xdr:rowOff>71120</xdr:rowOff>
    </xdr:from>
    <xdr:to xmlns:xdr="http://schemas.openxmlformats.org/drawingml/2006/spreadsheetDrawing">
      <xdr:col>24</xdr:col>
      <xdr:colOff>114300</xdr:colOff>
      <xdr:row>64</xdr:row>
      <xdr:rowOff>1270</xdr:rowOff>
    </xdr:to>
    <xdr:sp macro="" textlink="">
      <xdr:nvSpPr>
        <xdr:cNvPr id="89" name="楕円 88"/>
        <xdr:cNvSpPr/>
      </xdr:nvSpPr>
      <xdr:spPr>
        <a:xfrm>
          <a:off x="45847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62</xdr:row>
      <xdr:rowOff>157480</xdr:rowOff>
    </xdr:from>
    <xdr:ext cx="405130" cy="258445"/>
    <xdr:sp macro="" textlink="">
      <xdr:nvSpPr>
        <xdr:cNvPr id="90" name="【体育館・プール】&#10;有形固定資産減価償却率該当値テキスト"/>
        <xdr:cNvSpPr txBox="1"/>
      </xdr:nvSpPr>
      <xdr:spPr>
        <a:xfrm>
          <a:off x="4673600" y="107873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63</xdr:row>
      <xdr:rowOff>38735</xdr:rowOff>
    </xdr:from>
    <xdr:to xmlns:xdr="http://schemas.openxmlformats.org/drawingml/2006/spreadsheetDrawing">
      <xdr:col>20</xdr:col>
      <xdr:colOff>38100</xdr:colOff>
      <xdr:row>63</xdr:row>
      <xdr:rowOff>140335</xdr:rowOff>
    </xdr:to>
    <xdr:sp macro="" textlink="">
      <xdr:nvSpPr>
        <xdr:cNvPr id="91" name="楕円 90"/>
        <xdr:cNvSpPr/>
      </xdr:nvSpPr>
      <xdr:spPr>
        <a:xfrm>
          <a:off x="3746500" y="1084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63</xdr:row>
      <xdr:rowOff>89535</xdr:rowOff>
    </xdr:from>
    <xdr:to xmlns:xdr="http://schemas.openxmlformats.org/drawingml/2006/spreadsheetDrawing">
      <xdr:col>24</xdr:col>
      <xdr:colOff>63500</xdr:colOff>
      <xdr:row>63</xdr:row>
      <xdr:rowOff>121920</xdr:rowOff>
    </xdr:to>
    <xdr:cxnSp macro="">
      <xdr:nvCxnSpPr>
        <xdr:cNvPr id="92" name="直線コネクタ 91"/>
        <xdr:cNvCxnSpPr/>
      </xdr:nvCxnSpPr>
      <xdr:spPr>
        <a:xfrm>
          <a:off x="3797300" y="1089088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62</xdr:row>
      <xdr:rowOff>147320</xdr:rowOff>
    </xdr:from>
    <xdr:to xmlns:xdr="http://schemas.openxmlformats.org/drawingml/2006/spreadsheetDrawing">
      <xdr:col>15</xdr:col>
      <xdr:colOff>101600</xdr:colOff>
      <xdr:row>63</xdr:row>
      <xdr:rowOff>77470</xdr:rowOff>
    </xdr:to>
    <xdr:sp macro="" textlink="">
      <xdr:nvSpPr>
        <xdr:cNvPr id="93" name="楕円 92"/>
        <xdr:cNvSpPr/>
      </xdr:nvSpPr>
      <xdr:spPr>
        <a:xfrm>
          <a:off x="2857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63</xdr:row>
      <xdr:rowOff>26670</xdr:rowOff>
    </xdr:from>
    <xdr:to xmlns:xdr="http://schemas.openxmlformats.org/drawingml/2006/spreadsheetDrawing">
      <xdr:col>19</xdr:col>
      <xdr:colOff>177800</xdr:colOff>
      <xdr:row>63</xdr:row>
      <xdr:rowOff>89535</xdr:rowOff>
    </xdr:to>
    <xdr:cxnSp macro="">
      <xdr:nvCxnSpPr>
        <xdr:cNvPr id="94" name="直線コネクタ 93"/>
        <xdr:cNvCxnSpPr/>
      </xdr:nvCxnSpPr>
      <xdr:spPr>
        <a:xfrm>
          <a:off x="2908300" y="1082802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63</xdr:row>
      <xdr:rowOff>61595</xdr:rowOff>
    </xdr:from>
    <xdr:to xmlns:xdr="http://schemas.openxmlformats.org/drawingml/2006/spreadsheetDrawing">
      <xdr:col>10</xdr:col>
      <xdr:colOff>165100</xdr:colOff>
      <xdr:row>63</xdr:row>
      <xdr:rowOff>163195</xdr:rowOff>
    </xdr:to>
    <xdr:sp macro="" textlink="">
      <xdr:nvSpPr>
        <xdr:cNvPr id="95" name="楕円 94"/>
        <xdr:cNvSpPr/>
      </xdr:nvSpPr>
      <xdr:spPr>
        <a:xfrm>
          <a:off x="1968500" y="1086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63</xdr:row>
      <xdr:rowOff>26670</xdr:rowOff>
    </xdr:from>
    <xdr:to xmlns:xdr="http://schemas.openxmlformats.org/drawingml/2006/spreadsheetDrawing">
      <xdr:col>15</xdr:col>
      <xdr:colOff>50800</xdr:colOff>
      <xdr:row>63</xdr:row>
      <xdr:rowOff>112395</xdr:rowOff>
    </xdr:to>
    <xdr:cxnSp macro="">
      <xdr:nvCxnSpPr>
        <xdr:cNvPr id="96" name="直線コネクタ 95"/>
        <xdr:cNvCxnSpPr/>
      </xdr:nvCxnSpPr>
      <xdr:spPr>
        <a:xfrm flipV="1">
          <a:off x="2019300" y="10828020"/>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62</xdr:row>
      <xdr:rowOff>46355</xdr:rowOff>
    </xdr:from>
    <xdr:to xmlns:xdr="http://schemas.openxmlformats.org/drawingml/2006/spreadsheetDrawing">
      <xdr:col>6</xdr:col>
      <xdr:colOff>38100</xdr:colOff>
      <xdr:row>62</xdr:row>
      <xdr:rowOff>147955</xdr:rowOff>
    </xdr:to>
    <xdr:sp macro="" textlink="">
      <xdr:nvSpPr>
        <xdr:cNvPr id="97" name="楕円 96"/>
        <xdr:cNvSpPr/>
      </xdr:nvSpPr>
      <xdr:spPr>
        <a:xfrm>
          <a:off x="1079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62</xdr:row>
      <xdr:rowOff>97790</xdr:rowOff>
    </xdr:from>
    <xdr:to xmlns:xdr="http://schemas.openxmlformats.org/drawingml/2006/spreadsheetDrawing">
      <xdr:col>10</xdr:col>
      <xdr:colOff>114300</xdr:colOff>
      <xdr:row>63</xdr:row>
      <xdr:rowOff>112395</xdr:rowOff>
    </xdr:to>
    <xdr:cxnSp macro="">
      <xdr:nvCxnSpPr>
        <xdr:cNvPr id="98" name="直線コネクタ 97"/>
        <xdr:cNvCxnSpPr/>
      </xdr:nvCxnSpPr>
      <xdr:spPr>
        <a:xfrm>
          <a:off x="1130300" y="10727690"/>
          <a:ext cx="889000" cy="186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31115</xdr:rowOff>
    </xdr:from>
    <xdr:ext cx="405130" cy="258445"/>
    <xdr:sp macro="" textlink="">
      <xdr:nvSpPr>
        <xdr:cNvPr id="99" name="n_1aveValue【体育館・プール】&#10;有形固定資産減価償却率"/>
        <xdr:cNvSpPr txBox="1"/>
      </xdr:nvSpPr>
      <xdr:spPr>
        <a:xfrm>
          <a:off x="3582035" y="101466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635</xdr:rowOff>
    </xdr:from>
    <xdr:ext cx="404495" cy="259080"/>
    <xdr:sp macro="" textlink="">
      <xdr:nvSpPr>
        <xdr:cNvPr id="100" name="n_2aveValue【体育館・プール】&#10;有形固定資産減価償却率"/>
        <xdr:cNvSpPr txBox="1"/>
      </xdr:nvSpPr>
      <xdr:spPr>
        <a:xfrm>
          <a:off x="2705735" y="101161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74930</xdr:rowOff>
    </xdr:from>
    <xdr:ext cx="404495" cy="258445"/>
    <xdr:sp macro="" textlink="">
      <xdr:nvSpPr>
        <xdr:cNvPr id="101" name="n_3aveValue【体育館・プール】&#10;有形固定資産減価償却率"/>
        <xdr:cNvSpPr txBox="1"/>
      </xdr:nvSpPr>
      <xdr:spPr>
        <a:xfrm>
          <a:off x="1816735" y="101904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36830</xdr:rowOff>
    </xdr:from>
    <xdr:ext cx="404495" cy="259080"/>
    <xdr:sp macro="" textlink="">
      <xdr:nvSpPr>
        <xdr:cNvPr id="102" name="n_4aveValue【体育館・プール】&#10;有形固定資産減価償却率"/>
        <xdr:cNvSpPr txBox="1"/>
      </xdr:nvSpPr>
      <xdr:spPr>
        <a:xfrm>
          <a:off x="927735" y="101523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63</xdr:row>
      <xdr:rowOff>132080</xdr:rowOff>
    </xdr:from>
    <xdr:ext cx="405130" cy="258445"/>
    <xdr:sp macro="" textlink="">
      <xdr:nvSpPr>
        <xdr:cNvPr id="103" name="n_1mainValue【体育館・プール】&#10;有形固定資産減価償却率"/>
        <xdr:cNvSpPr txBox="1"/>
      </xdr:nvSpPr>
      <xdr:spPr>
        <a:xfrm>
          <a:off x="3582035" y="109334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63</xdr:row>
      <xdr:rowOff>68580</xdr:rowOff>
    </xdr:from>
    <xdr:ext cx="404495" cy="259080"/>
    <xdr:sp macro="" textlink="">
      <xdr:nvSpPr>
        <xdr:cNvPr id="104" name="n_2mainValue【体育館・プール】&#10;有形固定資産減価償却率"/>
        <xdr:cNvSpPr txBox="1"/>
      </xdr:nvSpPr>
      <xdr:spPr>
        <a:xfrm>
          <a:off x="2705735" y="108699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63</xdr:row>
      <xdr:rowOff>154940</xdr:rowOff>
    </xdr:from>
    <xdr:ext cx="404495" cy="258445"/>
    <xdr:sp macro="" textlink="">
      <xdr:nvSpPr>
        <xdr:cNvPr id="105" name="n_3mainValue【体育館・プール】&#10;有形固定資産減価償却率"/>
        <xdr:cNvSpPr txBox="1"/>
      </xdr:nvSpPr>
      <xdr:spPr>
        <a:xfrm>
          <a:off x="1816735" y="109562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62</xdr:row>
      <xdr:rowOff>139065</xdr:rowOff>
    </xdr:from>
    <xdr:ext cx="404495" cy="259080"/>
    <xdr:sp macro="" textlink="">
      <xdr:nvSpPr>
        <xdr:cNvPr id="106" name="n_4mainValue【体育館・プール】&#10;有形固定資産減価償却率"/>
        <xdr:cNvSpPr txBox="1"/>
      </xdr:nvSpPr>
      <xdr:spPr>
        <a:xfrm>
          <a:off x="927735" y="107689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115" name="テキスト ボックス 114"/>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16" name="直線コネクタ 11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63</xdr:row>
      <xdr:rowOff>57150</xdr:rowOff>
    </xdr:to>
    <xdr:cxnSp macro="">
      <xdr:nvCxnSpPr>
        <xdr:cNvPr id="117" name="直線コネクタ 116"/>
        <xdr:cNvCxnSpPr/>
      </xdr:nvCxnSpPr>
      <xdr:spPr>
        <a:xfrm>
          <a:off x="6604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86360</xdr:rowOff>
    </xdr:from>
    <xdr:ext cx="466725" cy="258445"/>
    <xdr:sp macro="" textlink="">
      <xdr:nvSpPr>
        <xdr:cNvPr id="118" name="テキスト ボックス 117"/>
        <xdr:cNvSpPr txBox="1"/>
      </xdr:nvSpPr>
      <xdr:spPr>
        <a:xfrm>
          <a:off x="6136640" y="10716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119" name="直線コネクタ 118"/>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6725" cy="258445"/>
    <xdr:sp macro="" textlink="">
      <xdr:nvSpPr>
        <xdr:cNvPr id="120" name="テキスト ボックス 119"/>
        <xdr:cNvSpPr txBox="1"/>
      </xdr:nvSpPr>
      <xdr:spPr>
        <a:xfrm>
          <a:off x="6136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114300</xdr:rowOff>
    </xdr:from>
    <xdr:to xmlns:xdr="http://schemas.openxmlformats.org/drawingml/2006/spreadsheetDrawing">
      <xdr:col>59</xdr:col>
      <xdr:colOff>50800</xdr:colOff>
      <xdr:row>56</xdr:row>
      <xdr:rowOff>114300</xdr:rowOff>
    </xdr:to>
    <xdr:cxnSp macro="">
      <xdr:nvCxnSpPr>
        <xdr:cNvPr id="121" name="直線コネクタ 120"/>
        <xdr:cNvCxnSpPr/>
      </xdr:nvCxnSpPr>
      <xdr:spPr>
        <a:xfrm>
          <a:off x="6604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55</xdr:row>
      <xdr:rowOff>143510</xdr:rowOff>
    </xdr:from>
    <xdr:ext cx="466725" cy="258445"/>
    <xdr:sp macro="" textlink="">
      <xdr:nvSpPr>
        <xdr:cNvPr id="122" name="テキスト ボックス 121"/>
        <xdr:cNvSpPr txBox="1"/>
      </xdr:nvSpPr>
      <xdr:spPr>
        <a:xfrm>
          <a:off x="6136640" y="9573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23" name="直線コネクタ 122"/>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6725" cy="258445"/>
    <xdr:sp macro="" textlink="">
      <xdr:nvSpPr>
        <xdr:cNvPr id="124" name="テキスト ボックス 123"/>
        <xdr:cNvSpPr txBox="1"/>
      </xdr:nvSpPr>
      <xdr:spPr>
        <a:xfrm>
          <a:off x="6136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25"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149860</xdr:rowOff>
    </xdr:from>
    <xdr:to xmlns:xdr="http://schemas.openxmlformats.org/drawingml/2006/spreadsheetDrawing">
      <xdr:col>54</xdr:col>
      <xdr:colOff>189865</xdr:colOff>
      <xdr:row>62</xdr:row>
      <xdr:rowOff>160655</xdr:rowOff>
    </xdr:to>
    <xdr:cxnSp macro="">
      <xdr:nvCxnSpPr>
        <xdr:cNvPr id="126" name="直線コネクタ 125"/>
        <xdr:cNvCxnSpPr/>
      </xdr:nvCxnSpPr>
      <xdr:spPr>
        <a:xfrm flipV="1">
          <a:off x="10476865" y="9579610"/>
          <a:ext cx="0" cy="1210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164465</xdr:rowOff>
    </xdr:from>
    <xdr:ext cx="469900" cy="259080"/>
    <xdr:sp macro="" textlink="">
      <xdr:nvSpPr>
        <xdr:cNvPr id="127" name="【体育館・プール】&#10;一人当たり面積最小値テキスト"/>
        <xdr:cNvSpPr txBox="1"/>
      </xdr:nvSpPr>
      <xdr:spPr>
        <a:xfrm>
          <a:off x="10515600" y="107943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62</xdr:row>
      <xdr:rowOff>160655</xdr:rowOff>
    </xdr:from>
    <xdr:to xmlns:xdr="http://schemas.openxmlformats.org/drawingml/2006/spreadsheetDrawing">
      <xdr:col>55</xdr:col>
      <xdr:colOff>88900</xdr:colOff>
      <xdr:row>62</xdr:row>
      <xdr:rowOff>160655</xdr:rowOff>
    </xdr:to>
    <xdr:cxnSp macro="">
      <xdr:nvCxnSpPr>
        <xdr:cNvPr id="128" name="直線コネクタ 127"/>
        <xdr:cNvCxnSpPr/>
      </xdr:nvCxnSpPr>
      <xdr:spPr>
        <a:xfrm>
          <a:off x="10388600" y="10790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96520</xdr:rowOff>
    </xdr:from>
    <xdr:ext cx="469900" cy="259080"/>
    <xdr:sp macro="" textlink="">
      <xdr:nvSpPr>
        <xdr:cNvPr id="129" name="【体育館・プール】&#10;一人当たり面積最大値テキスト"/>
        <xdr:cNvSpPr txBox="1"/>
      </xdr:nvSpPr>
      <xdr:spPr>
        <a:xfrm>
          <a:off x="10515600" y="9354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149860</xdr:rowOff>
    </xdr:from>
    <xdr:to xmlns:xdr="http://schemas.openxmlformats.org/drawingml/2006/spreadsheetDrawing">
      <xdr:col>55</xdr:col>
      <xdr:colOff>88900</xdr:colOff>
      <xdr:row>55</xdr:row>
      <xdr:rowOff>149860</xdr:rowOff>
    </xdr:to>
    <xdr:cxnSp macro="">
      <xdr:nvCxnSpPr>
        <xdr:cNvPr id="130" name="直線コネクタ 129"/>
        <xdr:cNvCxnSpPr/>
      </xdr:nvCxnSpPr>
      <xdr:spPr>
        <a:xfrm>
          <a:off x="10388600" y="9579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36195</xdr:rowOff>
    </xdr:from>
    <xdr:ext cx="469900" cy="259080"/>
    <xdr:sp macro="" textlink="">
      <xdr:nvSpPr>
        <xdr:cNvPr id="131" name="【体育館・プール】&#10;一人当たり面積平均値テキスト"/>
        <xdr:cNvSpPr txBox="1"/>
      </xdr:nvSpPr>
      <xdr:spPr>
        <a:xfrm>
          <a:off x="10515600" y="103231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13335</xdr:rowOff>
    </xdr:from>
    <xdr:to xmlns:xdr="http://schemas.openxmlformats.org/drawingml/2006/spreadsheetDrawing">
      <xdr:col>55</xdr:col>
      <xdr:colOff>50800</xdr:colOff>
      <xdr:row>61</xdr:row>
      <xdr:rowOff>114935</xdr:rowOff>
    </xdr:to>
    <xdr:sp macro="" textlink="">
      <xdr:nvSpPr>
        <xdr:cNvPr id="132" name="フローチャート: 判断 131"/>
        <xdr:cNvSpPr/>
      </xdr:nvSpPr>
      <xdr:spPr>
        <a:xfrm>
          <a:off x="10426700" y="1047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36830</xdr:rowOff>
    </xdr:from>
    <xdr:to xmlns:xdr="http://schemas.openxmlformats.org/drawingml/2006/spreadsheetDrawing">
      <xdr:col>50</xdr:col>
      <xdr:colOff>165100</xdr:colOff>
      <xdr:row>61</xdr:row>
      <xdr:rowOff>138430</xdr:rowOff>
    </xdr:to>
    <xdr:sp macro="" textlink="">
      <xdr:nvSpPr>
        <xdr:cNvPr id="133" name="フローチャート: 判断 132"/>
        <xdr:cNvSpPr/>
      </xdr:nvSpPr>
      <xdr:spPr>
        <a:xfrm>
          <a:off x="9588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44450</xdr:rowOff>
    </xdr:from>
    <xdr:to xmlns:xdr="http://schemas.openxmlformats.org/drawingml/2006/spreadsheetDrawing">
      <xdr:col>46</xdr:col>
      <xdr:colOff>38100</xdr:colOff>
      <xdr:row>61</xdr:row>
      <xdr:rowOff>146050</xdr:rowOff>
    </xdr:to>
    <xdr:sp macro="" textlink="">
      <xdr:nvSpPr>
        <xdr:cNvPr id="134" name="フローチャート: 判断 133"/>
        <xdr:cNvSpPr/>
      </xdr:nvSpPr>
      <xdr:spPr>
        <a:xfrm>
          <a:off x="869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60</xdr:row>
      <xdr:rowOff>123825</xdr:rowOff>
    </xdr:from>
    <xdr:to xmlns:xdr="http://schemas.openxmlformats.org/drawingml/2006/spreadsheetDrawing">
      <xdr:col>41</xdr:col>
      <xdr:colOff>101600</xdr:colOff>
      <xdr:row>61</xdr:row>
      <xdr:rowOff>53975</xdr:rowOff>
    </xdr:to>
    <xdr:sp macro="" textlink="">
      <xdr:nvSpPr>
        <xdr:cNvPr id="135" name="フローチャート: 判断 134"/>
        <xdr:cNvSpPr/>
      </xdr:nvSpPr>
      <xdr:spPr>
        <a:xfrm>
          <a:off x="7810500" y="1041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59690</xdr:rowOff>
    </xdr:from>
    <xdr:to xmlns:xdr="http://schemas.openxmlformats.org/drawingml/2006/spreadsheetDrawing">
      <xdr:col>36</xdr:col>
      <xdr:colOff>165100</xdr:colOff>
      <xdr:row>61</xdr:row>
      <xdr:rowOff>161290</xdr:rowOff>
    </xdr:to>
    <xdr:sp macro="" textlink="">
      <xdr:nvSpPr>
        <xdr:cNvPr id="136" name="フローチャート: 判断 135"/>
        <xdr:cNvSpPr/>
      </xdr:nvSpPr>
      <xdr:spPr>
        <a:xfrm>
          <a:off x="6921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137" name="テキスト ボックス 136"/>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138" name="テキスト ボックス 137"/>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139" name="テキスト ボックス 138"/>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140" name="テキスト ボックス 139"/>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141" name="テキスト ボックス 140"/>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127000</xdr:rowOff>
    </xdr:from>
    <xdr:to xmlns:xdr="http://schemas.openxmlformats.org/drawingml/2006/spreadsheetDrawing">
      <xdr:col>55</xdr:col>
      <xdr:colOff>50800</xdr:colOff>
      <xdr:row>62</xdr:row>
      <xdr:rowOff>57150</xdr:rowOff>
    </xdr:to>
    <xdr:sp macro="" textlink="">
      <xdr:nvSpPr>
        <xdr:cNvPr id="142" name="楕円 141"/>
        <xdr:cNvSpPr/>
      </xdr:nvSpPr>
      <xdr:spPr>
        <a:xfrm>
          <a:off x="10426700" y="1058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61</xdr:row>
      <xdr:rowOff>105410</xdr:rowOff>
    </xdr:from>
    <xdr:ext cx="469900" cy="259080"/>
    <xdr:sp macro="" textlink="">
      <xdr:nvSpPr>
        <xdr:cNvPr id="143" name="【体育館・プール】&#10;一人当たり面積該当値テキスト"/>
        <xdr:cNvSpPr txBox="1"/>
      </xdr:nvSpPr>
      <xdr:spPr>
        <a:xfrm>
          <a:off x="10515600" y="10563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61</xdr:row>
      <xdr:rowOff>133350</xdr:rowOff>
    </xdr:from>
    <xdr:to xmlns:xdr="http://schemas.openxmlformats.org/drawingml/2006/spreadsheetDrawing">
      <xdr:col>50</xdr:col>
      <xdr:colOff>165100</xdr:colOff>
      <xdr:row>62</xdr:row>
      <xdr:rowOff>63500</xdr:rowOff>
    </xdr:to>
    <xdr:sp macro="" textlink="">
      <xdr:nvSpPr>
        <xdr:cNvPr id="144" name="楕円 143"/>
        <xdr:cNvSpPr/>
      </xdr:nvSpPr>
      <xdr:spPr>
        <a:xfrm>
          <a:off x="95885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6350</xdr:rowOff>
    </xdr:from>
    <xdr:to xmlns:xdr="http://schemas.openxmlformats.org/drawingml/2006/spreadsheetDrawing">
      <xdr:col>55</xdr:col>
      <xdr:colOff>0</xdr:colOff>
      <xdr:row>62</xdr:row>
      <xdr:rowOff>12700</xdr:rowOff>
    </xdr:to>
    <xdr:cxnSp macro="">
      <xdr:nvCxnSpPr>
        <xdr:cNvPr id="145" name="直線コネクタ 144"/>
        <xdr:cNvCxnSpPr/>
      </xdr:nvCxnSpPr>
      <xdr:spPr>
        <a:xfrm flipV="1">
          <a:off x="9639300" y="1063625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61</xdr:row>
      <xdr:rowOff>140970</xdr:rowOff>
    </xdr:from>
    <xdr:to xmlns:xdr="http://schemas.openxmlformats.org/drawingml/2006/spreadsheetDrawing">
      <xdr:col>46</xdr:col>
      <xdr:colOff>38100</xdr:colOff>
      <xdr:row>62</xdr:row>
      <xdr:rowOff>71120</xdr:rowOff>
    </xdr:to>
    <xdr:sp macro="" textlink="">
      <xdr:nvSpPr>
        <xdr:cNvPr id="146" name="楕円 145"/>
        <xdr:cNvSpPr/>
      </xdr:nvSpPr>
      <xdr:spPr>
        <a:xfrm>
          <a:off x="86995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62</xdr:row>
      <xdr:rowOff>12700</xdr:rowOff>
    </xdr:from>
    <xdr:to xmlns:xdr="http://schemas.openxmlformats.org/drawingml/2006/spreadsheetDrawing">
      <xdr:col>50</xdr:col>
      <xdr:colOff>114300</xdr:colOff>
      <xdr:row>62</xdr:row>
      <xdr:rowOff>20320</xdr:rowOff>
    </xdr:to>
    <xdr:cxnSp macro="">
      <xdr:nvCxnSpPr>
        <xdr:cNvPr id="147" name="直線コネクタ 146"/>
        <xdr:cNvCxnSpPr/>
      </xdr:nvCxnSpPr>
      <xdr:spPr>
        <a:xfrm flipV="1">
          <a:off x="8750300" y="106426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60</xdr:row>
      <xdr:rowOff>13335</xdr:rowOff>
    </xdr:from>
    <xdr:to xmlns:xdr="http://schemas.openxmlformats.org/drawingml/2006/spreadsheetDrawing">
      <xdr:col>41</xdr:col>
      <xdr:colOff>101600</xdr:colOff>
      <xdr:row>60</xdr:row>
      <xdr:rowOff>114935</xdr:rowOff>
    </xdr:to>
    <xdr:sp macro="" textlink="">
      <xdr:nvSpPr>
        <xdr:cNvPr id="148" name="楕円 147"/>
        <xdr:cNvSpPr/>
      </xdr:nvSpPr>
      <xdr:spPr>
        <a:xfrm>
          <a:off x="7810500" y="1030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60</xdr:row>
      <xdr:rowOff>64135</xdr:rowOff>
    </xdr:from>
    <xdr:to xmlns:xdr="http://schemas.openxmlformats.org/drawingml/2006/spreadsheetDrawing">
      <xdr:col>45</xdr:col>
      <xdr:colOff>177800</xdr:colOff>
      <xdr:row>62</xdr:row>
      <xdr:rowOff>20320</xdr:rowOff>
    </xdr:to>
    <xdr:cxnSp macro="">
      <xdr:nvCxnSpPr>
        <xdr:cNvPr id="149" name="直線コネクタ 148"/>
        <xdr:cNvCxnSpPr/>
      </xdr:nvCxnSpPr>
      <xdr:spPr>
        <a:xfrm>
          <a:off x="7861300" y="10351135"/>
          <a:ext cx="889000" cy="299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61</xdr:row>
      <xdr:rowOff>60960</xdr:rowOff>
    </xdr:from>
    <xdr:to xmlns:xdr="http://schemas.openxmlformats.org/drawingml/2006/spreadsheetDrawing">
      <xdr:col>36</xdr:col>
      <xdr:colOff>165100</xdr:colOff>
      <xdr:row>61</xdr:row>
      <xdr:rowOff>162560</xdr:rowOff>
    </xdr:to>
    <xdr:sp macro="" textlink="">
      <xdr:nvSpPr>
        <xdr:cNvPr id="150" name="楕円 149"/>
        <xdr:cNvSpPr/>
      </xdr:nvSpPr>
      <xdr:spPr>
        <a:xfrm>
          <a:off x="6921500" y="1051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60</xdr:row>
      <xdr:rowOff>64135</xdr:rowOff>
    </xdr:from>
    <xdr:to xmlns:xdr="http://schemas.openxmlformats.org/drawingml/2006/spreadsheetDrawing">
      <xdr:col>41</xdr:col>
      <xdr:colOff>50800</xdr:colOff>
      <xdr:row>61</xdr:row>
      <xdr:rowOff>111760</xdr:rowOff>
    </xdr:to>
    <xdr:cxnSp macro="">
      <xdr:nvCxnSpPr>
        <xdr:cNvPr id="151" name="直線コネクタ 150"/>
        <xdr:cNvCxnSpPr/>
      </xdr:nvCxnSpPr>
      <xdr:spPr>
        <a:xfrm flipV="1">
          <a:off x="6972300" y="10351135"/>
          <a:ext cx="889000" cy="219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59</xdr:row>
      <xdr:rowOff>154940</xdr:rowOff>
    </xdr:from>
    <xdr:ext cx="469900" cy="258445"/>
    <xdr:sp macro="" textlink="">
      <xdr:nvSpPr>
        <xdr:cNvPr id="152" name="n_1aveValue【体育館・プール】&#10;一人当たり面積"/>
        <xdr:cNvSpPr txBox="1"/>
      </xdr:nvSpPr>
      <xdr:spPr>
        <a:xfrm>
          <a:off x="9391650" y="102704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59</xdr:row>
      <xdr:rowOff>162560</xdr:rowOff>
    </xdr:from>
    <xdr:ext cx="469265" cy="259080"/>
    <xdr:sp macro="" textlink="">
      <xdr:nvSpPr>
        <xdr:cNvPr id="153" name="n_2aveValue【体育館・プール】&#10;一人当たり面積"/>
        <xdr:cNvSpPr txBox="1"/>
      </xdr:nvSpPr>
      <xdr:spPr>
        <a:xfrm>
          <a:off x="8515350" y="102781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61</xdr:row>
      <xdr:rowOff>45085</xdr:rowOff>
    </xdr:from>
    <xdr:ext cx="469265" cy="258445"/>
    <xdr:sp macro="" textlink="">
      <xdr:nvSpPr>
        <xdr:cNvPr id="154" name="n_3aveValue【体育館・プール】&#10;一人当たり面積"/>
        <xdr:cNvSpPr txBox="1"/>
      </xdr:nvSpPr>
      <xdr:spPr>
        <a:xfrm>
          <a:off x="7626350" y="105035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60</xdr:row>
      <xdr:rowOff>6350</xdr:rowOff>
    </xdr:from>
    <xdr:ext cx="469265" cy="258445"/>
    <xdr:sp macro="" textlink="">
      <xdr:nvSpPr>
        <xdr:cNvPr id="155" name="n_4aveValue【体育館・プール】&#10;一人当たり面積"/>
        <xdr:cNvSpPr txBox="1"/>
      </xdr:nvSpPr>
      <xdr:spPr>
        <a:xfrm>
          <a:off x="6737350" y="102933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62</xdr:row>
      <xdr:rowOff>54610</xdr:rowOff>
    </xdr:from>
    <xdr:ext cx="469900" cy="258445"/>
    <xdr:sp macro="" textlink="">
      <xdr:nvSpPr>
        <xdr:cNvPr id="156" name="n_1mainValue【体育館・プール】&#10;一人当たり面積"/>
        <xdr:cNvSpPr txBox="1"/>
      </xdr:nvSpPr>
      <xdr:spPr>
        <a:xfrm>
          <a:off x="9391650" y="106845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62230</xdr:rowOff>
    </xdr:from>
    <xdr:ext cx="469265" cy="259080"/>
    <xdr:sp macro="" textlink="">
      <xdr:nvSpPr>
        <xdr:cNvPr id="157" name="n_2mainValue【体育館・プール】&#10;一人当たり面積"/>
        <xdr:cNvSpPr txBox="1"/>
      </xdr:nvSpPr>
      <xdr:spPr>
        <a:xfrm>
          <a:off x="8515350" y="106921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58</xdr:row>
      <xdr:rowOff>132080</xdr:rowOff>
    </xdr:from>
    <xdr:ext cx="469265" cy="258445"/>
    <xdr:sp macro="" textlink="">
      <xdr:nvSpPr>
        <xdr:cNvPr id="158" name="n_3mainValue【体育館・プール】&#10;一人当たり面積"/>
        <xdr:cNvSpPr txBox="1"/>
      </xdr:nvSpPr>
      <xdr:spPr>
        <a:xfrm>
          <a:off x="7626350" y="100761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61</xdr:row>
      <xdr:rowOff>153670</xdr:rowOff>
    </xdr:from>
    <xdr:ext cx="469265" cy="259080"/>
    <xdr:sp macro="" textlink="">
      <xdr:nvSpPr>
        <xdr:cNvPr id="159" name="n_4mainValue【体育館・プール】&#10;一人当たり面積"/>
        <xdr:cNvSpPr txBox="1"/>
      </xdr:nvSpPr>
      <xdr:spPr>
        <a:xfrm>
          <a:off x="6737350" y="106121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160" name="正方形/長方形 1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161" name="正方形/長方形 160"/>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162" name="正方形/長方形 161"/>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163" name="正方形/長方形 162"/>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164" name="正方形/長方形 163"/>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165" name="正方形/長方形 164"/>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166" name="正方形/長方形 165"/>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167" name="正方形/長方形 166"/>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168" name="テキスト ボックス 167"/>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169" name="直線コネクタ 168"/>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9080"/>
    <xdr:sp macro="" textlink="">
      <xdr:nvSpPr>
        <xdr:cNvPr id="170" name="テキスト ボックス 169"/>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171" name="直線コネクタ 170"/>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6725" cy="258445"/>
    <xdr:sp macro="" textlink="">
      <xdr:nvSpPr>
        <xdr:cNvPr id="172" name="テキスト ボックス 171"/>
        <xdr:cNvSpPr txBox="1"/>
      </xdr:nvSpPr>
      <xdr:spPr>
        <a:xfrm>
          <a:off x="294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173" name="直線コネクタ 172"/>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174" name="テキスト ボックス 173"/>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175" name="直線コネクタ 174"/>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176" name="テキスト ボックス 175"/>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177" name="直線コネクタ 176"/>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178" name="テキスト ボックス 177"/>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179" name="直線コネクタ 178"/>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180" name="テキスト ボックス 179"/>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181" name="直線コネクタ 180"/>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8455" cy="259080"/>
    <xdr:sp macro="" textlink="">
      <xdr:nvSpPr>
        <xdr:cNvPr id="182" name="テキスト ボックス 181"/>
        <xdr:cNvSpPr txBox="1"/>
      </xdr:nvSpPr>
      <xdr:spPr>
        <a:xfrm>
          <a:off x="422910" y="1281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183"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64770</xdr:rowOff>
    </xdr:from>
    <xdr:to xmlns:xdr="http://schemas.openxmlformats.org/drawingml/2006/spreadsheetDrawing">
      <xdr:col>24</xdr:col>
      <xdr:colOff>62865</xdr:colOff>
      <xdr:row>86</xdr:row>
      <xdr:rowOff>114300</xdr:rowOff>
    </xdr:to>
    <xdr:cxnSp macro="">
      <xdr:nvCxnSpPr>
        <xdr:cNvPr id="184" name="直線コネクタ 183"/>
        <xdr:cNvCxnSpPr/>
      </xdr:nvCxnSpPr>
      <xdr:spPr>
        <a:xfrm flipV="1">
          <a:off x="4634865" y="13266420"/>
          <a:ext cx="0" cy="1592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185" name="【福祉施設】&#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186" name="直線コネクタ 185"/>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11430</xdr:rowOff>
    </xdr:from>
    <xdr:ext cx="405130" cy="259080"/>
    <xdr:sp macro="" textlink="">
      <xdr:nvSpPr>
        <xdr:cNvPr id="187" name="【福祉施設】&#10;有形固定資産減価償却率最大値テキスト"/>
        <xdr:cNvSpPr txBox="1"/>
      </xdr:nvSpPr>
      <xdr:spPr>
        <a:xfrm>
          <a:off x="4673600" y="130416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64770</xdr:rowOff>
    </xdr:from>
    <xdr:to xmlns:xdr="http://schemas.openxmlformats.org/drawingml/2006/spreadsheetDrawing">
      <xdr:col>24</xdr:col>
      <xdr:colOff>152400</xdr:colOff>
      <xdr:row>77</xdr:row>
      <xdr:rowOff>64770</xdr:rowOff>
    </xdr:to>
    <xdr:cxnSp macro="">
      <xdr:nvCxnSpPr>
        <xdr:cNvPr id="188" name="直線コネクタ 187"/>
        <xdr:cNvCxnSpPr/>
      </xdr:nvCxnSpPr>
      <xdr:spPr>
        <a:xfrm>
          <a:off x="4546600" y="13266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87630</xdr:rowOff>
    </xdr:from>
    <xdr:ext cx="405130" cy="258445"/>
    <xdr:sp macro="" textlink="">
      <xdr:nvSpPr>
        <xdr:cNvPr id="189" name="【福祉施設】&#10;有形固定資産減価償却率平均値テキスト"/>
        <xdr:cNvSpPr txBox="1"/>
      </xdr:nvSpPr>
      <xdr:spPr>
        <a:xfrm>
          <a:off x="4673600" y="1397508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109220</xdr:rowOff>
    </xdr:from>
    <xdr:to xmlns:xdr="http://schemas.openxmlformats.org/drawingml/2006/spreadsheetDrawing">
      <xdr:col>24</xdr:col>
      <xdr:colOff>114300</xdr:colOff>
      <xdr:row>82</xdr:row>
      <xdr:rowOff>39370</xdr:rowOff>
    </xdr:to>
    <xdr:sp macro="" textlink="">
      <xdr:nvSpPr>
        <xdr:cNvPr id="190" name="フローチャート: 判断 189"/>
        <xdr:cNvSpPr/>
      </xdr:nvSpPr>
      <xdr:spPr>
        <a:xfrm>
          <a:off x="4584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61595</xdr:rowOff>
    </xdr:from>
    <xdr:to xmlns:xdr="http://schemas.openxmlformats.org/drawingml/2006/spreadsheetDrawing">
      <xdr:col>20</xdr:col>
      <xdr:colOff>38100</xdr:colOff>
      <xdr:row>81</xdr:row>
      <xdr:rowOff>163195</xdr:rowOff>
    </xdr:to>
    <xdr:sp macro="" textlink="">
      <xdr:nvSpPr>
        <xdr:cNvPr id="191" name="フローチャート: 判断 190"/>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74930</xdr:rowOff>
    </xdr:from>
    <xdr:to xmlns:xdr="http://schemas.openxmlformats.org/drawingml/2006/spreadsheetDrawing">
      <xdr:col>15</xdr:col>
      <xdr:colOff>101600</xdr:colOff>
      <xdr:row>82</xdr:row>
      <xdr:rowOff>5080</xdr:rowOff>
    </xdr:to>
    <xdr:sp macro="" textlink="">
      <xdr:nvSpPr>
        <xdr:cNvPr id="192" name="フローチャート: 判断 191"/>
        <xdr:cNvSpPr/>
      </xdr:nvSpPr>
      <xdr:spPr>
        <a:xfrm>
          <a:off x="2857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12065</xdr:rowOff>
    </xdr:from>
    <xdr:to xmlns:xdr="http://schemas.openxmlformats.org/drawingml/2006/spreadsheetDrawing">
      <xdr:col>10</xdr:col>
      <xdr:colOff>165100</xdr:colOff>
      <xdr:row>81</xdr:row>
      <xdr:rowOff>113665</xdr:rowOff>
    </xdr:to>
    <xdr:sp macro="" textlink="">
      <xdr:nvSpPr>
        <xdr:cNvPr id="193" name="フローチャート: 判断 192"/>
        <xdr:cNvSpPr/>
      </xdr:nvSpPr>
      <xdr:spPr>
        <a:xfrm>
          <a:off x="1968500" y="1389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80</xdr:row>
      <xdr:rowOff>97790</xdr:rowOff>
    </xdr:from>
    <xdr:to xmlns:xdr="http://schemas.openxmlformats.org/drawingml/2006/spreadsheetDrawing">
      <xdr:col>6</xdr:col>
      <xdr:colOff>38100</xdr:colOff>
      <xdr:row>81</xdr:row>
      <xdr:rowOff>27940</xdr:rowOff>
    </xdr:to>
    <xdr:sp macro="" textlink="">
      <xdr:nvSpPr>
        <xdr:cNvPr id="194" name="フローチャート: 判断 193"/>
        <xdr:cNvSpPr/>
      </xdr:nvSpPr>
      <xdr:spPr>
        <a:xfrm>
          <a:off x="1079500" y="1381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195" name="テキスト ボックス 194"/>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196" name="テキスト ボックス 195"/>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197" name="テキスト ボックス 196"/>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198" name="テキスト ボックス 197"/>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199" name="テキスト ボックス 198"/>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137795</xdr:rowOff>
    </xdr:from>
    <xdr:to xmlns:xdr="http://schemas.openxmlformats.org/drawingml/2006/spreadsheetDrawing">
      <xdr:col>24</xdr:col>
      <xdr:colOff>114300</xdr:colOff>
      <xdr:row>81</xdr:row>
      <xdr:rowOff>67945</xdr:rowOff>
    </xdr:to>
    <xdr:sp macro="" textlink="">
      <xdr:nvSpPr>
        <xdr:cNvPr id="200" name="楕円 199"/>
        <xdr:cNvSpPr/>
      </xdr:nvSpPr>
      <xdr:spPr>
        <a:xfrm>
          <a:off x="45847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79</xdr:row>
      <xdr:rowOff>160655</xdr:rowOff>
    </xdr:from>
    <xdr:ext cx="405130" cy="259080"/>
    <xdr:sp macro="" textlink="">
      <xdr:nvSpPr>
        <xdr:cNvPr id="201" name="【福祉施設】&#10;有形固定資産減価償却率該当値テキスト"/>
        <xdr:cNvSpPr txBox="1"/>
      </xdr:nvSpPr>
      <xdr:spPr>
        <a:xfrm>
          <a:off x="4673600" y="137052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80</xdr:row>
      <xdr:rowOff>90170</xdr:rowOff>
    </xdr:from>
    <xdr:to xmlns:xdr="http://schemas.openxmlformats.org/drawingml/2006/spreadsheetDrawing">
      <xdr:col>20</xdr:col>
      <xdr:colOff>38100</xdr:colOff>
      <xdr:row>81</xdr:row>
      <xdr:rowOff>20320</xdr:rowOff>
    </xdr:to>
    <xdr:sp macro="" textlink="">
      <xdr:nvSpPr>
        <xdr:cNvPr id="202" name="楕円 201"/>
        <xdr:cNvSpPr/>
      </xdr:nvSpPr>
      <xdr:spPr>
        <a:xfrm>
          <a:off x="3746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80</xdr:row>
      <xdr:rowOff>140970</xdr:rowOff>
    </xdr:from>
    <xdr:to xmlns:xdr="http://schemas.openxmlformats.org/drawingml/2006/spreadsheetDrawing">
      <xdr:col>24</xdr:col>
      <xdr:colOff>63500</xdr:colOff>
      <xdr:row>81</xdr:row>
      <xdr:rowOff>17780</xdr:rowOff>
    </xdr:to>
    <xdr:cxnSp macro="">
      <xdr:nvCxnSpPr>
        <xdr:cNvPr id="203" name="直線コネクタ 202"/>
        <xdr:cNvCxnSpPr/>
      </xdr:nvCxnSpPr>
      <xdr:spPr>
        <a:xfrm>
          <a:off x="3797300" y="1385697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79</xdr:row>
      <xdr:rowOff>164465</xdr:rowOff>
    </xdr:from>
    <xdr:to xmlns:xdr="http://schemas.openxmlformats.org/drawingml/2006/spreadsheetDrawing">
      <xdr:col>15</xdr:col>
      <xdr:colOff>101600</xdr:colOff>
      <xdr:row>80</xdr:row>
      <xdr:rowOff>94615</xdr:rowOff>
    </xdr:to>
    <xdr:sp macro="" textlink="">
      <xdr:nvSpPr>
        <xdr:cNvPr id="204" name="楕円 203"/>
        <xdr:cNvSpPr/>
      </xdr:nvSpPr>
      <xdr:spPr>
        <a:xfrm>
          <a:off x="2857500" y="1370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80</xdr:row>
      <xdr:rowOff>43815</xdr:rowOff>
    </xdr:from>
    <xdr:to xmlns:xdr="http://schemas.openxmlformats.org/drawingml/2006/spreadsheetDrawing">
      <xdr:col>19</xdr:col>
      <xdr:colOff>177800</xdr:colOff>
      <xdr:row>80</xdr:row>
      <xdr:rowOff>140970</xdr:rowOff>
    </xdr:to>
    <xdr:cxnSp macro="">
      <xdr:nvCxnSpPr>
        <xdr:cNvPr id="205" name="直線コネクタ 204"/>
        <xdr:cNvCxnSpPr/>
      </xdr:nvCxnSpPr>
      <xdr:spPr>
        <a:xfrm>
          <a:off x="2908300" y="13759815"/>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79</xdr:row>
      <xdr:rowOff>111125</xdr:rowOff>
    </xdr:from>
    <xdr:to xmlns:xdr="http://schemas.openxmlformats.org/drawingml/2006/spreadsheetDrawing">
      <xdr:col>10</xdr:col>
      <xdr:colOff>165100</xdr:colOff>
      <xdr:row>80</xdr:row>
      <xdr:rowOff>41275</xdr:rowOff>
    </xdr:to>
    <xdr:sp macro="" textlink="">
      <xdr:nvSpPr>
        <xdr:cNvPr id="206" name="楕円 205"/>
        <xdr:cNvSpPr/>
      </xdr:nvSpPr>
      <xdr:spPr>
        <a:xfrm>
          <a:off x="1968500" y="136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79</xdr:row>
      <xdr:rowOff>161925</xdr:rowOff>
    </xdr:from>
    <xdr:to xmlns:xdr="http://schemas.openxmlformats.org/drawingml/2006/spreadsheetDrawing">
      <xdr:col>15</xdr:col>
      <xdr:colOff>50800</xdr:colOff>
      <xdr:row>80</xdr:row>
      <xdr:rowOff>43815</xdr:rowOff>
    </xdr:to>
    <xdr:cxnSp macro="">
      <xdr:nvCxnSpPr>
        <xdr:cNvPr id="207" name="直線コネクタ 206"/>
        <xdr:cNvCxnSpPr/>
      </xdr:nvCxnSpPr>
      <xdr:spPr>
        <a:xfrm>
          <a:off x="2019300" y="1370647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78</xdr:row>
      <xdr:rowOff>162560</xdr:rowOff>
    </xdr:from>
    <xdr:to xmlns:xdr="http://schemas.openxmlformats.org/drawingml/2006/spreadsheetDrawing">
      <xdr:col>6</xdr:col>
      <xdr:colOff>38100</xdr:colOff>
      <xdr:row>79</xdr:row>
      <xdr:rowOff>92710</xdr:rowOff>
    </xdr:to>
    <xdr:sp macro="" textlink="">
      <xdr:nvSpPr>
        <xdr:cNvPr id="208" name="楕円 207"/>
        <xdr:cNvSpPr/>
      </xdr:nvSpPr>
      <xdr:spPr>
        <a:xfrm>
          <a:off x="1079500" y="1353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79</xdr:row>
      <xdr:rowOff>41910</xdr:rowOff>
    </xdr:from>
    <xdr:to xmlns:xdr="http://schemas.openxmlformats.org/drawingml/2006/spreadsheetDrawing">
      <xdr:col>10</xdr:col>
      <xdr:colOff>114300</xdr:colOff>
      <xdr:row>79</xdr:row>
      <xdr:rowOff>161925</xdr:rowOff>
    </xdr:to>
    <xdr:cxnSp macro="">
      <xdr:nvCxnSpPr>
        <xdr:cNvPr id="209" name="直線コネクタ 208"/>
        <xdr:cNvCxnSpPr/>
      </xdr:nvCxnSpPr>
      <xdr:spPr>
        <a:xfrm>
          <a:off x="1130300" y="13586460"/>
          <a:ext cx="8890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154940</xdr:rowOff>
    </xdr:from>
    <xdr:ext cx="405130" cy="258445"/>
    <xdr:sp macro="" textlink="">
      <xdr:nvSpPr>
        <xdr:cNvPr id="210" name="n_1aveValue【福祉施設】&#10;有形固定資産減価償却率"/>
        <xdr:cNvSpPr txBox="1"/>
      </xdr:nvSpPr>
      <xdr:spPr>
        <a:xfrm>
          <a:off x="3582035" y="140423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167640</xdr:rowOff>
    </xdr:from>
    <xdr:ext cx="404495" cy="258445"/>
    <xdr:sp macro="" textlink="">
      <xdr:nvSpPr>
        <xdr:cNvPr id="211" name="n_2aveValue【福祉施設】&#10;有形固定資産減価償却率"/>
        <xdr:cNvSpPr txBox="1"/>
      </xdr:nvSpPr>
      <xdr:spPr>
        <a:xfrm>
          <a:off x="2705735" y="140550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104775</xdr:rowOff>
    </xdr:from>
    <xdr:ext cx="404495" cy="259080"/>
    <xdr:sp macro="" textlink="">
      <xdr:nvSpPr>
        <xdr:cNvPr id="212" name="n_3aveValue【福祉施設】&#10;有形固定資産減価償却率"/>
        <xdr:cNvSpPr txBox="1"/>
      </xdr:nvSpPr>
      <xdr:spPr>
        <a:xfrm>
          <a:off x="1816735" y="139922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19050</xdr:rowOff>
    </xdr:from>
    <xdr:ext cx="404495" cy="258445"/>
    <xdr:sp macro="" textlink="">
      <xdr:nvSpPr>
        <xdr:cNvPr id="213" name="n_4aveValue【福祉施設】&#10;有形固定資産減価償却率"/>
        <xdr:cNvSpPr txBox="1"/>
      </xdr:nvSpPr>
      <xdr:spPr>
        <a:xfrm>
          <a:off x="927735" y="139065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79</xdr:row>
      <xdr:rowOff>36830</xdr:rowOff>
    </xdr:from>
    <xdr:ext cx="405130" cy="259080"/>
    <xdr:sp macro="" textlink="">
      <xdr:nvSpPr>
        <xdr:cNvPr id="214" name="n_1mainValue【福祉施設】&#10;有形固定資産減価償却率"/>
        <xdr:cNvSpPr txBox="1"/>
      </xdr:nvSpPr>
      <xdr:spPr>
        <a:xfrm>
          <a:off x="3582035" y="135813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78</xdr:row>
      <xdr:rowOff>111125</xdr:rowOff>
    </xdr:from>
    <xdr:ext cx="404495" cy="258445"/>
    <xdr:sp macro="" textlink="">
      <xdr:nvSpPr>
        <xdr:cNvPr id="215" name="n_2mainValue【福祉施設】&#10;有形固定資産減価償却率"/>
        <xdr:cNvSpPr txBox="1"/>
      </xdr:nvSpPr>
      <xdr:spPr>
        <a:xfrm>
          <a:off x="2705735" y="134842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78</xdr:row>
      <xdr:rowOff>57785</xdr:rowOff>
    </xdr:from>
    <xdr:ext cx="404495" cy="259080"/>
    <xdr:sp macro="" textlink="">
      <xdr:nvSpPr>
        <xdr:cNvPr id="216" name="n_3mainValue【福祉施設】&#10;有形固定資産減価償却率"/>
        <xdr:cNvSpPr txBox="1"/>
      </xdr:nvSpPr>
      <xdr:spPr>
        <a:xfrm>
          <a:off x="1816735" y="134308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77</xdr:row>
      <xdr:rowOff>109220</xdr:rowOff>
    </xdr:from>
    <xdr:ext cx="404495" cy="258445"/>
    <xdr:sp macro="" textlink="">
      <xdr:nvSpPr>
        <xdr:cNvPr id="217" name="n_4mainValue【福祉施設】&#10;有形固定資産減価償却率"/>
        <xdr:cNvSpPr txBox="1"/>
      </xdr:nvSpPr>
      <xdr:spPr>
        <a:xfrm>
          <a:off x="927735" y="133108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18" name="正方形/長方形 2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19" name="正方形/長方形 218"/>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20" name="正方形/長方形 219"/>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21" name="正方形/長方形 220"/>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22" name="正方形/長方形 221"/>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23" name="正方形/長方形 222"/>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24" name="正方形/長方形 223"/>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25" name="正方形/長方形 224"/>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226" name="テキスト ボックス 225"/>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27" name="直線コネクタ 226"/>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168910</xdr:rowOff>
    </xdr:from>
    <xdr:to xmlns:xdr="http://schemas.openxmlformats.org/drawingml/2006/spreadsheetDrawing">
      <xdr:col>59</xdr:col>
      <xdr:colOff>50800</xdr:colOff>
      <xdr:row>86</xdr:row>
      <xdr:rowOff>168910</xdr:rowOff>
    </xdr:to>
    <xdr:cxnSp macro="">
      <xdr:nvCxnSpPr>
        <xdr:cNvPr id="228" name="直線コネクタ 227"/>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26670</xdr:rowOff>
    </xdr:from>
    <xdr:ext cx="466725" cy="259080"/>
    <xdr:sp macro="" textlink="">
      <xdr:nvSpPr>
        <xdr:cNvPr id="229" name="テキスト ボックス 228"/>
        <xdr:cNvSpPr txBox="1"/>
      </xdr:nvSpPr>
      <xdr:spPr>
        <a:xfrm>
          <a:off x="6136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230" name="直線コネクタ 229"/>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42545</xdr:rowOff>
    </xdr:from>
    <xdr:ext cx="466725" cy="258445"/>
    <xdr:sp macro="" textlink="">
      <xdr:nvSpPr>
        <xdr:cNvPr id="231" name="テキスト ボックス 230"/>
        <xdr:cNvSpPr txBox="1"/>
      </xdr:nvSpPr>
      <xdr:spPr>
        <a:xfrm>
          <a:off x="6136640" y="14444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29845</xdr:rowOff>
    </xdr:from>
    <xdr:to xmlns:xdr="http://schemas.openxmlformats.org/drawingml/2006/spreadsheetDrawing">
      <xdr:col>59</xdr:col>
      <xdr:colOff>50800</xdr:colOff>
      <xdr:row>83</xdr:row>
      <xdr:rowOff>29845</xdr:rowOff>
    </xdr:to>
    <xdr:cxnSp macro="">
      <xdr:nvCxnSpPr>
        <xdr:cNvPr id="232" name="直線コネクタ 231"/>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59055</xdr:rowOff>
    </xdr:from>
    <xdr:ext cx="466725" cy="259080"/>
    <xdr:sp macro="" textlink="">
      <xdr:nvSpPr>
        <xdr:cNvPr id="233" name="テキスト ボックス 232"/>
        <xdr:cNvSpPr txBox="1"/>
      </xdr:nvSpPr>
      <xdr:spPr>
        <a:xfrm>
          <a:off x="6136640" y="14117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46355</xdr:rowOff>
    </xdr:from>
    <xdr:to xmlns:xdr="http://schemas.openxmlformats.org/drawingml/2006/spreadsheetDrawing">
      <xdr:col>59</xdr:col>
      <xdr:colOff>50800</xdr:colOff>
      <xdr:row>81</xdr:row>
      <xdr:rowOff>46355</xdr:rowOff>
    </xdr:to>
    <xdr:cxnSp macro="">
      <xdr:nvCxnSpPr>
        <xdr:cNvPr id="234" name="直線コネクタ 233"/>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75565</xdr:rowOff>
    </xdr:from>
    <xdr:ext cx="466725" cy="258445"/>
    <xdr:sp macro="" textlink="">
      <xdr:nvSpPr>
        <xdr:cNvPr id="235" name="テキスト ボックス 234"/>
        <xdr:cNvSpPr txBox="1"/>
      </xdr:nvSpPr>
      <xdr:spPr>
        <a:xfrm>
          <a:off x="6136640" y="1379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63500</xdr:rowOff>
    </xdr:from>
    <xdr:to xmlns:xdr="http://schemas.openxmlformats.org/drawingml/2006/spreadsheetDrawing">
      <xdr:col>59</xdr:col>
      <xdr:colOff>50800</xdr:colOff>
      <xdr:row>79</xdr:row>
      <xdr:rowOff>63500</xdr:rowOff>
    </xdr:to>
    <xdr:cxnSp macro="">
      <xdr:nvCxnSpPr>
        <xdr:cNvPr id="236" name="直線コネクタ 235"/>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92075</xdr:rowOff>
    </xdr:from>
    <xdr:ext cx="466725" cy="259080"/>
    <xdr:sp macro="" textlink="">
      <xdr:nvSpPr>
        <xdr:cNvPr id="237" name="テキスト ボックス 236"/>
        <xdr:cNvSpPr txBox="1"/>
      </xdr:nvSpPr>
      <xdr:spPr>
        <a:xfrm>
          <a:off x="6136640" y="1346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78740</xdr:rowOff>
    </xdr:from>
    <xdr:to xmlns:xdr="http://schemas.openxmlformats.org/drawingml/2006/spreadsheetDrawing">
      <xdr:col>59</xdr:col>
      <xdr:colOff>50800</xdr:colOff>
      <xdr:row>77</xdr:row>
      <xdr:rowOff>78740</xdr:rowOff>
    </xdr:to>
    <xdr:cxnSp macro="">
      <xdr:nvCxnSpPr>
        <xdr:cNvPr id="238" name="直線コネクタ 237"/>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107950</xdr:rowOff>
    </xdr:from>
    <xdr:ext cx="466725" cy="259080"/>
    <xdr:sp macro="" textlink="">
      <xdr:nvSpPr>
        <xdr:cNvPr id="239" name="テキスト ボックス 238"/>
        <xdr:cNvSpPr txBox="1"/>
      </xdr:nvSpPr>
      <xdr:spPr>
        <a:xfrm>
          <a:off x="6136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40" name="直線コネクタ 239"/>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9080"/>
    <xdr:sp macro="" textlink="">
      <xdr:nvSpPr>
        <xdr:cNvPr id="241" name="テキスト ボックス 240"/>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42"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139700</xdr:rowOff>
    </xdr:from>
    <xdr:to xmlns:xdr="http://schemas.openxmlformats.org/drawingml/2006/spreadsheetDrawing">
      <xdr:col>54</xdr:col>
      <xdr:colOff>189865</xdr:colOff>
      <xdr:row>86</xdr:row>
      <xdr:rowOff>141605</xdr:rowOff>
    </xdr:to>
    <xdr:cxnSp macro="">
      <xdr:nvCxnSpPr>
        <xdr:cNvPr id="243" name="直線コネクタ 242"/>
        <xdr:cNvCxnSpPr/>
      </xdr:nvCxnSpPr>
      <xdr:spPr>
        <a:xfrm flipV="1">
          <a:off x="10476865" y="13341350"/>
          <a:ext cx="0" cy="1544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145415</xdr:rowOff>
    </xdr:from>
    <xdr:ext cx="469900" cy="258445"/>
    <xdr:sp macro="" textlink="">
      <xdr:nvSpPr>
        <xdr:cNvPr id="244" name="【福祉施設】&#10;一人当たり面積最小値テキスト"/>
        <xdr:cNvSpPr txBox="1"/>
      </xdr:nvSpPr>
      <xdr:spPr>
        <a:xfrm>
          <a:off x="10515600" y="148901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141605</xdr:rowOff>
    </xdr:from>
    <xdr:to xmlns:xdr="http://schemas.openxmlformats.org/drawingml/2006/spreadsheetDrawing">
      <xdr:col>55</xdr:col>
      <xdr:colOff>88900</xdr:colOff>
      <xdr:row>86</xdr:row>
      <xdr:rowOff>141605</xdr:rowOff>
    </xdr:to>
    <xdr:cxnSp macro="">
      <xdr:nvCxnSpPr>
        <xdr:cNvPr id="245" name="直線コネクタ 244"/>
        <xdr:cNvCxnSpPr/>
      </xdr:nvCxnSpPr>
      <xdr:spPr>
        <a:xfrm>
          <a:off x="10388600" y="14886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86360</xdr:rowOff>
    </xdr:from>
    <xdr:ext cx="469900" cy="258445"/>
    <xdr:sp macro="" textlink="">
      <xdr:nvSpPr>
        <xdr:cNvPr id="246" name="【福祉施設】&#10;一人当たり面積最大値テキスト"/>
        <xdr:cNvSpPr txBox="1"/>
      </xdr:nvSpPr>
      <xdr:spPr>
        <a:xfrm>
          <a:off x="10515600" y="131165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139700</xdr:rowOff>
    </xdr:from>
    <xdr:to xmlns:xdr="http://schemas.openxmlformats.org/drawingml/2006/spreadsheetDrawing">
      <xdr:col>55</xdr:col>
      <xdr:colOff>88900</xdr:colOff>
      <xdr:row>77</xdr:row>
      <xdr:rowOff>139700</xdr:rowOff>
    </xdr:to>
    <xdr:cxnSp macro="">
      <xdr:nvCxnSpPr>
        <xdr:cNvPr id="247" name="直線コネクタ 246"/>
        <xdr:cNvCxnSpPr/>
      </xdr:nvCxnSpPr>
      <xdr:spPr>
        <a:xfrm>
          <a:off x="10388600" y="13341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146685</xdr:rowOff>
    </xdr:from>
    <xdr:ext cx="469900" cy="258445"/>
    <xdr:sp macro="" textlink="">
      <xdr:nvSpPr>
        <xdr:cNvPr id="248" name="【福祉施設】&#10;一人当たり面積平均値テキスト"/>
        <xdr:cNvSpPr txBox="1"/>
      </xdr:nvSpPr>
      <xdr:spPr>
        <a:xfrm>
          <a:off x="10515600" y="1437703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168275</xdr:rowOff>
    </xdr:from>
    <xdr:to xmlns:xdr="http://schemas.openxmlformats.org/drawingml/2006/spreadsheetDrawing">
      <xdr:col>55</xdr:col>
      <xdr:colOff>50800</xdr:colOff>
      <xdr:row>84</xdr:row>
      <xdr:rowOff>98425</xdr:rowOff>
    </xdr:to>
    <xdr:sp macro="" textlink="">
      <xdr:nvSpPr>
        <xdr:cNvPr id="249" name="フローチャート: 判断 248"/>
        <xdr:cNvSpPr/>
      </xdr:nvSpPr>
      <xdr:spPr>
        <a:xfrm>
          <a:off x="104267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42545</xdr:rowOff>
    </xdr:from>
    <xdr:to xmlns:xdr="http://schemas.openxmlformats.org/drawingml/2006/spreadsheetDrawing">
      <xdr:col>50</xdr:col>
      <xdr:colOff>165100</xdr:colOff>
      <xdr:row>84</xdr:row>
      <xdr:rowOff>144145</xdr:rowOff>
    </xdr:to>
    <xdr:sp macro="" textlink="">
      <xdr:nvSpPr>
        <xdr:cNvPr id="250" name="フローチャート: 判断 249"/>
        <xdr:cNvSpPr/>
      </xdr:nvSpPr>
      <xdr:spPr>
        <a:xfrm>
          <a:off x="9588500" y="1444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75565</xdr:rowOff>
    </xdr:from>
    <xdr:to xmlns:xdr="http://schemas.openxmlformats.org/drawingml/2006/spreadsheetDrawing">
      <xdr:col>46</xdr:col>
      <xdr:colOff>38100</xdr:colOff>
      <xdr:row>85</xdr:row>
      <xdr:rowOff>6350</xdr:rowOff>
    </xdr:to>
    <xdr:sp macro="" textlink="">
      <xdr:nvSpPr>
        <xdr:cNvPr id="251" name="フローチャート: 判断 250"/>
        <xdr:cNvSpPr/>
      </xdr:nvSpPr>
      <xdr:spPr>
        <a:xfrm>
          <a:off x="8699500" y="14477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169545</xdr:rowOff>
    </xdr:from>
    <xdr:to xmlns:xdr="http://schemas.openxmlformats.org/drawingml/2006/spreadsheetDrawing">
      <xdr:col>41</xdr:col>
      <xdr:colOff>101600</xdr:colOff>
      <xdr:row>84</xdr:row>
      <xdr:rowOff>99695</xdr:rowOff>
    </xdr:to>
    <xdr:sp macro="" textlink="">
      <xdr:nvSpPr>
        <xdr:cNvPr id="252" name="フローチャート: 判断 251"/>
        <xdr:cNvSpPr/>
      </xdr:nvSpPr>
      <xdr:spPr>
        <a:xfrm>
          <a:off x="7810500" y="1439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48895</xdr:rowOff>
    </xdr:from>
    <xdr:to xmlns:xdr="http://schemas.openxmlformats.org/drawingml/2006/spreadsheetDrawing">
      <xdr:col>36</xdr:col>
      <xdr:colOff>165100</xdr:colOff>
      <xdr:row>85</xdr:row>
      <xdr:rowOff>150495</xdr:rowOff>
    </xdr:to>
    <xdr:sp macro="" textlink="">
      <xdr:nvSpPr>
        <xdr:cNvPr id="253" name="フローチャート: 判断 252"/>
        <xdr:cNvSpPr/>
      </xdr:nvSpPr>
      <xdr:spPr>
        <a:xfrm>
          <a:off x="6921500" y="1462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254" name="テキスト ボックス 253"/>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255" name="テキスト ボックス 254"/>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256" name="テキスト ボックス 255"/>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257" name="テキスト ボックス 256"/>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258" name="テキスト ボックス 257"/>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80</xdr:row>
      <xdr:rowOff>156210</xdr:rowOff>
    </xdr:from>
    <xdr:to xmlns:xdr="http://schemas.openxmlformats.org/drawingml/2006/spreadsheetDrawing">
      <xdr:col>55</xdr:col>
      <xdr:colOff>50800</xdr:colOff>
      <xdr:row>81</xdr:row>
      <xdr:rowOff>86360</xdr:rowOff>
    </xdr:to>
    <xdr:sp macro="" textlink="">
      <xdr:nvSpPr>
        <xdr:cNvPr id="259" name="楕円 258"/>
        <xdr:cNvSpPr/>
      </xdr:nvSpPr>
      <xdr:spPr>
        <a:xfrm>
          <a:off x="10426700" y="1387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80</xdr:row>
      <xdr:rowOff>7620</xdr:rowOff>
    </xdr:from>
    <xdr:ext cx="469900" cy="258445"/>
    <xdr:sp macro="" textlink="">
      <xdr:nvSpPr>
        <xdr:cNvPr id="260" name="【福祉施設】&#10;一人当たり面積該当値テキスト"/>
        <xdr:cNvSpPr txBox="1"/>
      </xdr:nvSpPr>
      <xdr:spPr>
        <a:xfrm>
          <a:off x="10515600" y="137236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0.910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81</xdr:row>
      <xdr:rowOff>12065</xdr:rowOff>
    </xdr:from>
    <xdr:to xmlns:xdr="http://schemas.openxmlformats.org/drawingml/2006/spreadsheetDrawing">
      <xdr:col>50</xdr:col>
      <xdr:colOff>165100</xdr:colOff>
      <xdr:row>81</xdr:row>
      <xdr:rowOff>113665</xdr:rowOff>
    </xdr:to>
    <xdr:sp macro="" textlink="">
      <xdr:nvSpPr>
        <xdr:cNvPr id="261" name="楕円 260"/>
        <xdr:cNvSpPr/>
      </xdr:nvSpPr>
      <xdr:spPr>
        <a:xfrm>
          <a:off x="9588500" y="1389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81</xdr:row>
      <xdr:rowOff>35560</xdr:rowOff>
    </xdr:from>
    <xdr:to xmlns:xdr="http://schemas.openxmlformats.org/drawingml/2006/spreadsheetDrawing">
      <xdr:col>55</xdr:col>
      <xdr:colOff>0</xdr:colOff>
      <xdr:row>81</xdr:row>
      <xdr:rowOff>63500</xdr:rowOff>
    </xdr:to>
    <xdr:cxnSp macro="">
      <xdr:nvCxnSpPr>
        <xdr:cNvPr id="262" name="直線コネクタ 261"/>
        <xdr:cNvCxnSpPr/>
      </xdr:nvCxnSpPr>
      <xdr:spPr>
        <a:xfrm flipV="1">
          <a:off x="9639300" y="1392301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81</xdr:row>
      <xdr:rowOff>43180</xdr:rowOff>
    </xdr:from>
    <xdr:to xmlns:xdr="http://schemas.openxmlformats.org/drawingml/2006/spreadsheetDrawing">
      <xdr:col>46</xdr:col>
      <xdr:colOff>38100</xdr:colOff>
      <xdr:row>81</xdr:row>
      <xdr:rowOff>144780</xdr:rowOff>
    </xdr:to>
    <xdr:sp macro="" textlink="">
      <xdr:nvSpPr>
        <xdr:cNvPr id="263" name="楕円 262"/>
        <xdr:cNvSpPr/>
      </xdr:nvSpPr>
      <xdr:spPr>
        <a:xfrm>
          <a:off x="8699500" y="1393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81</xdr:row>
      <xdr:rowOff>63500</xdr:rowOff>
    </xdr:from>
    <xdr:to xmlns:xdr="http://schemas.openxmlformats.org/drawingml/2006/spreadsheetDrawing">
      <xdr:col>50</xdr:col>
      <xdr:colOff>114300</xdr:colOff>
      <xdr:row>81</xdr:row>
      <xdr:rowOff>93980</xdr:rowOff>
    </xdr:to>
    <xdr:cxnSp macro="">
      <xdr:nvCxnSpPr>
        <xdr:cNvPr id="264" name="直線コネクタ 263"/>
        <xdr:cNvCxnSpPr/>
      </xdr:nvCxnSpPr>
      <xdr:spPr>
        <a:xfrm flipV="1">
          <a:off x="8750300" y="1395095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80</xdr:row>
      <xdr:rowOff>114935</xdr:rowOff>
    </xdr:from>
    <xdr:to xmlns:xdr="http://schemas.openxmlformats.org/drawingml/2006/spreadsheetDrawing">
      <xdr:col>41</xdr:col>
      <xdr:colOff>101600</xdr:colOff>
      <xdr:row>81</xdr:row>
      <xdr:rowOff>45085</xdr:rowOff>
    </xdr:to>
    <xdr:sp macro="" textlink="">
      <xdr:nvSpPr>
        <xdr:cNvPr id="265" name="楕円 264"/>
        <xdr:cNvSpPr/>
      </xdr:nvSpPr>
      <xdr:spPr>
        <a:xfrm>
          <a:off x="7810500" y="1383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80</xdr:row>
      <xdr:rowOff>166370</xdr:rowOff>
    </xdr:from>
    <xdr:to xmlns:xdr="http://schemas.openxmlformats.org/drawingml/2006/spreadsheetDrawing">
      <xdr:col>45</xdr:col>
      <xdr:colOff>177800</xdr:colOff>
      <xdr:row>81</xdr:row>
      <xdr:rowOff>93980</xdr:rowOff>
    </xdr:to>
    <xdr:cxnSp macro="">
      <xdr:nvCxnSpPr>
        <xdr:cNvPr id="266" name="直線コネクタ 265"/>
        <xdr:cNvCxnSpPr/>
      </xdr:nvCxnSpPr>
      <xdr:spPr>
        <a:xfrm>
          <a:off x="7861300" y="1388237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32385</xdr:rowOff>
    </xdr:from>
    <xdr:to xmlns:xdr="http://schemas.openxmlformats.org/drawingml/2006/spreadsheetDrawing">
      <xdr:col>36</xdr:col>
      <xdr:colOff>165100</xdr:colOff>
      <xdr:row>85</xdr:row>
      <xdr:rowOff>133985</xdr:rowOff>
    </xdr:to>
    <xdr:sp macro="" textlink="">
      <xdr:nvSpPr>
        <xdr:cNvPr id="267" name="楕円 266"/>
        <xdr:cNvSpPr/>
      </xdr:nvSpPr>
      <xdr:spPr>
        <a:xfrm>
          <a:off x="6921500" y="1460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80</xdr:row>
      <xdr:rowOff>166370</xdr:rowOff>
    </xdr:from>
    <xdr:to xmlns:xdr="http://schemas.openxmlformats.org/drawingml/2006/spreadsheetDrawing">
      <xdr:col>41</xdr:col>
      <xdr:colOff>50800</xdr:colOff>
      <xdr:row>85</xdr:row>
      <xdr:rowOff>83185</xdr:rowOff>
    </xdr:to>
    <xdr:cxnSp macro="">
      <xdr:nvCxnSpPr>
        <xdr:cNvPr id="268" name="直線コネクタ 267"/>
        <xdr:cNvCxnSpPr/>
      </xdr:nvCxnSpPr>
      <xdr:spPr>
        <a:xfrm flipV="1">
          <a:off x="6972300" y="13882370"/>
          <a:ext cx="889000" cy="774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135255</xdr:rowOff>
    </xdr:from>
    <xdr:ext cx="469900" cy="258445"/>
    <xdr:sp macro="" textlink="">
      <xdr:nvSpPr>
        <xdr:cNvPr id="269" name="n_1aveValue【福祉施設】&#10;一人当たり面積"/>
        <xdr:cNvSpPr txBox="1"/>
      </xdr:nvSpPr>
      <xdr:spPr>
        <a:xfrm>
          <a:off x="9391650" y="145370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168275</xdr:rowOff>
    </xdr:from>
    <xdr:ext cx="469265" cy="258445"/>
    <xdr:sp macro="" textlink="">
      <xdr:nvSpPr>
        <xdr:cNvPr id="270" name="n_2aveValue【福祉施設】&#10;一人当たり面積"/>
        <xdr:cNvSpPr txBox="1"/>
      </xdr:nvSpPr>
      <xdr:spPr>
        <a:xfrm>
          <a:off x="8515350" y="145700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90805</xdr:rowOff>
    </xdr:from>
    <xdr:ext cx="469265" cy="258445"/>
    <xdr:sp macro="" textlink="">
      <xdr:nvSpPr>
        <xdr:cNvPr id="271" name="n_3aveValue【福祉施設】&#10;一人当たり面積"/>
        <xdr:cNvSpPr txBox="1"/>
      </xdr:nvSpPr>
      <xdr:spPr>
        <a:xfrm>
          <a:off x="7626350" y="144926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85</xdr:row>
      <xdr:rowOff>141605</xdr:rowOff>
    </xdr:from>
    <xdr:ext cx="469265" cy="259080"/>
    <xdr:sp macro="" textlink="">
      <xdr:nvSpPr>
        <xdr:cNvPr id="272" name="n_4aveValue【福祉施設】&#10;一人当たり面積"/>
        <xdr:cNvSpPr txBox="1"/>
      </xdr:nvSpPr>
      <xdr:spPr>
        <a:xfrm>
          <a:off x="6737350" y="147148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79</xdr:row>
      <xdr:rowOff>130175</xdr:rowOff>
    </xdr:from>
    <xdr:ext cx="469900" cy="259080"/>
    <xdr:sp macro="" textlink="">
      <xdr:nvSpPr>
        <xdr:cNvPr id="273" name="n_1mainValue【福祉施設】&#10;一人当たり面積"/>
        <xdr:cNvSpPr txBox="1"/>
      </xdr:nvSpPr>
      <xdr:spPr>
        <a:xfrm>
          <a:off x="9391650" y="136747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79</xdr:row>
      <xdr:rowOff>161290</xdr:rowOff>
    </xdr:from>
    <xdr:ext cx="469265" cy="259080"/>
    <xdr:sp macro="" textlink="">
      <xdr:nvSpPr>
        <xdr:cNvPr id="274" name="n_2mainValue【福祉施設】&#10;一人当たり面積"/>
        <xdr:cNvSpPr txBox="1"/>
      </xdr:nvSpPr>
      <xdr:spPr>
        <a:xfrm>
          <a:off x="8515350" y="137058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79</xdr:row>
      <xdr:rowOff>61595</xdr:rowOff>
    </xdr:from>
    <xdr:ext cx="469265" cy="259080"/>
    <xdr:sp macro="" textlink="">
      <xdr:nvSpPr>
        <xdr:cNvPr id="275" name="n_3mainValue【福祉施設】&#10;一人当たり面積"/>
        <xdr:cNvSpPr txBox="1"/>
      </xdr:nvSpPr>
      <xdr:spPr>
        <a:xfrm>
          <a:off x="7626350" y="136061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150495</xdr:rowOff>
    </xdr:from>
    <xdr:ext cx="469265" cy="259080"/>
    <xdr:sp macro="" textlink="">
      <xdr:nvSpPr>
        <xdr:cNvPr id="276" name="n_4mainValue【福祉施設】&#10;一人当たり面積"/>
        <xdr:cNvSpPr txBox="1"/>
      </xdr:nvSpPr>
      <xdr:spPr>
        <a:xfrm>
          <a:off x="6737350" y="143808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77" name="正方形/長方形 2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78" name="正方形/長方形 277"/>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79" name="正方形/長方形 278"/>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80" name="正方形/長方形 279"/>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81" name="正方形/長方形 280"/>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82" name="正方形/長方形 281"/>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83" name="正方形/長方形 282"/>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84" name="正方形/長方形 283"/>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815" cy="225425"/>
    <xdr:sp macro="" textlink="">
      <xdr:nvSpPr>
        <xdr:cNvPr id="285" name="テキスト ボックス 284"/>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286" name="直線コネクタ 285"/>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287" name="テキスト ボックス 286"/>
        <xdr:cNvSpPr txBox="1"/>
      </xdr:nvSpPr>
      <xdr:spPr>
        <a:xfrm>
          <a:off x="294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288" name="直線コネクタ 287"/>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6725" cy="258445"/>
    <xdr:sp macro="" textlink="">
      <xdr:nvSpPr>
        <xdr:cNvPr id="289" name="テキスト ボックス 288"/>
        <xdr:cNvSpPr txBox="1"/>
      </xdr:nvSpPr>
      <xdr:spPr>
        <a:xfrm>
          <a:off x="294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290" name="直線コネクタ 289"/>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291" name="テキスト ボックス 290"/>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292" name="直線コネクタ 291"/>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8445"/>
    <xdr:sp macro="" textlink="">
      <xdr:nvSpPr>
        <xdr:cNvPr id="293" name="テキスト ボックス 292"/>
        <xdr:cNvSpPr txBox="1"/>
      </xdr:nvSpPr>
      <xdr:spPr>
        <a:xfrm>
          <a:off x="358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294" name="直線コネクタ 293"/>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295" name="テキスト ボックス 294"/>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296" name="直線コネクタ 295"/>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297" name="テキスト ボックス 296"/>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298" name="直線コネクタ 297"/>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8455" cy="258445"/>
    <xdr:sp macro="" textlink="">
      <xdr:nvSpPr>
        <xdr:cNvPr id="299" name="テキスト ボックス 298"/>
        <xdr:cNvSpPr txBox="1"/>
      </xdr:nvSpPr>
      <xdr:spPr>
        <a:xfrm>
          <a:off x="422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00" name="直線コネクタ 299"/>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01"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102235</xdr:rowOff>
    </xdr:from>
    <xdr:to xmlns:xdr="http://schemas.openxmlformats.org/drawingml/2006/spreadsheetDrawing">
      <xdr:col>24</xdr:col>
      <xdr:colOff>62865</xdr:colOff>
      <xdr:row>108</xdr:row>
      <xdr:rowOff>154940</xdr:rowOff>
    </xdr:to>
    <xdr:cxnSp macro="">
      <xdr:nvCxnSpPr>
        <xdr:cNvPr id="302" name="直線コネクタ 301"/>
        <xdr:cNvCxnSpPr/>
      </xdr:nvCxnSpPr>
      <xdr:spPr>
        <a:xfrm flipV="1">
          <a:off x="4634865" y="17247235"/>
          <a:ext cx="0" cy="1424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158115</xdr:rowOff>
    </xdr:from>
    <xdr:ext cx="405130" cy="258445"/>
    <xdr:sp macro="" textlink="">
      <xdr:nvSpPr>
        <xdr:cNvPr id="303" name="【市民会館】&#10;有形固定資産減価償却率最小値テキスト"/>
        <xdr:cNvSpPr txBox="1"/>
      </xdr:nvSpPr>
      <xdr:spPr>
        <a:xfrm>
          <a:off x="4673600" y="186747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154940</xdr:rowOff>
    </xdr:from>
    <xdr:to xmlns:xdr="http://schemas.openxmlformats.org/drawingml/2006/spreadsheetDrawing">
      <xdr:col>24</xdr:col>
      <xdr:colOff>152400</xdr:colOff>
      <xdr:row>108</xdr:row>
      <xdr:rowOff>154940</xdr:rowOff>
    </xdr:to>
    <xdr:cxnSp macro="">
      <xdr:nvCxnSpPr>
        <xdr:cNvPr id="304" name="直線コネクタ 303"/>
        <xdr:cNvCxnSpPr/>
      </xdr:nvCxnSpPr>
      <xdr:spPr>
        <a:xfrm>
          <a:off x="4546600" y="18671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99</xdr:row>
      <xdr:rowOff>48895</xdr:rowOff>
    </xdr:from>
    <xdr:ext cx="340360" cy="259080"/>
    <xdr:sp macro="" textlink="">
      <xdr:nvSpPr>
        <xdr:cNvPr id="305" name="【市民会館】&#10;有形固定資産減価償却率最大値テキスト"/>
        <xdr:cNvSpPr txBox="1"/>
      </xdr:nvSpPr>
      <xdr:spPr>
        <a:xfrm>
          <a:off x="4673600" y="1702244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102235</xdr:rowOff>
    </xdr:from>
    <xdr:to xmlns:xdr="http://schemas.openxmlformats.org/drawingml/2006/spreadsheetDrawing">
      <xdr:col>24</xdr:col>
      <xdr:colOff>152400</xdr:colOff>
      <xdr:row>100</xdr:row>
      <xdr:rowOff>102235</xdr:rowOff>
    </xdr:to>
    <xdr:cxnSp macro="">
      <xdr:nvCxnSpPr>
        <xdr:cNvPr id="306" name="直線コネクタ 305"/>
        <xdr:cNvCxnSpPr/>
      </xdr:nvCxnSpPr>
      <xdr:spPr>
        <a:xfrm>
          <a:off x="4546600" y="17247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104</xdr:row>
      <xdr:rowOff>86995</xdr:rowOff>
    </xdr:from>
    <xdr:ext cx="405130" cy="258445"/>
    <xdr:sp macro="" textlink="">
      <xdr:nvSpPr>
        <xdr:cNvPr id="307" name="【市民会館】&#10;有形固定資産減価償却率平均値テキスト"/>
        <xdr:cNvSpPr txBox="1"/>
      </xdr:nvSpPr>
      <xdr:spPr>
        <a:xfrm>
          <a:off x="4673600" y="1791779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109220</xdr:rowOff>
    </xdr:from>
    <xdr:to xmlns:xdr="http://schemas.openxmlformats.org/drawingml/2006/spreadsheetDrawing">
      <xdr:col>24</xdr:col>
      <xdr:colOff>114300</xdr:colOff>
      <xdr:row>105</xdr:row>
      <xdr:rowOff>38735</xdr:rowOff>
    </xdr:to>
    <xdr:sp macro="" textlink="">
      <xdr:nvSpPr>
        <xdr:cNvPr id="308" name="フローチャート: 判断 307"/>
        <xdr:cNvSpPr/>
      </xdr:nvSpPr>
      <xdr:spPr>
        <a:xfrm>
          <a:off x="4584700" y="17940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56515</xdr:rowOff>
    </xdr:from>
    <xdr:to xmlns:xdr="http://schemas.openxmlformats.org/drawingml/2006/spreadsheetDrawing">
      <xdr:col>20</xdr:col>
      <xdr:colOff>38100</xdr:colOff>
      <xdr:row>104</xdr:row>
      <xdr:rowOff>158115</xdr:rowOff>
    </xdr:to>
    <xdr:sp macro="" textlink="">
      <xdr:nvSpPr>
        <xdr:cNvPr id="309" name="フローチャート: 判断 308"/>
        <xdr:cNvSpPr/>
      </xdr:nvSpPr>
      <xdr:spPr>
        <a:xfrm>
          <a:off x="3746500" y="1788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53340</xdr:rowOff>
    </xdr:from>
    <xdr:to xmlns:xdr="http://schemas.openxmlformats.org/drawingml/2006/spreadsheetDrawing">
      <xdr:col>15</xdr:col>
      <xdr:colOff>101600</xdr:colOff>
      <xdr:row>104</xdr:row>
      <xdr:rowOff>154940</xdr:rowOff>
    </xdr:to>
    <xdr:sp macro="" textlink="">
      <xdr:nvSpPr>
        <xdr:cNvPr id="310" name="フローチャート: 判断 309"/>
        <xdr:cNvSpPr/>
      </xdr:nvSpPr>
      <xdr:spPr>
        <a:xfrm>
          <a:off x="2857500" y="178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41910</xdr:rowOff>
    </xdr:from>
    <xdr:to xmlns:xdr="http://schemas.openxmlformats.org/drawingml/2006/spreadsheetDrawing">
      <xdr:col>10</xdr:col>
      <xdr:colOff>165100</xdr:colOff>
      <xdr:row>104</xdr:row>
      <xdr:rowOff>143510</xdr:rowOff>
    </xdr:to>
    <xdr:sp macro="" textlink="">
      <xdr:nvSpPr>
        <xdr:cNvPr id="311" name="フローチャート: 判断 310"/>
        <xdr:cNvSpPr/>
      </xdr:nvSpPr>
      <xdr:spPr>
        <a:xfrm>
          <a:off x="1968500" y="1787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103</xdr:row>
      <xdr:rowOff>164465</xdr:rowOff>
    </xdr:from>
    <xdr:to xmlns:xdr="http://schemas.openxmlformats.org/drawingml/2006/spreadsheetDrawing">
      <xdr:col>6</xdr:col>
      <xdr:colOff>38100</xdr:colOff>
      <xdr:row>104</xdr:row>
      <xdr:rowOff>94615</xdr:rowOff>
    </xdr:to>
    <xdr:sp macro="" textlink="">
      <xdr:nvSpPr>
        <xdr:cNvPr id="312" name="フローチャート: 判断 311"/>
        <xdr:cNvSpPr/>
      </xdr:nvSpPr>
      <xdr:spPr>
        <a:xfrm>
          <a:off x="1079500" y="1782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313" name="テキスト ボックス 312"/>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314" name="テキスト ボックス 313"/>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315" name="テキスト ボックス 314"/>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316" name="テキスト ボックス 315"/>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317" name="テキスト ボックス 316"/>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xdr:col>
      <xdr:colOff>127000</xdr:colOff>
      <xdr:row>108</xdr:row>
      <xdr:rowOff>74930</xdr:rowOff>
    </xdr:from>
    <xdr:to xmlns:xdr="http://schemas.openxmlformats.org/drawingml/2006/spreadsheetDrawing">
      <xdr:col>6</xdr:col>
      <xdr:colOff>38100</xdr:colOff>
      <xdr:row>109</xdr:row>
      <xdr:rowOff>4445</xdr:rowOff>
    </xdr:to>
    <xdr:sp macro="" textlink="">
      <xdr:nvSpPr>
        <xdr:cNvPr id="318" name="楕円 317"/>
        <xdr:cNvSpPr/>
      </xdr:nvSpPr>
      <xdr:spPr>
        <a:xfrm>
          <a:off x="1079500" y="185915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103</xdr:row>
      <xdr:rowOff>3175</xdr:rowOff>
    </xdr:from>
    <xdr:ext cx="405130" cy="259080"/>
    <xdr:sp macro="" textlink="">
      <xdr:nvSpPr>
        <xdr:cNvPr id="319" name="n_1aveValue【市民会館】&#10;有形固定資産減価償却率"/>
        <xdr:cNvSpPr txBox="1"/>
      </xdr:nvSpPr>
      <xdr:spPr>
        <a:xfrm>
          <a:off x="3582035" y="176625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171450</xdr:rowOff>
    </xdr:from>
    <xdr:ext cx="404495" cy="259080"/>
    <xdr:sp macro="" textlink="">
      <xdr:nvSpPr>
        <xdr:cNvPr id="320" name="n_2aveValue【市民会館】&#10;有形固定資産減価償却率"/>
        <xdr:cNvSpPr txBox="1"/>
      </xdr:nvSpPr>
      <xdr:spPr>
        <a:xfrm>
          <a:off x="2705735" y="176593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102</xdr:row>
      <xdr:rowOff>160020</xdr:rowOff>
    </xdr:from>
    <xdr:ext cx="404495" cy="259080"/>
    <xdr:sp macro="" textlink="">
      <xdr:nvSpPr>
        <xdr:cNvPr id="321" name="n_3aveValue【市民会館】&#10;有形固定資産減価償却率"/>
        <xdr:cNvSpPr txBox="1"/>
      </xdr:nvSpPr>
      <xdr:spPr>
        <a:xfrm>
          <a:off x="1816735" y="176479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102</xdr:row>
      <xdr:rowOff>111125</xdr:rowOff>
    </xdr:from>
    <xdr:ext cx="404495" cy="258445"/>
    <xdr:sp macro="" textlink="">
      <xdr:nvSpPr>
        <xdr:cNvPr id="322" name="n_4aveValue【市民会館】&#10;有形固定資産減価償却率"/>
        <xdr:cNvSpPr txBox="1"/>
      </xdr:nvSpPr>
      <xdr:spPr>
        <a:xfrm>
          <a:off x="927735" y="175990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108</xdr:row>
      <xdr:rowOff>167005</xdr:rowOff>
    </xdr:from>
    <xdr:ext cx="404495" cy="258445"/>
    <xdr:sp macro="" textlink="">
      <xdr:nvSpPr>
        <xdr:cNvPr id="323" name="n_4mainValue【市民会館】&#10;有形固定資産減価償却率"/>
        <xdr:cNvSpPr txBox="1"/>
      </xdr:nvSpPr>
      <xdr:spPr>
        <a:xfrm>
          <a:off x="927735" y="186836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332" name="テキスト ボックス 331"/>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333" name="直線コネクタ 332"/>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334" name="直線コネクタ 333"/>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6725" cy="259080"/>
    <xdr:sp macro="" textlink="">
      <xdr:nvSpPr>
        <xdr:cNvPr id="335" name="テキスト ボックス 334"/>
        <xdr:cNvSpPr txBox="1"/>
      </xdr:nvSpPr>
      <xdr:spPr>
        <a:xfrm>
          <a:off x="6136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336" name="直線コネクタ 335"/>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6725" cy="258445"/>
    <xdr:sp macro="" textlink="">
      <xdr:nvSpPr>
        <xdr:cNvPr id="337" name="テキスト ボックス 336"/>
        <xdr:cNvSpPr txBox="1"/>
      </xdr:nvSpPr>
      <xdr:spPr>
        <a:xfrm>
          <a:off x="6136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338" name="直線コネクタ 337"/>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6725" cy="259080"/>
    <xdr:sp macro="" textlink="">
      <xdr:nvSpPr>
        <xdr:cNvPr id="339" name="テキスト ボックス 338"/>
        <xdr:cNvSpPr txBox="1"/>
      </xdr:nvSpPr>
      <xdr:spPr>
        <a:xfrm>
          <a:off x="6136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340" name="直線コネクタ 339"/>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6725" cy="259080"/>
    <xdr:sp macro="" textlink="">
      <xdr:nvSpPr>
        <xdr:cNvPr id="341" name="テキスト ボックス 340"/>
        <xdr:cNvSpPr txBox="1"/>
      </xdr:nvSpPr>
      <xdr:spPr>
        <a:xfrm>
          <a:off x="6136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342" name="直線コネクタ 341"/>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6725" cy="258445"/>
    <xdr:sp macro="" textlink="">
      <xdr:nvSpPr>
        <xdr:cNvPr id="343" name="テキスト ボックス 342"/>
        <xdr:cNvSpPr txBox="1"/>
      </xdr:nvSpPr>
      <xdr:spPr>
        <a:xfrm>
          <a:off x="6136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344" name="直線コネクタ 343"/>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725" cy="259080"/>
    <xdr:sp macro="" textlink="">
      <xdr:nvSpPr>
        <xdr:cNvPr id="345" name="テキスト ボックス 344"/>
        <xdr:cNvSpPr txBox="1"/>
      </xdr:nvSpPr>
      <xdr:spPr>
        <a:xfrm>
          <a:off x="6136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46"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7620</xdr:rowOff>
    </xdr:from>
    <xdr:to xmlns:xdr="http://schemas.openxmlformats.org/drawingml/2006/spreadsheetDrawing">
      <xdr:col>54</xdr:col>
      <xdr:colOff>189865</xdr:colOff>
      <xdr:row>108</xdr:row>
      <xdr:rowOff>127635</xdr:rowOff>
    </xdr:to>
    <xdr:cxnSp macro="">
      <xdr:nvCxnSpPr>
        <xdr:cNvPr id="347" name="直線コネクタ 346"/>
        <xdr:cNvCxnSpPr/>
      </xdr:nvCxnSpPr>
      <xdr:spPr>
        <a:xfrm flipV="1">
          <a:off x="10476865" y="17152620"/>
          <a:ext cx="0" cy="1491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132080</xdr:rowOff>
    </xdr:from>
    <xdr:ext cx="469900" cy="258445"/>
    <xdr:sp macro="" textlink="">
      <xdr:nvSpPr>
        <xdr:cNvPr id="348" name="【市民会館】&#10;一人当たり面積最小値テキスト"/>
        <xdr:cNvSpPr txBox="1"/>
      </xdr:nvSpPr>
      <xdr:spPr>
        <a:xfrm>
          <a:off x="10515600" y="186486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127635</xdr:rowOff>
    </xdr:from>
    <xdr:to xmlns:xdr="http://schemas.openxmlformats.org/drawingml/2006/spreadsheetDrawing">
      <xdr:col>55</xdr:col>
      <xdr:colOff>88900</xdr:colOff>
      <xdr:row>108</xdr:row>
      <xdr:rowOff>127635</xdr:rowOff>
    </xdr:to>
    <xdr:cxnSp macro="">
      <xdr:nvCxnSpPr>
        <xdr:cNvPr id="349" name="直線コネクタ 348"/>
        <xdr:cNvCxnSpPr/>
      </xdr:nvCxnSpPr>
      <xdr:spPr>
        <a:xfrm>
          <a:off x="10388600" y="18644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125730</xdr:rowOff>
    </xdr:from>
    <xdr:ext cx="469900" cy="259080"/>
    <xdr:sp macro="" textlink="">
      <xdr:nvSpPr>
        <xdr:cNvPr id="350" name="【市民会館】&#10;一人当たり面積最大値テキスト"/>
        <xdr:cNvSpPr txBox="1"/>
      </xdr:nvSpPr>
      <xdr:spPr>
        <a:xfrm>
          <a:off x="10515600" y="16927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7620</xdr:rowOff>
    </xdr:from>
    <xdr:to xmlns:xdr="http://schemas.openxmlformats.org/drawingml/2006/spreadsheetDrawing">
      <xdr:col>55</xdr:col>
      <xdr:colOff>88900</xdr:colOff>
      <xdr:row>100</xdr:row>
      <xdr:rowOff>7620</xdr:rowOff>
    </xdr:to>
    <xdr:cxnSp macro="">
      <xdr:nvCxnSpPr>
        <xdr:cNvPr id="351" name="直線コネクタ 350"/>
        <xdr:cNvCxnSpPr/>
      </xdr:nvCxnSpPr>
      <xdr:spPr>
        <a:xfrm>
          <a:off x="10388600" y="1715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105</xdr:row>
      <xdr:rowOff>20955</xdr:rowOff>
    </xdr:from>
    <xdr:ext cx="469900" cy="258445"/>
    <xdr:sp macro="" textlink="">
      <xdr:nvSpPr>
        <xdr:cNvPr id="352" name="【市民会館】&#10;一人当たり面積平均値テキスト"/>
        <xdr:cNvSpPr txBox="1"/>
      </xdr:nvSpPr>
      <xdr:spPr>
        <a:xfrm>
          <a:off x="10515600" y="1802320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42545</xdr:rowOff>
    </xdr:from>
    <xdr:to xmlns:xdr="http://schemas.openxmlformats.org/drawingml/2006/spreadsheetDrawing">
      <xdr:col>55</xdr:col>
      <xdr:colOff>50800</xdr:colOff>
      <xdr:row>105</xdr:row>
      <xdr:rowOff>144145</xdr:rowOff>
    </xdr:to>
    <xdr:sp macro="" textlink="">
      <xdr:nvSpPr>
        <xdr:cNvPr id="353" name="フローチャート: 判断 352"/>
        <xdr:cNvSpPr/>
      </xdr:nvSpPr>
      <xdr:spPr>
        <a:xfrm>
          <a:off x="10426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104</xdr:row>
      <xdr:rowOff>166370</xdr:rowOff>
    </xdr:from>
    <xdr:to xmlns:xdr="http://schemas.openxmlformats.org/drawingml/2006/spreadsheetDrawing">
      <xdr:col>50</xdr:col>
      <xdr:colOff>165100</xdr:colOff>
      <xdr:row>105</xdr:row>
      <xdr:rowOff>96520</xdr:rowOff>
    </xdr:to>
    <xdr:sp macro="" textlink="">
      <xdr:nvSpPr>
        <xdr:cNvPr id="354" name="フローチャート: 判断 353"/>
        <xdr:cNvSpPr/>
      </xdr:nvSpPr>
      <xdr:spPr>
        <a:xfrm>
          <a:off x="9588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105</xdr:row>
      <xdr:rowOff>31115</xdr:rowOff>
    </xdr:from>
    <xdr:to xmlns:xdr="http://schemas.openxmlformats.org/drawingml/2006/spreadsheetDrawing">
      <xdr:col>46</xdr:col>
      <xdr:colOff>38100</xdr:colOff>
      <xdr:row>105</xdr:row>
      <xdr:rowOff>132715</xdr:rowOff>
    </xdr:to>
    <xdr:sp macro="" textlink="">
      <xdr:nvSpPr>
        <xdr:cNvPr id="355" name="フローチャート: 判断 354"/>
        <xdr:cNvSpPr/>
      </xdr:nvSpPr>
      <xdr:spPr>
        <a:xfrm>
          <a:off x="8699500" y="1803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105</xdr:row>
      <xdr:rowOff>44450</xdr:rowOff>
    </xdr:from>
    <xdr:to xmlns:xdr="http://schemas.openxmlformats.org/drawingml/2006/spreadsheetDrawing">
      <xdr:col>41</xdr:col>
      <xdr:colOff>101600</xdr:colOff>
      <xdr:row>105</xdr:row>
      <xdr:rowOff>146050</xdr:rowOff>
    </xdr:to>
    <xdr:sp macro="" textlink="">
      <xdr:nvSpPr>
        <xdr:cNvPr id="356" name="フローチャート: 判断 355"/>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104</xdr:row>
      <xdr:rowOff>52070</xdr:rowOff>
    </xdr:from>
    <xdr:to xmlns:xdr="http://schemas.openxmlformats.org/drawingml/2006/spreadsheetDrawing">
      <xdr:col>36</xdr:col>
      <xdr:colOff>165100</xdr:colOff>
      <xdr:row>104</xdr:row>
      <xdr:rowOff>153670</xdr:rowOff>
    </xdr:to>
    <xdr:sp macro="" textlink="">
      <xdr:nvSpPr>
        <xdr:cNvPr id="357" name="フローチャート: 判断 356"/>
        <xdr:cNvSpPr/>
      </xdr:nvSpPr>
      <xdr:spPr>
        <a:xfrm>
          <a:off x="6921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358" name="テキスト ボックス 357"/>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359" name="テキスト ボックス 358"/>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360" name="テキスト ボックス 359"/>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361" name="テキスト ボックス 360"/>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362" name="テキスト ボックス 361"/>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36</xdr:col>
      <xdr:colOff>63500</xdr:colOff>
      <xdr:row>104</xdr:row>
      <xdr:rowOff>2540</xdr:rowOff>
    </xdr:from>
    <xdr:to xmlns:xdr="http://schemas.openxmlformats.org/drawingml/2006/spreadsheetDrawing">
      <xdr:col>36</xdr:col>
      <xdr:colOff>165100</xdr:colOff>
      <xdr:row>104</xdr:row>
      <xdr:rowOff>104140</xdr:rowOff>
    </xdr:to>
    <xdr:sp macro="" textlink="">
      <xdr:nvSpPr>
        <xdr:cNvPr id="363" name="楕円 362"/>
        <xdr:cNvSpPr/>
      </xdr:nvSpPr>
      <xdr:spPr>
        <a:xfrm>
          <a:off x="6921500" y="1783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103</xdr:row>
      <xdr:rowOff>113030</xdr:rowOff>
    </xdr:from>
    <xdr:ext cx="469900" cy="259080"/>
    <xdr:sp macro="" textlink="">
      <xdr:nvSpPr>
        <xdr:cNvPr id="364" name="n_1aveValue【市民会館】&#10;一人当たり面積"/>
        <xdr:cNvSpPr txBox="1"/>
      </xdr:nvSpPr>
      <xdr:spPr>
        <a:xfrm>
          <a:off x="9391650" y="17772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103</xdr:row>
      <xdr:rowOff>149225</xdr:rowOff>
    </xdr:from>
    <xdr:ext cx="469265" cy="259080"/>
    <xdr:sp macro="" textlink="">
      <xdr:nvSpPr>
        <xdr:cNvPr id="365" name="n_2aveValue【市民会館】&#10;一人当たり面積"/>
        <xdr:cNvSpPr txBox="1"/>
      </xdr:nvSpPr>
      <xdr:spPr>
        <a:xfrm>
          <a:off x="8515350" y="178085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103</xdr:row>
      <xdr:rowOff>162560</xdr:rowOff>
    </xdr:from>
    <xdr:ext cx="469265" cy="259080"/>
    <xdr:sp macro="" textlink="">
      <xdr:nvSpPr>
        <xdr:cNvPr id="366" name="n_3aveValue【市民会館】&#10;一人当たり面積"/>
        <xdr:cNvSpPr txBox="1"/>
      </xdr:nvSpPr>
      <xdr:spPr>
        <a:xfrm>
          <a:off x="7626350" y="178219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104</xdr:row>
      <xdr:rowOff>144780</xdr:rowOff>
    </xdr:from>
    <xdr:ext cx="469265" cy="258445"/>
    <xdr:sp macro="" textlink="">
      <xdr:nvSpPr>
        <xdr:cNvPr id="367" name="n_4aveValue【市民会館】&#10;一人当たり面積"/>
        <xdr:cNvSpPr txBox="1"/>
      </xdr:nvSpPr>
      <xdr:spPr>
        <a:xfrm>
          <a:off x="6737350" y="179755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102</xdr:row>
      <xdr:rowOff>120650</xdr:rowOff>
    </xdr:from>
    <xdr:ext cx="469265" cy="258445"/>
    <xdr:sp macro="" textlink="">
      <xdr:nvSpPr>
        <xdr:cNvPr id="368" name="n_4mainValue【市民会館】&#10;一人当たり面積"/>
        <xdr:cNvSpPr txBox="1"/>
      </xdr:nvSpPr>
      <xdr:spPr>
        <a:xfrm>
          <a:off x="6737350" y="176085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69" name="正方形/長方形 3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70" name="正方形/長方形 369"/>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71" name="正方形/長方形 370"/>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72" name="正方形/長方形 371"/>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73" name="正方形/長方形 372"/>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74" name="正方形/長方形 373"/>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75" name="正方形/長方形 374"/>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76" name="正方形/長方形 37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77" name="正方形/長方形 3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78" name="正方形/長方形 377"/>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79" name="正方形/長方形 378"/>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80" name="正方形/長方形 379"/>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81" name="正方形/長方形 380"/>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82" name="正方形/長方形 381"/>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83" name="正方形/長方形 382"/>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84" name="正方形/長方形 38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385" name="正方形/長方形 3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386" name="正方形/長方形 385"/>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387" name="正方形/長方形 386"/>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388" name="正方形/長方形 387"/>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389" name="正方形/長方形 388"/>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390" name="正方形/長方形 389"/>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391" name="正方形/長方形 390"/>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392" name="正方形/長方形 391"/>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393" name="テキスト ボックス 392"/>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394" name="直線コネクタ 393"/>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725" cy="258445"/>
    <xdr:sp macro="" textlink="">
      <xdr:nvSpPr>
        <xdr:cNvPr id="395" name="テキスト ボックス 394"/>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396" name="直線コネクタ 395"/>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6725" cy="259080"/>
    <xdr:sp macro="" textlink="">
      <xdr:nvSpPr>
        <xdr:cNvPr id="397" name="テキスト ボックス 396"/>
        <xdr:cNvSpPr txBox="1"/>
      </xdr:nvSpPr>
      <xdr:spPr>
        <a:xfrm>
          <a:off x="11978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398" name="直線コネクタ 397"/>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399" name="テキスト ボックス 398"/>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400" name="直線コネクタ 399"/>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8445"/>
    <xdr:sp macro="" textlink="">
      <xdr:nvSpPr>
        <xdr:cNvPr id="401" name="テキスト ボックス 400"/>
        <xdr:cNvSpPr txBox="1"/>
      </xdr:nvSpPr>
      <xdr:spPr>
        <a:xfrm>
          <a:off x="12042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402" name="直線コネクタ 401"/>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403" name="テキスト ボックス 402"/>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404" name="直線コネクタ 403"/>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405" name="テキスト ボックス 404"/>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06" name="直線コネクタ 405"/>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8455" cy="258445"/>
    <xdr:sp macro="" textlink="">
      <xdr:nvSpPr>
        <xdr:cNvPr id="407" name="テキスト ボックス 406"/>
        <xdr:cNvSpPr txBox="1"/>
      </xdr:nvSpPr>
      <xdr:spPr>
        <a:xfrm>
          <a:off x="1210691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08"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152400</xdr:rowOff>
    </xdr:from>
    <xdr:to xmlns:xdr="http://schemas.openxmlformats.org/drawingml/2006/spreadsheetDrawing">
      <xdr:col>85</xdr:col>
      <xdr:colOff>126365</xdr:colOff>
      <xdr:row>63</xdr:row>
      <xdr:rowOff>100965</xdr:rowOff>
    </xdr:to>
    <xdr:cxnSp macro="">
      <xdr:nvCxnSpPr>
        <xdr:cNvPr id="409" name="直線コネクタ 408"/>
        <xdr:cNvCxnSpPr/>
      </xdr:nvCxnSpPr>
      <xdr:spPr>
        <a:xfrm flipV="1">
          <a:off x="16318865" y="9753600"/>
          <a:ext cx="0" cy="1148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104775</xdr:rowOff>
    </xdr:from>
    <xdr:ext cx="405130" cy="259080"/>
    <xdr:sp macro="" textlink="">
      <xdr:nvSpPr>
        <xdr:cNvPr id="410" name="【保健センター・保健所】&#10;有形固定資産減価償却率最小値テキスト"/>
        <xdr:cNvSpPr txBox="1"/>
      </xdr:nvSpPr>
      <xdr:spPr>
        <a:xfrm>
          <a:off x="16357600" y="109061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100965</xdr:rowOff>
    </xdr:from>
    <xdr:to xmlns:xdr="http://schemas.openxmlformats.org/drawingml/2006/spreadsheetDrawing">
      <xdr:col>86</xdr:col>
      <xdr:colOff>25400</xdr:colOff>
      <xdr:row>63</xdr:row>
      <xdr:rowOff>100965</xdr:rowOff>
    </xdr:to>
    <xdr:cxnSp macro="">
      <xdr:nvCxnSpPr>
        <xdr:cNvPr id="411" name="直線コネクタ 410"/>
        <xdr:cNvCxnSpPr/>
      </xdr:nvCxnSpPr>
      <xdr:spPr>
        <a:xfrm>
          <a:off x="16230600" y="10902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99060</xdr:rowOff>
    </xdr:from>
    <xdr:ext cx="405130" cy="258445"/>
    <xdr:sp macro="" textlink="">
      <xdr:nvSpPr>
        <xdr:cNvPr id="412" name="【保健センター・保健所】&#10;有形固定資産減価償却率最大値テキスト"/>
        <xdr:cNvSpPr txBox="1"/>
      </xdr:nvSpPr>
      <xdr:spPr>
        <a:xfrm>
          <a:off x="16357600" y="95288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152400</xdr:rowOff>
    </xdr:from>
    <xdr:to xmlns:xdr="http://schemas.openxmlformats.org/drawingml/2006/spreadsheetDrawing">
      <xdr:col>86</xdr:col>
      <xdr:colOff>25400</xdr:colOff>
      <xdr:row>56</xdr:row>
      <xdr:rowOff>152400</xdr:rowOff>
    </xdr:to>
    <xdr:cxnSp macro="">
      <xdr:nvCxnSpPr>
        <xdr:cNvPr id="413" name="直線コネクタ 412"/>
        <xdr:cNvCxnSpPr/>
      </xdr:nvCxnSpPr>
      <xdr:spPr>
        <a:xfrm>
          <a:off x="16230600" y="975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57</xdr:row>
      <xdr:rowOff>156845</xdr:rowOff>
    </xdr:from>
    <xdr:ext cx="405130" cy="258445"/>
    <xdr:sp macro="" textlink="">
      <xdr:nvSpPr>
        <xdr:cNvPr id="414" name="【保健センター・保健所】&#10;有形固定資産減価償却率平均値テキスト"/>
        <xdr:cNvSpPr txBox="1"/>
      </xdr:nvSpPr>
      <xdr:spPr>
        <a:xfrm>
          <a:off x="16357600" y="992949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133985</xdr:rowOff>
    </xdr:from>
    <xdr:to xmlns:xdr="http://schemas.openxmlformats.org/drawingml/2006/spreadsheetDrawing">
      <xdr:col>85</xdr:col>
      <xdr:colOff>177800</xdr:colOff>
      <xdr:row>59</xdr:row>
      <xdr:rowOff>64135</xdr:rowOff>
    </xdr:to>
    <xdr:sp macro="" textlink="">
      <xdr:nvSpPr>
        <xdr:cNvPr id="415" name="フローチャート: 判断 414"/>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58</xdr:row>
      <xdr:rowOff>59690</xdr:rowOff>
    </xdr:from>
    <xdr:to xmlns:xdr="http://schemas.openxmlformats.org/drawingml/2006/spreadsheetDrawing">
      <xdr:col>81</xdr:col>
      <xdr:colOff>101600</xdr:colOff>
      <xdr:row>58</xdr:row>
      <xdr:rowOff>161290</xdr:rowOff>
    </xdr:to>
    <xdr:sp macro="" textlink="">
      <xdr:nvSpPr>
        <xdr:cNvPr id="416" name="フローチャート: 判断 415"/>
        <xdr:cNvSpPr/>
      </xdr:nvSpPr>
      <xdr:spPr>
        <a:xfrm>
          <a:off x="1543050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58</xdr:row>
      <xdr:rowOff>13970</xdr:rowOff>
    </xdr:from>
    <xdr:to xmlns:xdr="http://schemas.openxmlformats.org/drawingml/2006/spreadsheetDrawing">
      <xdr:col>76</xdr:col>
      <xdr:colOff>165100</xdr:colOff>
      <xdr:row>58</xdr:row>
      <xdr:rowOff>115570</xdr:rowOff>
    </xdr:to>
    <xdr:sp macro="" textlink="">
      <xdr:nvSpPr>
        <xdr:cNvPr id="417" name="フローチャート: 判断 416"/>
        <xdr:cNvSpPr/>
      </xdr:nvSpPr>
      <xdr:spPr>
        <a:xfrm>
          <a:off x="14541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58</xdr:row>
      <xdr:rowOff>38735</xdr:rowOff>
    </xdr:from>
    <xdr:to xmlns:xdr="http://schemas.openxmlformats.org/drawingml/2006/spreadsheetDrawing">
      <xdr:col>72</xdr:col>
      <xdr:colOff>38100</xdr:colOff>
      <xdr:row>58</xdr:row>
      <xdr:rowOff>140335</xdr:rowOff>
    </xdr:to>
    <xdr:sp macro="" textlink="">
      <xdr:nvSpPr>
        <xdr:cNvPr id="418" name="フローチャート: 判断 417"/>
        <xdr:cNvSpPr/>
      </xdr:nvSpPr>
      <xdr:spPr>
        <a:xfrm>
          <a:off x="13652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58</xdr:row>
      <xdr:rowOff>12065</xdr:rowOff>
    </xdr:from>
    <xdr:to xmlns:xdr="http://schemas.openxmlformats.org/drawingml/2006/spreadsheetDrawing">
      <xdr:col>67</xdr:col>
      <xdr:colOff>101600</xdr:colOff>
      <xdr:row>58</xdr:row>
      <xdr:rowOff>113665</xdr:rowOff>
    </xdr:to>
    <xdr:sp macro="" textlink="">
      <xdr:nvSpPr>
        <xdr:cNvPr id="419" name="フローチャート: 判断 418"/>
        <xdr:cNvSpPr/>
      </xdr:nvSpPr>
      <xdr:spPr>
        <a:xfrm>
          <a:off x="127635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420" name="テキスト ボックス 419"/>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421" name="テキスト ボックス 420"/>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422" name="テキスト ボックス 421"/>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423" name="テキスト ボックス 422"/>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424" name="テキスト ボックス 423"/>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154940</xdr:rowOff>
    </xdr:from>
    <xdr:to xmlns:xdr="http://schemas.openxmlformats.org/drawingml/2006/spreadsheetDrawing">
      <xdr:col>85</xdr:col>
      <xdr:colOff>177800</xdr:colOff>
      <xdr:row>61</xdr:row>
      <xdr:rowOff>85090</xdr:rowOff>
    </xdr:to>
    <xdr:sp macro="" textlink="">
      <xdr:nvSpPr>
        <xdr:cNvPr id="425" name="楕円 424"/>
        <xdr:cNvSpPr/>
      </xdr:nvSpPr>
      <xdr:spPr>
        <a:xfrm>
          <a:off x="16268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133350</xdr:rowOff>
    </xdr:from>
    <xdr:ext cx="405130" cy="258445"/>
    <xdr:sp macro="" textlink="">
      <xdr:nvSpPr>
        <xdr:cNvPr id="426" name="【保健センター・保健所】&#10;有形固定資産減価償却率該当値テキスト"/>
        <xdr:cNvSpPr txBox="1"/>
      </xdr:nvSpPr>
      <xdr:spPr>
        <a:xfrm>
          <a:off x="16357600" y="104203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99695</xdr:rowOff>
    </xdr:from>
    <xdr:to xmlns:xdr="http://schemas.openxmlformats.org/drawingml/2006/spreadsheetDrawing">
      <xdr:col>81</xdr:col>
      <xdr:colOff>101600</xdr:colOff>
      <xdr:row>61</xdr:row>
      <xdr:rowOff>29845</xdr:rowOff>
    </xdr:to>
    <xdr:sp macro="" textlink="">
      <xdr:nvSpPr>
        <xdr:cNvPr id="427" name="楕円 426"/>
        <xdr:cNvSpPr/>
      </xdr:nvSpPr>
      <xdr:spPr>
        <a:xfrm>
          <a:off x="154305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150495</xdr:rowOff>
    </xdr:from>
    <xdr:to xmlns:xdr="http://schemas.openxmlformats.org/drawingml/2006/spreadsheetDrawing">
      <xdr:col>85</xdr:col>
      <xdr:colOff>127000</xdr:colOff>
      <xdr:row>61</xdr:row>
      <xdr:rowOff>34290</xdr:rowOff>
    </xdr:to>
    <xdr:cxnSp macro="">
      <xdr:nvCxnSpPr>
        <xdr:cNvPr id="428" name="直線コネクタ 427"/>
        <xdr:cNvCxnSpPr/>
      </xdr:nvCxnSpPr>
      <xdr:spPr>
        <a:xfrm>
          <a:off x="15481300" y="10437495"/>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162560</xdr:rowOff>
    </xdr:from>
    <xdr:to xmlns:xdr="http://schemas.openxmlformats.org/drawingml/2006/spreadsheetDrawing">
      <xdr:col>76</xdr:col>
      <xdr:colOff>165100</xdr:colOff>
      <xdr:row>60</xdr:row>
      <xdr:rowOff>92710</xdr:rowOff>
    </xdr:to>
    <xdr:sp macro="" textlink="">
      <xdr:nvSpPr>
        <xdr:cNvPr id="429" name="楕円 428"/>
        <xdr:cNvSpPr/>
      </xdr:nvSpPr>
      <xdr:spPr>
        <a:xfrm>
          <a:off x="14541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41910</xdr:rowOff>
    </xdr:from>
    <xdr:to xmlns:xdr="http://schemas.openxmlformats.org/drawingml/2006/spreadsheetDrawing">
      <xdr:col>81</xdr:col>
      <xdr:colOff>50800</xdr:colOff>
      <xdr:row>60</xdr:row>
      <xdr:rowOff>150495</xdr:rowOff>
    </xdr:to>
    <xdr:cxnSp macro="">
      <xdr:nvCxnSpPr>
        <xdr:cNvPr id="430" name="直線コネクタ 429"/>
        <xdr:cNvCxnSpPr/>
      </xdr:nvCxnSpPr>
      <xdr:spPr>
        <a:xfrm>
          <a:off x="14592300" y="10328910"/>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149225</xdr:rowOff>
    </xdr:from>
    <xdr:to xmlns:xdr="http://schemas.openxmlformats.org/drawingml/2006/spreadsheetDrawing">
      <xdr:col>72</xdr:col>
      <xdr:colOff>38100</xdr:colOff>
      <xdr:row>60</xdr:row>
      <xdr:rowOff>79375</xdr:rowOff>
    </xdr:to>
    <xdr:sp macro="" textlink="">
      <xdr:nvSpPr>
        <xdr:cNvPr id="431" name="楕円 430"/>
        <xdr:cNvSpPr/>
      </xdr:nvSpPr>
      <xdr:spPr>
        <a:xfrm>
          <a:off x="13652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60</xdr:row>
      <xdr:rowOff>29210</xdr:rowOff>
    </xdr:from>
    <xdr:to xmlns:xdr="http://schemas.openxmlformats.org/drawingml/2006/spreadsheetDrawing">
      <xdr:col>76</xdr:col>
      <xdr:colOff>114300</xdr:colOff>
      <xdr:row>60</xdr:row>
      <xdr:rowOff>41910</xdr:rowOff>
    </xdr:to>
    <xdr:cxnSp macro="">
      <xdr:nvCxnSpPr>
        <xdr:cNvPr id="432" name="直線コネクタ 431"/>
        <xdr:cNvCxnSpPr/>
      </xdr:nvCxnSpPr>
      <xdr:spPr>
        <a:xfrm>
          <a:off x="13703300" y="1031621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59</xdr:row>
      <xdr:rowOff>93980</xdr:rowOff>
    </xdr:from>
    <xdr:to xmlns:xdr="http://schemas.openxmlformats.org/drawingml/2006/spreadsheetDrawing">
      <xdr:col>67</xdr:col>
      <xdr:colOff>101600</xdr:colOff>
      <xdr:row>60</xdr:row>
      <xdr:rowOff>24130</xdr:rowOff>
    </xdr:to>
    <xdr:sp macro="" textlink="">
      <xdr:nvSpPr>
        <xdr:cNvPr id="433" name="楕円 432"/>
        <xdr:cNvSpPr/>
      </xdr:nvSpPr>
      <xdr:spPr>
        <a:xfrm>
          <a:off x="12763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144780</xdr:rowOff>
    </xdr:from>
    <xdr:to xmlns:xdr="http://schemas.openxmlformats.org/drawingml/2006/spreadsheetDrawing">
      <xdr:col>71</xdr:col>
      <xdr:colOff>177800</xdr:colOff>
      <xdr:row>60</xdr:row>
      <xdr:rowOff>29210</xdr:rowOff>
    </xdr:to>
    <xdr:cxnSp macro="">
      <xdr:nvCxnSpPr>
        <xdr:cNvPr id="434" name="直線コネクタ 433"/>
        <xdr:cNvCxnSpPr/>
      </xdr:nvCxnSpPr>
      <xdr:spPr>
        <a:xfrm>
          <a:off x="12814300" y="1026033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57</xdr:row>
      <xdr:rowOff>6350</xdr:rowOff>
    </xdr:from>
    <xdr:ext cx="405130" cy="258445"/>
    <xdr:sp macro="" textlink="">
      <xdr:nvSpPr>
        <xdr:cNvPr id="435" name="n_1aveValue【保健センター・保健所】&#10;有形固定資産減価償却率"/>
        <xdr:cNvSpPr txBox="1"/>
      </xdr:nvSpPr>
      <xdr:spPr>
        <a:xfrm>
          <a:off x="15266035" y="97790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56</xdr:row>
      <xdr:rowOff>132080</xdr:rowOff>
    </xdr:from>
    <xdr:ext cx="404495" cy="258445"/>
    <xdr:sp macro="" textlink="">
      <xdr:nvSpPr>
        <xdr:cNvPr id="436" name="n_2aveValue【保健センター・保健所】&#10;有形固定資産減価償却率"/>
        <xdr:cNvSpPr txBox="1"/>
      </xdr:nvSpPr>
      <xdr:spPr>
        <a:xfrm>
          <a:off x="14389735" y="97332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56</xdr:row>
      <xdr:rowOff>156845</xdr:rowOff>
    </xdr:from>
    <xdr:ext cx="404495" cy="258445"/>
    <xdr:sp macro="" textlink="">
      <xdr:nvSpPr>
        <xdr:cNvPr id="437" name="n_3aveValue【保健センター・保健所】&#10;有形固定資産減価償却率"/>
        <xdr:cNvSpPr txBox="1"/>
      </xdr:nvSpPr>
      <xdr:spPr>
        <a:xfrm>
          <a:off x="13500735" y="97580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56</xdr:row>
      <xdr:rowOff>130175</xdr:rowOff>
    </xdr:from>
    <xdr:ext cx="404495" cy="259080"/>
    <xdr:sp macro="" textlink="">
      <xdr:nvSpPr>
        <xdr:cNvPr id="438" name="n_4aveValue【保健センター・保健所】&#10;有形固定資産減価償却率"/>
        <xdr:cNvSpPr txBox="1"/>
      </xdr:nvSpPr>
      <xdr:spPr>
        <a:xfrm>
          <a:off x="12611735" y="97313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61</xdr:row>
      <xdr:rowOff>20955</xdr:rowOff>
    </xdr:from>
    <xdr:ext cx="405130" cy="258445"/>
    <xdr:sp macro="" textlink="">
      <xdr:nvSpPr>
        <xdr:cNvPr id="439" name="n_1mainValue【保健センター・保健所】&#10;有形固定資産減価償却率"/>
        <xdr:cNvSpPr txBox="1"/>
      </xdr:nvSpPr>
      <xdr:spPr>
        <a:xfrm>
          <a:off x="15266035" y="104794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83820</xdr:rowOff>
    </xdr:from>
    <xdr:ext cx="404495" cy="259080"/>
    <xdr:sp macro="" textlink="">
      <xdr:nvSpPr>
        <xdr:cNvPr id="440" name="n_2mainValue【保健センター・保健所】&#10;有形固定資産減価償却率"/>
        <xdr:cNvSpPr txBox="1"/>
      </xdr:nvSpPr>
      <xdr:spPr>
        <a:xfrm>
          <a:off x="14389735" y="103708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70485</xdr:rowOff>
    </xdr:from>
    <xdr:ext cx="404495" cy="259080"/>
    <xdr:sp macro="" textlink="">
      <xdr:nvSpPr>
        <xdr:cNvPr id="441" name="n_3mainValue【保健センター・保健所】&#10;有形固定資産減価償却率"/>
        <xdr:cNvSpPr txBox="1"/>
      </xdr:nvSpPr>
      <xdr:spPr>
        <a:xfrm>
          <a:off x="13500735" y="103574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15240</xdr:rowOff>
    </xdr:from>
    <xdr:ext cx="404495" cy="259080"/>
    <xdr:sp macro="" textlink="">
      <xdr:nvSpPr>
        <xdr:cNvPr id="442" name="n_4mainValue【保健センター・保健所】&#10;有形固定資産減価償却率"/>
        <xdr:cNvSpPr txBox="1"/>
      </xdr:nvSpPr>
      <xdr:spPr>
        <a:xfrm>
          <a:off x="12611735" y="103022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43" name="正方形/長方形 4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44" name="正方形/長方形 443"/>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45" name="正方形/長方形 444"/>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46" name="正方形/長方形 445"/>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47" name="正方形/長方形 446"/>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48" name="正方形/長方形 447"/>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49" name="正方形/長方形 448"/>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50" name="正方形/長方形 449"/>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451" name="テキスト ボックス 450"/>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52" name="直線コネクタ 451"/>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453" name="直線コネクタ 452"/>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725" cy="259080"/>
    <xdr:sp macro="" textlink="">
      <xdr:nvSpPr>
        <xdr:cNvPr id="454" name="テキスト ボックス 453"/>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455" name="直線コネクタ 454"/>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725" cy="259080"/>
    <xdr:sp macro="" textlink="">
      <xdr:nvSpPr>
        <xdr:cNvPr id="456" name="テキスト ボックス 455"/>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457" name="直線コネクタ 456"/>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6725" cy="258445"/>
    <xdr:sp macro="" textlink="">
      <xdr:nvSpPr>
        <xdr:cNvPr id="458" name="テキスト ボックス 457"/>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459" name="直線コネクタ 458"/>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6725" cy="259080"/>
    <xdr:sp macro="" textlink="">
      <xdr:nvSpPr>
        <xdr:cNvPr id="460" name="テキスト ボックス 459"/>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461" name="直線コネクタ 460"/>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6725" cy="259080"/>
    <xdr:sp macro="" textlink="">
      <xdr:nvSpPr>
        <xdr:cNvPr id="462" name="テキスト ボックス 461"/>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63" name="直線コネクタ 462"/>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8445"/>
    <xdr:sp macro="" textlink="">
      <xdr:nvSpPr>
        <xdr:cNvPr id="464" name="テキスト ボックス 463"/>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65"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76200</xdr:rowOff>
    </xdr:from>
    <xdr:to xmlns:xdr="http://schemas.openxmlformats.org/drawingml/2006/spreadsheetDrawing">
      <xdr:col>116</xdr:col>
      <xdr:colOff>62865</xdr:colOff>
      <xdr:row>64</xdr:row>
      <xdr:rowOff>16510</xdr:rowOff>
    </xdr:to>
    <xdr:cxnSp macro="">
      <xdr:nvCxnSpPr>
        <xdr:cNvPr id="466" name="直線コネクタ 465"/>
        <xdr:cNvCxnSpPr/>
      </xdr:nvCxnSpPr>
      <xdr:spPr>
        <a:xfrm flipV="1">
          <a:off x="22160865" y="9677400"/>
          <a:ext cx="0" cy="1311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20320</xdr:rowOff>
    </xdr:from>
    <xdr:ext cx="469900" cy="258445"/>
    <xdr:sp macro="" textlink="">
      <xdr:nvSpPr>
        <xdr:cNvPr id="467" name="【保健センター・保健所】&#10;一人当たり面積最小値テキスト"/>
        <xdr:cNvSpPr txBox="1"/>
      </xdr:nvSpPr>
      <xdr:spPr>
        <a:xfrm>
          <a:off x="22199600" y="109931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16510</xdr:rowOff>
    </xdr:from>
    <xdr:to xmlns:xdr="http://schemas.openxmlformats.org/drawingml/2006/spreadsheetDrawing">
      <xdr:col>116</xdr:col>
      <xdr:colOff>152400</xdr:colOff>
      <xdr:row>64</xdr:row>
      <xdr:rowOff>16510</xdr:rowOff>
    </xdr:to>
    <xdr:cxnSp macro="">
      <xdr:nvCxnSpPr>
        <xdr:cNvPr id="468" name="直線コネクタ 467"/>
        <xdr:cNvCxnSpPr/>
      </xdr:nvCxnSpPr>
      <xdr:spPr>
        <a:xfrm>
          <a:off x="22072600" y="10989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22860</xdr:rowOff>
    </xdr:from>
    <xdr:ext cx="469900" cy="259080"/>
    <xdr:sp macro="" textlink="">
      <xdr:nvSpPr>
        <xdr:cNvPr id="469" name="【保健センター・保健所】&#10;一人当たり面積最大値テキスト"/>
        <xdr:cNvSpPr txBox="1"/>
      </xdr:nvSpPr>
      <xdr:spPr>
        <a:xfrm>
          <a:off x="22199600" y="9452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76200</xdr:rowOff>
    </xdr:from>
    <xdr:to xmlns:xdr="http://schemas.openxmlformats.org/drawingml/2006/spreadsheetDrawing">
      <xdr:col>116</xdr:col>
      <xdr:colOff>152400</xdr:colOff>
      <xdr:row>56</xdr:row>
      <xdr:rowOff>76200</xdr:rowOff>
    </xdr:to>
    <xdr:cxnSp macro="">
      <xdr:nvCxnSpPr>
        <xdr:cNvPr id="470" name="直線コネクタ 469"/>
        <xdr:cNvCxnSpPr/>
      </xdr:nvCxnSpPr>
      <xdr:spPr>
        <a:xfrm>
          <a:off x="22072600" y="9677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113030</xdr:rowOff>
    </xdr:from>
    <xdr:ext cx="469900" cy="259080"/>
    <xdr:sp macro="" textlink="">
      <xdr:nvSpPr>
        <xdr:cNvPr id="471" name="【保健センター・保健所】&#10;一人当たり面積平均値テキスト"/>
        <xdr:cNvSpPr txBox="1"/>
      </xdr:nvSpPr>
      <xdr:spPr>
        <a:xfrm>
          <a:off x="22199600" y="107429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134620</xdr:rowOff>
    </xdr:from>
    <xdr:to xmlns:xdr="http://schemas.openxmlformats.org/drawingml/2006/spreadsheetDrawing">
      <xdr:col>116</xdr:col>
      <xdr:colOff>114300</xdr:colOff>
      <xdr:row>63</xdr:row>
      <xdr:rowOff>64770</xdr:rowOff>
    </xdr:to>
    <xdr:sp macro="" textlink="">
      <xdr:nvSpPr>
        <xdr:cNvPr id="472" name="フローチャート: 判断 471"/>
        <xdr:cNvSpPr/>
      </xdr:nvSpPr>
      <xdr:spPr>
        <a:xfrm>
          <a:off x="221107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139700</xdr:rowOff>
    </xdr:from>
    <xdr:to xmlns:xdr="http://schemas.openxmlformats.org/drawingml/2006/spreadsheetDrawing">
      <xdr:col>112</xdr:col>
      <xdr:colOff>38100</xdr:colOff>
      <xdr:row>63</xdr:row>
      <xdr:rowOff>69850</xdr:rowOff>
    </xdr:to>
    <xdr:sp macro="" textlink="">
      <xdr:nvSpPr>
        <xdr:cNvPr id="473" name="フローチャート: 判断 472"/>
        <xdr:cNvSpPr/>
      </xdr:nvSpPr>
      <xdr:spPr>
        <a:xfrm>
          <a:off x="21272500" y="1076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137160</xdr:rowOff>
    </xdr:from>
    <xdr:to xmlns:xdr="http://schemas.openxmlformats.org/drawingml/2006/spreadsheetDrawing">
      <xdr:col>107</xdr:col>
      <xdr:colOff>101600</xdr:colOff>
      <xdr:row>63</xdr:row>
      <xdr:rowOff>67310</xdr:rowOff>
    </xdr:to>
    <xdr:sp macro="" textlink="">
      <xdr:nvSpPr>
        <xdr:cNvPr id="474" name="フローチャート: 判断 473"/>
        <xdr:cNvSpPr/>
      </xdr:nvSpPr>
      <xdr:spPr>
        <a:xfrm>
          <a:off x="20383500" y="107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63</xdr:row>
      <xdr:rowOff>5080</xdr:rowOff>
    </xdr:from>
    <xdr:to xmlns:xdr="http://schemas.openxmlformats.org/drawingml/2006/spreadsheetDrawing">
      <xdr:col>102</xdr:col>
      <xdr:colOff>165100</xdr:colOff>
      <xdr:row>63</xdr:row>
      <xdr:rowOff>106680</xdr:rowOff>
    </xdr:to>
    <xdr:sp macro="" textlink="">
      <xdr:nvSpPr>
        <xdr:cNvPr id="475" name="フローチャート: 判断 474"/>
        <xdr:cNvSpPr/>
      </xdr:nvSpPr>
      <xdr:spPr>
        <a:xfrm>
          <a:off x="19494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157480</xdr:rowOff>
    </xdr:from>
    <xdr:to xmlns:xdr="http://schemas.openxmlformats.org/drawingml/2006/spreadsheetDrawing">
      <xdr:col>98</xdr:col>
      <xdr:colOff>38100</xdr:colOff>
      <xdr:row>63</xdr:row>
      <xdr:rowOff>87630</xdr:rowOff>
    </xdr:to>
    <xdr:sp macro="" textlink="">
      <xdr:nvSpPr>
        <xdr:cNvPr id="476" name="フローチャート: 判断 475"/>
        <xdr:cNvSpPr/>
      </xdr:nvSpPr>
      <xdr:spPr>
        <a:xfrm>
          <a:off x="18605500" y="1078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477" name="テキスト ボックス 476"/>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478" name="テキスト ボックス 477"/>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479" name="テキスト ボックス 478"/>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480" name="テキスト ボックス 479"/>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481" name="テキスト ボックス 480"/>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21590</xdr:rowOff>
    </xdr:from>
    <xdr:to xmlns:xdr="http://schemas.openxmlformats.org/drawingml/2006/spreadsheetDrawing">
      <xdr:col>116</xdr:col>
      <xdr:colOff>114300</xdr:colOff>
      <xdr:row>62</xdr:row>
      <xdr:rowOff>123190</xdr:rowOff>
    </xdr:to>
    <xdr:sp macro="" textlink="">
      <xdr:nvSpPr>
        <xdr:cNvPr id="482" name="楕円 481"/>
        <xdr:cNvSpPr/>
      </xdr:nvSpPr>
      <xdr:spPr>
        <a:xfrm>
          <a:off x="221107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44450</xdr:rowOff>
    </xdr:from>
    <xdr:ext cx="469900" cy="259080"/>
    <xdr:sp macro="" textlink="">
      <xdr:nvSpPr>
        <xdr:cNvPr id="483" name="【保健センター・保健所】&#10;一人当たり面積該当値テキスト"/>
        <xdr:cNvSpPr txBox="1"/>
      </xdr:nvSpPr>
      <xdr:spPr>
        <a:xfrm>
          <a:off x="22199600" y="10502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31750</xdr:rowOff>
    </xdr:from>
    <xdr:to xmlns:xdr="http://schemas.openxmlformats.org/drawingml/2006/spreadsheetDrawing">
      <xdr:col>112</xdr:col>
      <xdr:colOff>38100</xdr:colOff>
      <xdr:row>62</xdr:row>
      <xdr:rowOff>133350</xdr:rowOff>
    </xdr:to>
    <xdr:sp macro="" textlink="">
      <xdr:nvSpPr>
        <xdr:cNvPr id="484" name="楕円 483"/>
        <xdr:cNvSpPr/>
      </xdr:nvSpPr>
      <xdr:spPr>
        <a:xfrm>
          <a:off x="21272500" y="1066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62</xdr:row>
      <xdr:rowOff>72390</xdr:rowOff>
    </xdr:from>
    <xdr:to xmlns:xdr="http://schemas.openxmlformats.org/drawingml/2006/spreadsheetDrawing">
      <xdr:col>116</xdr:col>
      <xdr:colOff>63500</xdr:colOff>
      <xdr:row>62</xdr:row>
      <xdr:rowOff>82550</xdr:rowOff>
    </xdr:to>
    <xdr:cxnSp macro="">
      <xdr:nvCxnSpPr>
        <xdr:cNvPr id="485" name="直線コネクタ 484"/>
        <xdr:cNvCxnSpPr/>
      </xdr:nvCxnSpPr>
      <xdr:spPr>
        <a:xfrm flipV="1">
          <a:off x="21323300" y="1070229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41910</xdr:rowOff>
    </xdr:from>
    <xdr:to xmlns:xdr="http://schemas.openxmlformats.org/drawingml/2006/spreadsheetDrawing">
      <xdr:col>107</xdr:col>
      <xdr:colOff>101600</xdr:colOff>
      <xdr:row>62</xdr:row>
      <xdr:rowOff>143510</xdr:rowOff>
    </xdr:to>
    <xdr:sp macro="" textlink="">
      <xdr:nvSpPr>
        <xdr:cNvPr id="486" name="楕円 485"/>
        <xdr:cNvSpPr/>
      </xdr:nvSpPr>
      <xdr:spPr>
        <a:xfrm>
          <a:off x="203835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82550</xdr:rowOff>
    </xdr:from>
    <xdr:to xmlns:xdr="http://schemas.openxmlformats.org/drawingml/2006/spreadsheetDrawing">
      <xdr:col>111</xdr:col>
      <xdr:colOff>177800</xdr:colOff>
      <xdr:row>62</xdr:row>
      <xdr:rowOff>92710</xdr:rowOff>
    </xdr:to>
    <xdr:cxnSp macro="">
      <xdr:nvCxnSpPr>
        <xdr:cNvPr id="487" name="直線コネクタ 486"/>
        <xdr:cNvCxnSpPr/>
      </xdr:nvCxnSpPr>
      <xdr:spPr>
        <a:xfrm flipV="1">
          <a:off x="20434300" y="1071245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69850</xdr:rowOff>
    </xdr:from>
    <xdr:to xmlns:xdr="http://schemas.openxmlformats.org/drawingml/2006/spreadsheetDrawing">
      <xdr:col>102</xdr:col>
      <xdr:colOff>165100</xdr:colOff>
      <xdr:row>63</xdr:row>
      <xdr:rowOff>0</xdr:rowOff>
    </xdr:to>
    <xdr:sp macro="" textlink="">
      <xdr:nvSpPr>
        <xdr:cNvPr id="488" name="楕円 487"/>
        <xdr:cNvSpPr/>
      </xdr:nvSpPr>
      <xdr:spPr>
        <a:xfrm>
          <a:off x="19494500" y="1069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62</xdr:row>
      <xdr:rowOff>92710</xdr:rowOff>
    </xdr:from>
    <xdr:to xmlns:xdr="http://schemas.openxmlformats.org/drawingml/2006/spreadsheetDrawing">
      <xdr:col>107</xdr:col>
      <xdr:colOff>50800</xdr:colOff>
      <xdr:row>62</xdr:row>
      <xdr:rowOff>120650</xdr:rowOff>
    </xdr:to>
    <xdr:cxnSp macro="">
      <xdr:nvCxnSpPr>
        <xdr:cNvPr id="489" name="直線コネクタ 488"/>
        <xdr:cNvCxnSpPr/>
      </xdr:nvCxnSpPr>
      <xdr:spPr>
        <a:xfrm flipV="1">
          <a:off x="19545300" y="1072261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80010</xdr:rowOff>
    </xdr:from>
    <xdr:to xmlns:xdr="http://schemas.openxmlformats.org/drawingml/2006/spreadsheetDrawing">
      <xdr:col>98</xdr:col>
      <xdr:colOff>38100</xdr:colOff>
      <xdr:row>63</xdr:row>
      <xdr:rowOff>10160</xdr:rowOff>
    </xdr:to>
    <xdr:sp macro="" textlink="">
      <xdr:nvSpPr>
        <xdr:cNvPr id="490" name="楕円 489"/>
        <xdr:cNvSpPr/>
      </xdr:nvSpPr>
      <xdr:spPr>
        <a:xfrm>
          <a:off x="18605500" y="1070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62</xdr:row>
      <xdr:rowOff>120650</xdr:rowOff>
    </xdr:from>
    <xdr:to xmlns:xdr="http://schemas.openxmlformats.org/drawingml/2006/spreadsheetDrawing">
      <xdr:col>102</xdr:col>
      <xdr:colOff>114300</xdr:colOff>
      <xdr:row>62</xdr:row>
      <xdr:rowOff>130810</xdr:rowOff>
    </xdr:to>
    <xdr:cxnSp macro="">
      <xdr:nvCxnSpPr>
        <xdr:cNvPr id="491" name="直線コネクタ 490"/>
        <xdr:cNvCxnSpPr/>
      </xdr:nvCxnSpPr>
      <xdr:spPr>
        <a:xfrm flipV="1">
          <a:off x="18656300" y="1075055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63</xdr:row>
      <xdr:rowOff>60960</xdr:rowOff>
    </xdr:from>
    <xdr:ext cx="469900" cy="259080"/>
    <xdr:sp macro="" textlink="">
      <xdr:nvSpPr>
        <xdr:cNvPr id="492" name="n_1aveValue【保健センター・保健所】&#10;一人当たり面積"/>
        <xdr:cNvSpPr txBox="1"/>
      </xdr:nvSpPr>
      <xdr:spPr>
        <a:xfrm>
          <a:off x="21075650" y="10862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58420</xdr:rowOff>
    </xdr:from>
    <xdr:ext cx="469265" cy="259080"/>
    <xdr:sp macro="" textlink="">
      <xdr:nvSpPr>
        <xdr:cNvPr id="493" name="n_2aveValue【保健センター・保健所】&#10;一人当たり面積"/>
        <xdr:cNvSpPr txBox="1"/>
      </xdr:nvSpPr>
      <xdr:spPr>
        <a:xfrm>
          <a:off x="20199350" y="108597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97790</xdr:rowOff>
    </xdr:from>
    <xdr:ext cx="469265" cy="258445"/>
    <xdr:sp macro="" textlink="">
      <xdr:nvSpPr>
        <xdr:cNvPr id="494" name="n_3aveValue【保健センター・保健所】&#10;一人当たり面積"/>
        <xdr:cNvSpPr txBox="1"/>
      </xdr:nvSpPr>
      <xdr:spPr>
        <a:xfrm>
          <a:off x="19310350" y="108991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78740</xdr:rowOff>
    </xdr:from>
    <xdr:ext cx="469265" cy="259080"/>
    <xdr:sp macro="" textlink="">
      <xdr:nvSpPr>
        <xdr:cNvPr id="495" name="n_4aveValue【保健センター・保健所】&#10;一人当たり面積"/>
        <xdr:cNvSpPr txBox="1"/>
      </xdr:nvSpPr>
      <xdr:spPr>
        <a:xfrm>
          <a:off x="18421350" y="108800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60</xdr:row>
      <xdr:rowOff>149860</xdr:rowOff>
    </xdr:from>
    <xdr:ext cx="469900" cy="259080"/>
    <xdr:sp macro="" textlink="">
      <xdr:nvSpPr>
        <xdr:cNvPr id="496" name="n_1mainValue【保健センター・保健所】&#10;一人当たり面積"/>
        <xdr:cNvSpPr txBox="1"/>
      </xdr:nvSpPr>
      <xdr:spPr>
        <a:xfrm>
          <a:off x="21075650" y="10436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160020</xdr:rowOff>
    </xdr:from>
    <xdr:ext cx="469265" cy="259080"/>
    <xdr:sp macro="" textlink="">
      <xdr:nvSpPr>
        <xdr:cNvPr id="497" name="n_2mainValue【保健センター・保健所】&#10;一人当たり面積"/>
        <xdr:cNvSpPr txBox="1"/>
      </xdr:nvSpPr>
      <xdr:spPr>
        <a:xfrm>
          <a:off x="20199350" y="104470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16510</xdr:rowOff>
    </xdr:from>
    <xdr:ext cx="469265" cy="259080"/>
    <xdr:sp macro="" textlink="">
      <xdr:nvSpPr>
        <xdr:cNvPr id="498" name="n_3mainValue【保健センター・保健所】&#10;一人当たり面積"/>
        <xdr:cNvSpPr txBox="1"/>
      </xdr:nvSpPr>
      <xdr:spPr>
        <a:xfrm>
          <a:off x="19310350" y="104749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26670</xdr:rowOff>
    </xdr:from>
    <xdr:ext cx="469265" cy="259080"/>
    <xdr:sp macro="" textlink="">
      <xdr:nvSpPr>
        <xdr:cNvPr id="499" name="n_4mainValue【保健センター・保健所】&#10;一人当たり面積"/>
        <xdr:cNvSpPr txBox="1"/>
      </xdr:nvSpPr>
      <xdr:spPr>
        <a:xfrm>
          <a:off x="18421350" y="104851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00" name="正方形/長方形 49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01" name="正方形/長方形 500"/>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02" name="正方形/長方形 501"/>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03" name="正方形/長方形 502"/>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04" name="正方形/長方形 503"/>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05" name="正方形/長方形 504"/>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06" name="正方形/長方形 505"/>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07" name="正方形/長方形 506"/>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508" name="テキスト ボックス 507"/>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09" name="直線コネクタ 508"/>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725" cy="259080"/>
    <xdr:sp macro="" textlink="">
      <xdr:nvSpPr>
        <xdr:cNvPr id="510" name="テキスト ボックス 509"/>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511" name="直線コネクタ 510"/>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6725" cy="259080"/>
    <xdr:sp macro="" textlink="">
      <xdr:nvSpPr>
        <xdr:cNvPr id="512" name="テキスト ボックス 511"/>
        <xdr:cNvSpPr txBox="1"/>
      </xdr:nvSpPr>
      <xdr:spPr>
        <a:xfrm>
          <a:off x="11978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513" name="直線コネクタ 512"/>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8445"/>
    <xdr:sp macro="" textlink="">
      <xdr:nvSpPr>
        <xdr:cNvPr id="514" name="テキスト ボックス 513"/>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515" name="直線コネクタ 514"/>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516" name="テキスト ボックス 515"/>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517" name="直線コネクタ 516"/>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8445"/>
    <xdr:sp macro="" textlink="">
      <xdr:nvSpPr>
        <xdr:cNvPr id="518" name="テキスト ボックス 517"/>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519" name="直線コネクタ 518"/>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520" name="テキスト ボックス 519"/>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521" name="直線コネクタ 520"/>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8455" cy="259080"/>
    <xdr:sp macro="" textlink="">
      <xdr:nvSpPr>
        <xdr:cNvPr id="522" name="テキスト ボックス 521"/>
        <xdr:cNvSpPr txBox="1"/>
      </xdr:nvSpPr>
      <xdr:spPr>
        <a:xfrm>
          <a:off x="12106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23" name="直線コネクタ 522"/>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24"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43180</xdr:rowOff>
    </xdr:from>
    <xdr:to xmlns:xdr="http://schemas.openxmlformats.org/drawingml/2006/spreadsheetDrawing">
      <xdr:col>85</xdr:col>
      <xdr:colOff>126365</xdr:colOff>
      <xdr:row>86</xdr:row>
      <xdr:rowOff>140970</xdr:rowOff>
    </xdr:to>
    <xdr:cxnSp macro="">
      <xdr:nvCxnSpPr>
        <xdr:cNvPr id="525" name="直線コネクタ 524"/>
        <xdr:cNvCxnSpPr/>
      </xdr:nvCxnSpPr>
      <xdr:spPr>
        <a:xfrm flipV="1">
          <a:off x="16318865" y="13416280"/>
          <a:ext cx="0" cy="1469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144780</xdr:rowOff>
    </xdr:from>
    <xdr:ext cx="405130" cy="258445"/>
    <xdr:sp macro="" textlink="">
      <xdr:nvSpPr>
        <xdr:cNvPr id="526" name="【消防施設】&#10;有形固定資産減価償却率最小値テキスト"/>
        <xdr:cNvSpPr txBox="1"/>
      </xdr:nvSpPr>
      <xdr:spPr>
        <a:xfrm>
          <a:off x="16357600" y="148894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140970</xdr:rowOff>
    </xdr:from>
    <xdr:to xmlns:xdr="http://schemas.openxmlformats.org/drawingml/2006/spreadsheetDrawing">
      <xdr:col>86</xdr:col>
      <xdr:colOff>25400</xdr:colOff>
      <xdr:row>86</xdr:row>
      <xdr:rowOff>140970</xdr:rowOff>
    </xdr:to>
    <xdr:cxnSp macro="">
      <xdr:nvCxnSpPr>
        <xdr:cNvPr id="527" name="直線コネクタ 526"/>
        <xdr:cNvCxnSpPr/>
      </xdr:nvCxnSpPr>
      <xdr:spPr>
        <a:xfrm>
          <a:off x="16230600" y="14885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161290</xdr:rowOff>
    </xdr:from>
    <xdr:ext cx="340360" cy="259080"/>
    <xdr:sp macro="" textlink="">
      <xdr:nvSpPr>
        <xdr:cNvPr id="528" name="【消防施設】&#10;有形固定資産減価償却率最大値テキスト"/>
        <xdr:cNvSpPr txBox="1"/>
      </xdr:nvSpPr>
      <xdr:spPr>
        <a:xfrm>
          <a:off x="16357600" y="1319149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43180</xdr:rowOff>
    </xdr:from>
    <xdr:to xmlns:xdr="http://schemas.openxmlformats.org/drawingml/2006/spreadsheetDrawing">
      <xdr:col>86</xdr:col>
      <xdr:colOff>25400</xdr:colOff>
      <xdr:row>78</xdr:row>
      <xdr:rowOff>43180</xdr:rowOff>
    </xdr:to>
    <xdr:cxnSp macro="">
      <xdr:nvCxnSpPr>
        <xdr:cNvPr id="529" name="直線コネクタ 528"/>
        <xdr:cNvCxnSpPr/>
      </xdr:nvCxnSpPr>
      <xdr:spPr>
        <a:xfrm>
          <a:off x="16230600" y="13416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118110</xdr:rowOff>
    </xdr:from>
    <xdr:ext cx="405130" cy="259080"/>
    <xdr:sp macro="" textlink="">
      <xdr:nvSpPr>
        <xdr:cNvPr id="530" name="【消防施設】&#10;有形固定資産減価償却率平均値テキスト"/>
        <xdr:cNvSpPr txBox="1"/>
      </xdr:nvSpPr>
      <xdr:spPr>
        <a:xfrm>
          <a:off x="16357600" y="141770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95250</xdr:rowOff>
    </xdr:from>
    <xdr:to xmlns:xdr="http://schemas.openxmlformats.org/drawingml/2006/spreadsheetDrawing">
      <xdr:col>85</xdr:col>
      <xdr:colOff>177800</xdr:colOff>
      <xdr:row>84</xdr:row>
      <xdr:rowOff>25400</xdr:rowOff>
    </xdr:to>
    <xdr:sp macro="" textlink="">
      <xdr:nvSpPr>
        <xdr:cNvPr id="531" name="フローチャート: 判断 530"/>
        <xdr:cNvSpPr/>
      </xdr:nvSpPr>
      <xdr:spPr>
        <a:xfrm>
          <a:off x="16268700" y="1432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160655</xdr:rowOff>
    </xdr:from>
    <xdr:to xmlns:xdr="http://schemas.openxmlformats.org/drawingml/2006/spreadsheetDrawing">
      <xdr:col>81</xdr:col>
      <xdr:colOff>101600</xdr:colOff>
      <xdr:row>83</xdr:row>
      <xdr:rowOff>90805</xdr:rowOff>
    </xdr:to>
    <xdr:sp macro="" textlink="">
      <xdr:nvSpPr>
        <xdr:cNvPr id="532" name="フローチャート: 判断 531"/>
        <xdr:cNvSpPr/>
      </xdr:nvSpPr>
      <xdr:spPr>
        <a:xfrm>
          <a:off x="154305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83</xdr:row>
      <xdr:rowOff>62230</xdr:rowOff>
    </xdr:from>
    <xdr:to xmlns:xdr="http://schemas.openxmlformats.org/drawingml/2006/spreadsheetDrawing">
      <xdr:col>76</xdr:col>
      <xdr:colOff>165100</xdr:colOff>
      <xdr:row>83</xdr:row>
      <xdr:rowOff>163830</xdr:rowOff>
    </xdr:to>
    <xdr:sp macro="" textlink="">
      <xdr:nvSpPr>
        <xdr:cNvPr id="533" name="フローチャート: 判断 532"/>
        <xdr:cNvSpPr/>
      </xdr:nvSpPr>
      <xdr:spPr>
        <a:xfrm>
          <a:off x="14541500" y="142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47625</xdr:rowOff>
    </xdr:from>
    <xdr:to xmlns:xdr="http://schemas.openxmlformats.org/drawingml/2006/spreadsheetDrawing">
      <xdr:col>72</xdr:col>
      <xdr:colOff>38100</xdr:colOff>
      <xdr:row>82</xdr:row>
      <xdr:rowOff>149225</xdr:rowOff>
    </xdr:to>
    <xdr:sp macro="" textlink="">
      <xdr:nvSpPr>
        <xdr:cNvPr id="534" name="フローチャート: 判断 533"/>
        <xdr:cNvSpPr/>
      </xdr:nvSpPr>
      <xdr:spPr>
        <a:xfrm>
          <a:off x="13652500" y="1410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149225</xdr:rowOff>
    </xdr:from>
    <xdr:to xmlns:xdr="http://schemas.openxmlformats.org/drawingml/2006/spreadsheetDrawing">
      <xdr:col>67</xdr:col>
      <xdr:colOff>101600</xdr:colOff>
      <xdr:row>83</xdr:row>
      <xdr:rowOff>79375</xdr:rowOff>
    </xdr:to>
    <xdr:sp macro="" textlink="">
      <xdr:nvSpPr>
        <xdr:cNvPr id="535" name="フローチャート: 判断 534"/>
        <xdr:cNvSpPr/>
      </xdr:nvSpPr>
      <xdr:spPr>
        <a:xfrm>
          <a:off x="12763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536" name="テキスト ボックス 535"/>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537" name="テキスト ボックス 536"/>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538" name="テキスト ボックス 537"/>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539" name="テキスト ボックス 538"/>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540" name="テキスト ボックス 539"/>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119380</xdr:rowOff>
    </xdr:from>
    <xdr:to xmlns:xdr="http://schemas.openxmlformats.org/drawingml/2006/spreadsheetDrawing">
      <xdr:col>85</xdr:col>
      <xdr:colOff>177800</xdr:colOff>
      <xdr:row>84</xdr:row>
      <xdr:rowOff>49530</xdr:rowOff>
    </xdr:to>
    <xdr:sp macro="" textlink="">
      <xdr:nvSpPr>
        <xdr:cNvPr id="541" name="楕円 540"/>
        <xdr:cNvSpPr/>
      </xdr:nvSpPr>
      <xdr:spPr>
        <a:xfrm>
          <a:off x="16268700" y="1434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83</xdr:row>
      <xdr:rowOff>97790</xdr:rowOff>
    </xdr:from>
    <xdr:ext cx="405130" cy="258445"/>
    <xdr:sp macro="" textlink="">
      <xdr:nvSpPr>
        <xdr:cNvPr id="542" name="【消防施設】&#10;有形固定資産減価償却率該当値テキスト"/>
        <xdr:cNvSpPr txBox="1"/>
      </xdr:nvSpPr>
      <xdr:spPr>
        <a:xfrm>
          <a:off x="16357600" y="143281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83</xdr:row>
      <xdr:rowOff>95250</xdr:rowOff>
    </xdr:from>
    <xdr:to xmlns:xdr="http://schemas.openxmlformats.org/drawingml/2006/spreadsheetDrawing">
      <xdr:col>81</xdr:col>
      <xdr:colOff>101600</xdr:colOff>
      <xdr:row>84</xdr:row>
      <xdr:rowOff>25400</xdr:rowOff>
    </xdr:to>
    <xdr:sp macro="" textlink="">
      <xdr:nvSpPr>
        <xdr:cNvPr id="543" name="楕円 542"/>
        <xdr:cNvSpPr/>
      </xdr:nvSpPr>
      <xdr:spPr>
        <a:xfrm>
          <a:off x="15430500" y="143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83</xdr:row>
      <xdr:rowOff>146050</xdr:rowOff>
    </xdr:from>
    <xdr:to xmlns:xdr="http://schemas.openxmlformats.org/drawingml/2006/spreadsheetDrawing">
      <xdr:col>85</xdr:col>
      <xdr:colOff>127000</xdr:colOff>
      <xdr:row>83</xdr:row>
      <xdr:rowOff>170180</xdr:rowOff>
    </xdr:to>
    <xdr:cxnSp macro="">
      <xdr:nvCxnSpPr>
        <xdr:cNvPr id="544" name="直線コネクタ 543"/>
        <xdr:cNvCxnSpPr/>
      </xdr:nvCxnSpPr>
      <xdr:spPr>
        <a:xfrm>
          <a:off x="15481300" y="1437640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83</xdr:row>
      <xdr:rowOff>49530</xdr:rowOff>
    </xdr:from>
    <xdr:to xmlns:xdr="http://schemas.openxmlformats.org/drawingml/2006/spreadsheetDrawing">
      <xdr:col>76</xdr:col>
      <xdr:colOff>165100</xdr:colOff>
      <xdr:row>83</xdr:row>
      <xdr:rowOff>151130</xdr:rowOff>
    </xdr:to>
    <xdr:sp macro="" textlink="">
      <xdr:nvSpPr>
        <xdr:cNvPr id="545" name="楕円 544"/>
        <xdr:cNvSpPr/>
      </xdr:nvSpPr>
      <xdr:spPr>
        <a:xfrm>
          <a:off x="14541500" y="1427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83</xdr:row>
      <xdr:rowOff>100330</xdr:rowOff>
    </xdr:from>
    <xdr:to xmlns:xdr="http://schemas.openxmlformats.org/drawingml/2006/spreadsheetDrawing">
      <xdr:col>81</xdr:col>
      <xdr:colOff>50800</xdr:colOff>
      <xdr:row>83</xdr:row>
      <xdr:rowOff>146050</xdr:rowOff>
    </xdr:to>
    <xdr:cxnSp macro="">
      <xdr:nvCxnSpPr>
        <xdr:cNvPr id="546" name="直線コネクタ 545"/>
        <xdr:cNvCxnSpPr/>
      </xdr:nvCxnSpPr>
      <xdr:spPr>
        <a:xfrm>
          <a:off x="14592300" y="143306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84</xdr:row>
      <xdr:rowOff>29845</xdr:rowOff>
    </xdr:from>
    <xdr:to xmlns:xdr="http://schemas.openxmlformats.org/drawingml/2006/spreadsheetDrawing">
      <xdr:col>72</xdr:col>
      <xdr:colOff>38100</xdr:colOff>
      <xdr:row>84</xdr:row>
      <xdr:rowOff>132080</xdr:rowOff>
    </xdr:to>
    <xdr:sp macro="" textlink="">
      <xdr:nvSpPr>
        <xdr:cNvPr id="547" name="楕円 546"/>
        <xdr:cNvSpPr/>
      </xdr:nvSpPr>
      <xdr:spPr>
        <a:xfrm>
          <a:off x="13652500" y="14431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83</xdr:row>
      <xdr:rowOff>100330</xdr:rowOff>
    </xdr:from>
    <xdr:to xmlns:xdr="http://schemas.openxmlformats.org/drawingml/2006/spreadsheetDrawing">
      <xdr:col>76</xdr:col>
      <xdr:colOff>114300</xdr:colOff>
      <xdr:row>84</xdr:row>
      <xdr:rowOff>80645</xdr:rowOff>
    </xdr:to>
    <xdr:cxnSp macro="">
      <xdr:nvCxnSpPr>
        <xdr:cNvPr id="548" name="直線コネクタ 547"/>
        <xdr:cNvCxnSpPr/>
      </xdr:nvCxnSpPr>
      <xdr:spPr>
        <a:xfrm flipV="1">
          <a:off x="13703300" y="14330680"/>
          <a:ext cx="889000"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84</xdr:row>
      <xdr:rowOff>78740</xdr:rowOff>
    </xdr:from>
    <xdr:to xmlns:xdr="http://schemas.openxmlformats.org/drawingml/2006/spreadsheetDrawing">
      <xdr:col>67</xdr:col>
      <xdr:colOff>101600</xdr:colOff>
      <xdr:row>85</xdr:row>
      <xdr:rowOff>8890</xdr:rowOff>
    </xdr:to>
    <xdr:sp macro="" textlink="">
      <xdr:nvSpPr>
        <xdr:cNvPr id="549" name="楕円 548"/>
        <xdr:cNvSpPr/>
      </xdr:nvSpPr>
      <xdr:spPr>
        <a:xfrm>
          <a:off x="12763500" y="14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84</xdr:row>
      <xdr:rowOff>80645</xdr:rowOff>
    </xdr:from>
    <xdr:to xmlns:xdr="http://schemas.openxmlformats.org/drawingml/2006/spreadsheetDrawing">
      <xdr:col>71</xdr:col>
      <xdr:colOff>177800</xdr:colOff>
      <xdr:row>84</xdr:row>
      <xdr:rowOff>129540</xdr:rowOff>
    </xdr:to>
    <xdr:cxnSp macro="">
      <xdr:nvCxnSpPr>
        <xdr:cNvPr id="550" name="直線コネクタ 549"/>
        <xdr:cNvCxnSpPr/>
      </xdr:nvCxnSpPr>
      <xdr:spPr>
        <a:xfrm flipV="1">
          <a:off x="12814300" y="1448244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107315</xdr:rowOff>
    </xdr:from>
    <xdr:ext cx="405130" cy="259080"/>
    <xdr:sp macro="" textlink="">
      <xdr:nvSpPr>
        <xdr:cNvPr id="551" name="n_1aveValue【消防施設】&#10;有形固定資産減価償却率"/>
        <xdr:cNvSpPr txBox="1"/>
      </xdr:nvSpPr>
      <xdr:spPr>
        <a:xfrm>
          <a:off x="15266035" y="139947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154940</xdr:rowOff>
    </xdr:from>
    <xdr:ext cx="404495" cy="258445"/>
    <xdr:sp macro="" textlink="">
      <xdr:nvSpPr>
        <xdr:cNvPr id="552" name="n_2aveValue【消防施設】&#10;有形固定資産減価償却率"/>
        <xdr:cNvSpPr txBox="1"/>
      </xdr:nvSpPr>
      <xdr:spPr>
        <a:xfrm>
          <a:off x="14389735" y="143852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166370</xdr:rowOff>
    </xdr:from>
    <xdr:ext cx="404495" cy="258445"/>
    <xdr:sp macro="" textlink="">
      <xdr:nvSpPr>
        <xdr:cNvPr id="553" name="n_3aveValue【消防施設】&#10;有形固定資産減価償却率"/>
        <xdr:cNvSpPr txBox="1"/>
      </xdr:nvSpPr>
      <xdr:spPr>
        <a:xfrm>
          <a:off x="13500735" y="138823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95885</xdr:rowOff>
    </xdr:from>
    <xdr:ext cx="404495" cy="259080"/>
    <xdr:sp macro="" textlink="">
      <xdr:nvSpPr>
        <xdr:cNvPr id="554" name="n_4aveValue【消防施設】&#10;有形固定資産減価償却率"/>
        <xdr:cNvSpPr txBox="1"/>
      </xdr:nvSpPr>
      <xdr:spPr>
        <a:xfrm>
          <a:off x="12611735" y="139833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84</xdr:row>
      <xdr:rowOff>16510</xdr:rowOff>
    </xdr:from>
    <xdr:ext cx="405130" cy="259080"/>
    <xdr:sp macro="" textlink="">
      <xdr:nvSpPr>
        <xdr:cNvPr id="555" name="n_1mainValue【消防施設】&#10;有形固定資産減価償却率"/>
        <xdr:cNvSpPr txBox="1"/>
      </xdr:nvSpPr>
      <xdr:spPr>
        <a:xfrm>
          <a:off x="15266035" y="14418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167640</xdr:rowOff>
    </xdr:from>
    <xdr:ext cx="404495" cy="258445"/>
    <xdr:sp macro="" textlink="">
      <xdr:nvSpPr>
        <xdr:cNvPr id="556" name="n_2mainValue【消防施設】&#10;有形固定資産減価償却率"/>
        <xdr:cNvSpPr txBox="1"/>
      </xdr:nvSpPr>
      <xdr:spPr>
        <a:xfrm>
          <a:off x="14389735" y="140550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84</xdr:row>
      <xdr:rowOff>122555</xdr:rowOff>
    </xdr:from>
    <xdr:ext cx="404495" cy="258445"/>
    <xdr:sp macro="" textlink="">
      <xdr:nvSpPr>
        <xdr:cNvPr id="557" name="n_3mainValue【消防施設】&#10;有形固定資産減価償却率"/>
        <xdr:cNvSpPr txBox="1"/>
      </xdr:nvSpPr>
      <xdr:spPr>
        <a:xfrm>
          <a:off x="13500735" y="145243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85</xdr:row>
      <xdr:rowOff>0</xdr:rowOff>
    </xdr:from>
    <xdr:ext cx="404495" cy="259080"/>
    <xdr:sp macro="" textlink="">
      <xdr:nvSpPr>
        <xdr:cNvPr id="558" name="n_4mainValue【消防施設】&#10;有形固定資産減価償却率"/>
        <xdr:cNvSpPr txBox="1"/>
      </xdr:nvSpPr>
      <xdr:spPr>
        <a:xfrm>
          <a:off x="12611735" y="145732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59" name="正方形/長方形 55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60" name="正方形/長方形 559"/>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61" name="正方形/長方形 560"/>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62" name="正方形/長方形 561"/>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63" name="正方形/長方形 562"/>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64" name="正方形/長方形 563"/>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65" name="正方形/長方形 564"/>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66" name="正方形/長方形 565"/>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567" name="テキスト ボックス 566"/>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568" name="直線コネクタ 567"/>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569" name="直線コネクタ 568"/>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6725" cy="259080"/>
    <xdr:sp macro="" textlink="">
      <xdr:nvSpPr>
        <xdr:cNvPr id="570" name="テキスト ボックス 569"/>
        <xdr:cNvSpPr txBox="1"/>
      </xdr:nvSpPr>
      <xdr:spPr>
        <a:xfrm>
          <a:off x="17820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571" name="直線コネクタ 570"/>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6725" cy="259080"/>
    <xdr:sp macro="" textlink="">
      <xdr:nvSpPr>
        <xdr:cNvPr id="572" name="テキスト ボックス 571"/>
        <xdr:cNvSpPr txBox="1"/>
      </xdr:nvSpPr>
      <xdr:spPr>
        <a:xfrm>
          <a:off x="17820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573" name="直線コネクタ 572"/>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6725" cy="259080"/>
    <xdr:sp macro="" textlink="">
      <xdr:nvSpPr>
        <xdr:cNvPr id="574" name="テキスト ボックス 573"/>
        <xdr:cNvSpPr txBox="1"/>
      </xdr:nvSpPr>
      <xdr:spPr>
        <a:xfrm>
          <a:off x="17820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575" name="直線コネクタ 574"/>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6725" cy="259080"/>
    <xdr:sp macro="" textlink="">
      <xdr:nvSpPr>
        <xdr:cNvPr id="576" name="テキスト ボックス 575"/>
        <xdr:cNvSpPr txBox="1"/>
      </xdr:nvSpPr>
      <xdr:spPr>
        <a:xfrm>
          <a:off x="17820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577" name="直線コネクタ 576"/>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578" name="テキスト ボックス 577"/>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79"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109220</xdr:rowOff>
    </xdr:from>
    <xdr:to xmlns:xdr="http://schemas.openxmlformats.org/drawingml/2006/spreadsheetDrawing">
      <xdr:col>116</xdr:col>
      <xdr:colOff>62865</xdr:colOff>
      <xdr:row>86</xdr:row>
      <xdr:rowOff>27940</xdr:rowOff>
    </xdr:to>
    <xdr:cxnSp macro="">
      <xdr:nvCxnSpPr>
        <xdr:cNvPr id="580" name="直線コネクタ 579"/>
        <xdr:cNvCxnSpPr/>
      </xdr:nvCxnSpPr>
      <xdr:spPr>
        <a:xfrm flipV="1">
          <a:off x="22160865" y="13482320"/>
          <a:ext cx="0" cy="1290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31750</xdr:rowOff>
    </xdr:from>
    <xdr:ext cx="469900" cy="258445"/>
    <xdr:sp macro="" textlink="">
      <xdr:nvSpPr>
        <xdr:cNvPr id="581" name="【消防施設】&#10;一人当たり面積最小値テキスト"/>
        <xdr:cNvSpPr txBox="1"/>
      </xdr:nvSpPr>
      <xdr:spPr>
        <a:xfrm>
          <a:off x="22199600" y="147764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27940</xdr:rowOff>
    </xdr:from>
    <xdr:to xmlns:xdr="http://schemas.openxmlformats.org/drawingml/2006/spreadsheetDrawing">
      <xdr:col>116</xdr:col>
      <xdr:colOff>152400</xdr:colOff>
      <xdr:row>86</xdr:row>
      <xdr:rowOff>27940</xdr:rowOff>
    </xdr:to>
    <xdr:cxnSp macro="">
      <xdr:nvCxnSpPr>
        <xdr:cNvPr id="582" name="直線コネクタ 581"/>
        <xdr:cNvCxnSpPr/>
      </xdr:nvCxnSpPr>
      <xdr:spPr>
        <a:xfrm>
          <a:off x="22072600" y="14772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55245</xdr:rowOff>
    </xdr:from>
    <xdr:ext cx="469900" cy="258445"/>
    <xdr:sp macro="" textlink="">
      <xdr:nvSpPr>
        <xdr:cNvPr id="583" name="【消防施設】&#10;一人当たり面積最大値テキスト"/>
        <xdr:cNvSpPr txBox="1"/>
      </xdr:nvSpPr>
      <xdr:spPr>
        <a:xfrm>
          <a:off x="22199600" y="132568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109220</xdr:rowOff>
    </xdr:from>
    <xdr:to xmlns:xdr="http://schemas.openxmlformats.org/drawingml/2006/spreadsheetDrawing">
      <xdr:col>116</xdr:col>
      <xdr:colOff>152400</xdr:colOff>
      <xdr:row>78</xdr:row>
      <xdr:rowOff>109220</xdr:rowOff>
    </xdr:to>
    <xdr:cxnSp macro="">
      <xdr:nvCxnSpPr>
        <xdr:cNvPr id="584" name="直線コネクタ 583"/>
        <xdr:cNvCxnSpPr/>
      </xdr:nvCxnSpPr>
      <xdr:spPr>
        <a:xfrm>
          <a:off x="22072600" y="1348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10795</xdr:rowOff>
    </xdr:from>
    <xdr:ext cx="469900" cy="258445"/>
    <xdr:sp macro="" textlink="">
      <xdr:nvSpPr>
        <xdr:cNvPr id="585" name="【消防施設】&#10;一人当たり面積平均値テキスト"/>
        <xdr:cNvSpPr txBox="1"/>
      </xdr:nvSpPr>
      <xdr:spPr>
        <a:xfrm>
          <a:off x="22199600" y="1458404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32385</xdr:rowOff>
    </xdr:from>
    <xdr:to xmlns:xdr="http://schemas.openxmlformats.org/drawingml/2006/spreadsheetDrawing">
      <xdr:col>116</xdr:col>
      <xdr:colOff>114300</xdr:colOff>
      <xdr:row>85</xdr:row>
      <xdr:rowOff>133985</xdr:rowOff>
    </xdr:to>
    <xdr:sp macro="" textlink="">
      <xdr:nvSpPr>
        <xdr:cNvPr id="586" name="フローチャート: 判断 585"/>
        <xdr:cNvSpPr/>
      </xdr:nvSpPr>
      <xdr:spPr>
        <a:xfrm>
          <a:off x="22110700" y="1460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53340</xdr:rowOff>
    </xdr:from>
    <xdr:to xmlns:xdr="http://schemas.openxmlformats.org/drawingml/2006/spreadsheetDrawing">
      <xdr:col>112</xdr:col>
      <xdr:colOff>38100</xdr:colOff>
      <xdr:row>85</xdr:row>
      <xdr:rowOff>154940</xdr:rowOff>
    </xdr:to>
    <xdr:sp macro="" textlink="">
      <xdr:nvSpPr>
        <xdr:cNvPr id="587" name="フローチャート: 判断 586"/>
        <xdr:cNvSpPr/>
      </xdr:nvSpPr>
      <xdr:spPr>
        <a:xfrm>
          <a:off x="21272500" y="1462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66040</xdr:rowOff>
    </xdr:from>
    <xdr:to xmlns:xdr="http://schemas.openxmlformats.org/drawingml/2006/spreadsheetDrawing">
      <xdr:col>107</xdr:col>
      <xdr:colOff>101600</xdr:colOff>
      <xdr:row>85</xdr:row>
      <xdr:rowOff>167640</xdr:rowOff>
    </xdr:to>
    <xdr:sp macro="" textlink="">
      <xdr:nvSpPr>
        <xdr:cNvPr id="588" name="フローチャート: 判断 587"/>
        <xdr:cNvSpPr/>
      </xdr:nvSpPr>
      <xdr:spPr>
        <a:xfrm>
          <a:off x="20383500" y="1463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76200</xdr:rowOff>
    </xdr:from>
    <xdr:to xmlns:xdr="http://schemas.openxmlformats.org/drawingml/2006/spreadsheetDrawing">
      <xdr:col>102</xdr:col>
      <xdr:colOff>165100</xdr:colOff>
      <xdr:row>86</xdr:row>
      <xdr:rowOff>6350</xdr:rowOff>
    </xdr:to>
    <xdr:sp macro="" textlink="">
      <xdr:nvSpPr>
        <xdr:cNvPr id="589" name="フローチャート: 判断 588"/>
        <xdr:cNvSpPr/>
      </xdr:nvSpPr>
      <xdr:spPr>
        <a:xfrm>
          <a:off x="19494500" y="1464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85</xdr:row>
      <xdr:rowOff>99060</xdr:rowOff>
    </xdr:from>
    <xdr:to xmlns:xdr="http://schemas.openxmlformats.org/drawingml/2006/spreadsheetDrawing">
      <xdr:col>98</xdr:col>
      <xdr:colOff>38100</xdr:colOff>
      <xdr:row>86</xdr:row>
      <xdr:rowOff>29210</xdr:rowOff>
    </xdr:to>
    <xdr:sp macro="" textlink="">
      <xdr:nvSpPr>
        <xdr:cNvPr id="590" name="フローチャート: 判断 589"/>
        <xdr:cNvSpPr/>
      </xdr:nvSpPr>
      <xdr:spPr>
        <a:xfrm>
          <a:off x="18605500" y="1467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591" name="テキスト ボックス 590"/>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592" name="テキスト ボックス 591"/>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593" name="テキスト ボックス 592"/>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594" name="テキスト ボックス 593"/>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595" name="テキスト ボックス 594"/>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23495</xdr:rowOff>
    </xdr:from>
    <xdr:to xmlns:xdr="http://schemas.openxmlformats.org/drawingml/2006/spreadsheetDrawing">
      <xdr:col>116</xdr:col>
      <xdr:colOff>114300</xdr:colOff>
      <xdr:row>85</xdr:row>
      <xdr:rowOff>125095</xdr:rowOff>
    </xdr:to>
    <xdr:sp macro="" textlink="">
      <xdr:nvSpPr>
        <xdr:cNvPr id="596" name="楕円 595"/>
        <xdr:cNvSpPr/>
      </xdr:nvSpPr>
      <xdr:spPr>
        <a:xfrm>
          <a:off x="22110700" y="1459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83</xdr:row>
      <xdr:rowOff>154940</xdr:rowOff>
    </xdr:from>
    <xdr:ext cx="469900" cy="258445"/>
    <xdr:sp macro="" textlink="">
      <xdr:nvSpPr>
        <xdr:cNvPr id="597" name="【消防施設】&#10;一人当たり面積該当値テキスト"/>
        <xdr:cNvSpPr txBox="1"/>
      </xdr:nvSpPr>
      <xdr:spPr>
        <a:xfrm>
          <a:off x="22199600" y="143852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27305</xdr:rowOff>
    </xdr:from>
    <xdr:to xmlns:xdr="http://schemas.openxmlformats.org/drawingml/2006/spreadsheetDrawing">
      <xdr:col>112</xdr:col>
      <xdr:colOff>38100</xdr:colOff>
      <xdr:row>85</xdr:row>
      <xdr:rowOff>128905</xdr:rowOff>
    </xdr:to>
    <xdr:sp macro="" textlink="">
      <xdr:nvSpPr>
        <xdr:cNvPr id="598" name="楕円 597"/>
        <xdr:cNvSpPr/>
      </xdr:nvSpPr>
      <xdr:spPr>
        <a:xfrm>
          <a:off x="21272500" y="14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74930</xdr:rowOff>
    </xdr:from>
    <xdr:to xmlns:xdr="http://schemas.openxmlformats.org/drawingml/2006/spreadsheetDrawing">
      <xdr:col>116</xdr:col>
      <xdr:colOff>63500</xdr:colOff>
      <xdr:row>85</xdr:row>
      <xdr:rowOff>78105</xdr:rowOff>
    </xdr:to>
    <xdr:cxnSp macro="">
      <xdr:nvCxnSpPr>
        <xdr:cNvPr id="599" name="直線コネクタ 598"/>
        <xdr:cNvCxnSpPr/>
      </xdr:nvCxnSpPr>
      <xdr:spPr>
        <a:xfrm flipV="1">
          <a:off x="21323300" y="1464818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31750</xdr:rowOff>
    </xdr:from>
    <xdr:to xmlns:xdr="http://schemas.openxmlformats.org/drawingml/2006/spreadsheetDrawing">
      <xdr:col>107</xdr:col>
      <xdr:colOff>101600</xdr:colOff>
      <xdr:row>85</xdr:row>
      <xdr:rowOff>133350</xdr:rowOff>
    </xdr:to>
    <xdr:sp macro="" textlink="">
      <xdr:nvSpPr>
        <xdr:cNvPr id="600" name="楕円 599"/>
        <xdr:cNvSpPr/>
      </xdr:nvSpPr>
      <xdr:spPr>
        <a:xfrm>
          <a:off x="203835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78105</xdr:rowOff>
    </xdr:from>
    <xdr:to xmlns:xdr="http://schemas.openxmlformats.org/drawingml/2006/spreadsheetDrawing">
      <xdr:col>111</xdr:col>
      <xdr:colOff>177800</xdr:colOff>
      <xdr:row>85</xdr:row>
      <xdr:rowOff>82550</xdr:rowOff>
    </xdr:to>
    <xdr:cxnSp macro="">
      <xdr:nvCxnSpPr>
        <xdr:cNvPr id="601" name="直線コネクタ 600"/>
        <xdr:cNvCxnSpPr/>
      </xdr:nvCxnSpPr>
      <xdr:spPr>
        <a:xfrm flipV="1">
          <a:off x="20434300" y="146513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54610</xdr:rowOff>
    </xdr:from>
    <xdr:to xmlns:xdr="http://schemas.openxmlformats.org/drawingml/2006/spreadsheetDrawing">
      <xdr:col>102</xdr:col>
      <xdr:colOff>165100</xdr:colOff>
      <xdr:row>85</xdr:row>
      <xdr:rowOff>156210</xdr:rowOff>
    </xdr:to>
    <xdr:sp macro="" textlink="">
      <xdr:nvSpPr>
        <xdr:cNvPr id="602" name="楕円 601"/>
        <xdr:cNvSpPr/>
      </xdr:nvSpPr>
      <xdr:spPr>
        <a:xfrm>
          <a:off x="19494500" y="1462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82550</xdr:rowOff>
    </xdr:from>
    <xdr:to xmlns:xdr="http://schemas.openxmlformats.org/drawingml/2006/spreadsheetDrawing">
      <xdr:col>107</xdr:col>
      <xdr:colOff>50800</xdr:colOff>
      <xdr:row>85</xdr:row>
      <xdr:rowOff>105410</xdr:rowOff>
    </xdr:to>
    <xdr:cxnSp macro="">
      <xdr:nvCxnSpPr>
        <xdr:cNvPr id="603" name="直線コネクタ 602"/>
        <xdr:cNvCxnSpPr/>
      </xdr:nvCxnSpPr>
      <xdr:spPr>
        <a:xfrm flipV="1">
          <a:off x="19545300" y="146558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57785</xdr:rowOff>
    </xdr:from>
    <xdr:to xmlns:xdr="http://schemas.openxmlformats.org/drawingml/2006/spreadsheetDrawing">
      <xdr:col>98</xdr:col>
      <xdr:colOff>38100</xdr:colOff>
      <xdr:row>85</xdr:row>
      <xdr:rowOff>159385</xdr:rowOff>
    </xdr:to>
    <xdr:sp macro="" textlink="">
      <xdr:nvSpPr>
        <xdr:cNvPr id="604" name="楕円 603"/>
        <xdr:cNvSpPr/>
      </xdr:nvSpPr>
      <xdr:spPr>
        <a:xfrm>
          <a:off x="18605500" y="1463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85</xdr:row>
      <xdr:rowOff>105410</xdr:rowOff>
    </xdr:from>
    <xdr:to xmlns:xdr="http://schemas.openxmlformats.org/drawingml/2006/spreadsheetDrawing">
      <xdr:col>102</xdr:col>
      <xdr:colOff>114300</xdr:colOff>
      <xdr:row>85</xdr:row>
      <xdr:rowOff>109220</xdr:rowOff>
    </xdr:to>
    <xdr:cxnSp macro="">
      <xdr:nvCxnSpPr>
        <xdr:cNvPr id="605" name="直線コネクタ 604"/>
        <xdr:cNvCxnSpPr/>
      </xdr:nvCxnSpPr>
      <xdr:spPr>
        <a:xfrm flipV="1">
          <a:off x="18656300" y="146786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85</xdr:row>
      <xdr:rowOff>146050</xdr:rowOff>
    </xdr:from>
    <xdr:ext cx="469900" cy="258445"/>
    <xdr:sp macro="" textlink="">
      <xdr:nvSpPr>
        <xdr:cNvPr id="606" name="n_1aveValue【消防施設】&#10;一人当たり面積"/>
        <xdr:cNvSpPr txBox="1"/>
      </xdr:nvSpPr>
      <xdr:spPr>
        <a:xfrm>
          <a:off x="21075650" y="147193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158750</xdr:rowOff>
    </xdr:from>
    <xdr:ext cx="469265" cy="259080"/>
    <xdr:sp macro="" textlink="">
      <xdr:nvSpPr>
        <xdr:cNvPr id="607" name="n_2aveValue【消防施設】&#10;一人当たり面積"/>
        <xdr:cNvSpPr txBox="1"/>
      </xdr:nvSpPr>
      <xdr:spPr>
        <a:xfrm>
          <a:off x="20199350" y="147320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168910</xdr:rowOff>
    </xdr:from>
    <xdr:ext cx="469265" cy="258445"/>
    <xdr:sp macro="" textlink="">
      <xdr:nvSpPr>
        <xdr:cNvPr id="608" name="n_3aveValue【消防施設】&#10;一人当たり面積"/>
        <xdr:cNvSpPr txBox="1"/>
      </xdr:nvSpPr>
      <xdr:spPr>
        <a:xfrm>
          <a:off x="19310350" y="147421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86</xdr:row>
      <xdr:rowOff>20320</xdr:rowOff>
    </xdr:from>
    <xdr:ext cx="469265" cy="258445"/>
    <xdr:sp macro="" textlink="">
      <xdr:nvSpPr>
        <xdr:cNvPr id="609" name="n_4aveValue【消防施設】&#10;一人当たり面積"/>
        <xdr:cNvSpPr txBox="1"/>
      </xdr:nvSpPr>
      <xdr:spPr>
        <a:xfrm>
          <a:off x="18421350" y="147650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83</xdr:row>
      <xdr:rowOff>145415</xdr:rowOff>
    </xdr:from>
    <xdr:ext cx="469900" cy="258445"/>
    <xdr:sp macro="" textlink="">
      <xdr:nvSpPr>
        <xdr:cNvPr id="610" name="n_1mainValue【消防施設】&#10;一人当たり面積"/>
        <xdr:cNvSpPr txBox="1"/>
      </xdr:nvSpPr>
      <xdr:spPr>
        <a:xfrm>
          <a:off x="21075650" y="143757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149860</xdr:rowOff>
    </xdr:from>
    <xdr:ext cx="469265" cy="259080"/>
    <xdr:sp macro="" textlink="">
      <xdr:nvSpPr>
        <xdr:cNvPr id="611" name="n_2mainValue【消防施設】&#10;一人当たり面積"/>
        <xdr:cNvSpPr txBox="1"/>
      </xdr:nvSpPr>
      <xdr:spPr>
        <a:xfrm>
          <a:off x="20199350" y="14380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1270</xdr:rowOff>
    </xdr:from>
    <xdr:ext cx="469265" cy="259080"/>
    <xdr:sp macro="" textlink="">
      <xdr:nvSpPr>
        <xdr:cNvPr id="612" name="n_3mainValue【消防施設】&#10;一人当たり面積"/>
        <xdr:cNvSpPr txBox="1"/>
      </xdr:nvSpPr>
      <xdr:spPr>
        <a:xfrm>
          <a:off x="19310350" y="14403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84</xdr:row>
      <xdr:rowOff>4445</xdr:rowOff>
    </xdr:from>
    <xdr:ext cx="469265" cy="259080"/>
    <xdr:sp macro="" textlink="">
      <xdr:nvSpPr>
        <xdr:cNvPr id="613" name="n_4mainValue【消防施設】&#10;一人当たり面積"/>
        <xdr:cNvSpPr txBox="1"/>
      </xdr:nvSpPr>
      <xdr:spPr>
        <a:xfrm>
          <a:off x="18421350" y="144062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14" name="正方形/長方形 6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15" name="正方形/長方形 614"/>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16" name="正方形/長方形 615"/>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17" name="正方形/長方形 616"/>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18" name="正方形/長方形 617"/>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19" name="正方形/長方形 618"/>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20" name="正方形/長方形 619"/>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21" name="正方形/長方形 620"/>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622" name="テキスト ボックス 621"/>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23" name="直線コネクタ 622"/>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624" name="テキスト ボックス 623"/>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625" name="直線コネクタ 624"/>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626" name="テキスト ボックス 625"/>
        <xdr:cNvSpPr txBox="1"/>
      </xdr:nvSpPr>
      <xdr:spPr>
        <a:xfrm>
          <a:off x="11978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627" name="直線コネクタ 626"/>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628" name="テキスト ボックス 627"/>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629" name="直線コネクタ 628"/>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630" name="テキスト ボックス 629"/>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631" name="直線コネクタ 630"/>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632" name="テキスト ボックス 631"/>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633" name="直線コネクタ 632"/>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634" name="テキスト ボックス 633"/>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635" name="直線コネクタ 634"/>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8455" cy="258445"/>
    <xdr:sp macro="" textlink="">
      <xdr:nvSpPr>
        <xdr:cNvPr id="636" name="テキスト ボックス 635"/>
        <xdr:cNvSpPr txBox="1"/>
      </xdr:nvSpPr>
      <xdr:spPr>
        <a:xfrm>
          <a:off x="12106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37" name="直線コネクタ 636"/>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38"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116840</xdr:rowOff>
    </xdr:from>
    <xdr:to xmlns:xdr="http://schemas.openxmlformats.org/drawingml/2006/spreadsheetDrawing">
      <xdr:col>85</xdr:col>
      <xdr:colOff>126365</xdr:colOff>
      <xdr:row>109</xdr:row>
      <xdr:rowOff>27305</xdr:rowOff>
    </xdr:to>
    <xdr:cxnSp macro="">
      <xdr:nvCxnSpPr>
        <xdr:cNvPr id="639" name="直線コネクタ 638"/>
        <xdr:cNvCxnSpPr/>
      </xdr:nvCxnSpPr>
      <xdr:spPr>
        <a:xfrm flipV="1">
          <a:off x="16318865" y="17090390"/>
          <a:ext cx="0" cy="1624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31115</xdr:rowOff>
    </xdr:from>
    <xdr:ext cx="405130" cy="258445"/>
    <xdr:sp macro="" textlink="">
      <xdr:nvSpPr>
        <xdr:cNvPr id="640" name="【庁舎】&#10;有形固定資産減価償却率最小値テキスト"/>
        <xdr:cNvSpPr txBox="1"/>
      </xdr:nvSpPr>
      <xdr:spPr>
        <a:xfrm>
          <a:off x="16357600" y="187191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27305</xdr:rowOff>
    </xdr:from>
    <xdr:to xmlns:xdr="http://schemas.openxmlformats.org/drawingml/2006/spreadsheetDrawing">
      <xdr:col>86</xdr:col>
      <xdr:colOff>25400</xdr:colOff>
      <xdr:row>109</xdr:row>
      <xdr:rowOff>27305</xdr:rowOff>
    </xdr:to>
    <xdr:cxnSp macro="">
      <xdr:nvCxnSpPr>
        <xdr:cNvPr id="641" name="直線コネクタ 640"/>
        <xdr:cNvCxnSpPr/>
      </xdr:nvCxnSpPr>
      <xdr:spPr>
        <a:xfrm>
          <a:off x="16230600" y="18715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63500</xdr:rowOff>
    </xdr:from>
    <xdr:ext cx="340360" cy="258445"/>
    <xdr:sp macro="" textlink="">
      <xdr:nvSpPr>
        <xdr:cNvPr id="642" name="【庁舎】&#10;有形固定資産減価償却率最大値テキスト"/>
        <xdr:cNvSpPr txBox="1"/>
      </xdr:nvSpPr>
      <xdr:spPr>
        <a:xfrm>
          <a:off x="16357600" y="1686560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116840</xdr:rowOff>
    </xdr:from>
    <xdr:to xmlns:xdr="http://schemas.openxmlformats.org/drawingml/2006/spreadsheetDrawing">
      <xdr:col>86</xdr:col>
      <xdr:colOff>25400</xdr:colOff>
      <xdr:row>99</xdr:row>
      <xdr:rowOff>116840</xdr:rowOff>
    </xdr:to>
    <xdr:cxnSp macro="">
      <xdr:nvCxnSpPr>
        <xdr:cNvPr id="643" name="直線コネクタ 642"/>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97790</xdr:rowOff>
    </xdr:from>
    <xdr:ext cx="405130" cy="258445"/>
    <xdr:sp macro="" textlink="">
      <xdr:nvSpPr>
        <xdr:cNvPr id="644" name="【庁舎】&#10;有形固定資産減価償却率平均値テキスト"/>
        <xdr:cNvSpPr txBox="1"/>
      </xdr:nvSpPr>
      <xdr:spPr>
        <a:xfrm>
          <a:off x="16357600" y="1792859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118745</xdr:rowOff>
    </xdr:from>
    <xdr:to xmlns:xdr="http://schemas.openxmlformats.org/drawingml/2006/spreadsheetDrawing">
      <xdr:col>85</xdr:col>
      <xdr:colOff>177800</xdr:colOff>
      <xdr:row>105</xdr:row>
      <xdr:rowOff>48895</xdr:rowOff>
    </xdr:to>
    <xdr:sp macro="" textlink="">
      <xdr:nvSpPr>
        <xdr:cNvPr id="645" name="フローチャート: 判断 644"/>
        <xdr:cNvSpPr/>
      </xdr:nvSpPr>
      <xdr:spPr>
        <a:xfrm>
          <a:off x="16268700" y="1794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107315</xdr:rowOff>
    </xdr:from>
    <xdr:to xmlns:xdr="http://schemas.openxmlformats.org/drawingml/2006/spreadsheetDrawing">
      <xdr:col>81</xdr:col>
      <xdr:colOff>101600</xdr:colOff>
      <xdr:row>105</xdr:row>
      <xdr:rowOff>37465</xdr:rowOff>
    </xdr:to>
    <xdr:sp macro="" textlink="">
      <xdr:nvSpPr>
        <xdr:cNvPr id="646" name="フローチャート: 判断 645"/>
        <xdr:cNvSpPr/>
      </xdr:nvSpPr>
      <xdr:spPr>
        <a:xfrm>
          <a:off x="15430500" y="1793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92075</xdr:rowOff>
    </xdr:from>
    <xdr:to xmlns:xdr="http://schemas.openxmlformats.org/drawingml/2006/spreadsheetDrawing">
      <xdr:col>76</xdr:col>
      <xdr:colOff>165100</xdr:colOff>
      <xdr:row>105</xdr:row>
      <xdr:rowOff>22225</xdr:rowOff>
    </xdr:to>
    <xdr:sp macro="" textlink="">
      <xdr:nvSpPr>
        <xdr:cNvPr id="647" name="フローチャート: 判断 646"/>
        <xdr:cNvSpPr/>
      </xdr:nvSpPr>
      <xdr:spPr>
        <a:xfrm>
          <a:off x="14541500" y="1792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43180</xdr:rowOff>
    </xdr:from>
    <xdr:to xmlns:xdr="http://schemas.openxmlformats.org/drawingml/2006/spreadsheetDrawing">
      <xdr:col>72</xdr:col>
      <xdr:colOff>38100</xdr:colOff>
      <xdr:row>104</xdr:row>
      <xdr:rowOff>144780</xdr:rowOff>
    </xdr:to>
    <xdr:sp macro="" textlink="">
      <xdr:nvSpPr>
        <xdr:cNvPr id="648" name="フローチャート: 判断 647"/>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146050</xdr:rowOff>
    </xdr:from>
    <xdr:to xmlns:xdr="http://schemas.openxmlformats.org/drawingml/2006/spreadsheetDrawing">
      <xdr:col>67</xdr:col>
      <xdr:colOff>101600</xdr:colOff>
      <xdr:row>105</xdr:row>
      <xdr:rowOff>76200</xdr:rowOff>
    </xdr:to>
    <xdr:sp macro="" textlink="">
      <xdr:nvSpPr>
        <xdr:cNvPr id="649" name="フローチャート: 判断 648"/>
        <xdr:cNvSpPr/>
      </xdr:nvSpPr>
      <xdr:spPr>
        <a:xfrm>
          <a:off x="12763500" y="1797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50" name="テキスト ボックス 649"/>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51" name="テキスト ボックス 650"/>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52" name="テキスト ボックス 651"/>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53" name="テキスト ボックス 652"/>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54" name="テキスト ボックス 653"/>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102</xdr:row>
      <xdr:rowOff>87630</xdr:rowOff>
    </xdr:from>
    <xdr:to xmlns:xdr="http://schemas.openxmlformats.org/drawingml/2006/spreadsheetDrawing">
      <xdr:col>85</xdr:col>
      <xdr:colOff>177800</xdr:colOff>
      <xdr:row>103</xdr:row>
      <xdr:rowOff>17780</xdr:rowOff>
    </xdr:to>
    <xdr:sp macro="" textlink="">
      <xdr:nvSpPr>
        <xdr:cNvPr id="655" name="楕円 654"/>
        <xdr:cNvSpPr/>
      </xdr:nvSpPr>
      <xdr:spPr>
        <a:xfrm>
          <a:off x="16268700" y="1757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101</xdr:row>
      <xdr:rowOff>110490</xdr:rowOff>
    </xdr:from>
    <xdr:ext cx="405130" cy="258445"/>
    <xdr:sp macro="" textlink="">
      <xdr:nvSpPr>
        <xdr:cNvPr id="656" name="【庁舎】&#10;有形固定資産減価償却率該当値テキスト"/>
        <xdr:cNvSpPr txBox="1"/>
      </xdr:nvSpPr>
      <xdr:spPr>
        <a:xfrm>
          <a:off x="16357600" y="174269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102</xdr:row>
      <xdr:rowOff>57785</xdr:rowOff>
    </xdr:from>
    <xdr:to xmlns:xdr="http://schemas.openxmlformats.org/drawingml/2006/spreadsheetDrawing">
      <xdr:col>81</xdr:col>
      <xdr:colOff>101600</xdr:colOff>
      <xdr:row>102</xdr:row>
      <xdr:rowOff>159385</xdr:rowOff>
    </xdr:to>
    <xdr:sp macro="" textlink="">
      <xdr:nvSpPr>
        <xdr:cNvPr id="657" name="楕円 656"/>
        <xdr:cNvSpPr/>
      </xdr:nvSpPr>
      <xdr:spPr>
        <a:xfrm>
          <a:off x="15430500" y="1754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102</xdr:row>
      <xdr:rowOff>109220</xdr:rowOff>
    </xdr:from>
    <xdr:to xmlns:xdr="http://schemas.openxmlformats.org/drawingml/2006/spreadsheetDrawing">
      <xdr:col>85</xdr:col>
      <xdr:colOff>127000</xdr:colOff>
      <xdr:row>102</xdr:row>
      <xdr:rowOff>138430</xdr:rowOff>
    </xdr:to>
    <xdr:cxnSp macro="">
      <xdr:nvCxnSpPr>
        <xdr:cNvPr id="658" name="直線コネクタ 657"/>
        <xdr:cNvCxnSpPr/>
      </xdr:nvCxnSpPr>
      <xdr:spPr>
        <a:xfrm>
          <a:off x="15481300" y="1759712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102</xdr:row>
      <xdr:rowOff>20320</xdr:rowOff>
    </xdr:from>
    <xdr:to xmlns:xdr="http://schemas.openxmlformats.org/drawingml/2006/spreadsheetDrawing">
      <xdr:col>76</xdr:col>
      <xdr:colOff>165100</xdr:colOff>
      <xdr:row>102</xdr:row>
      <xdr:rowOff>121920</xdr:rowOff>
    </xdr:to>
    <xdr:sp macro="" textlink="">
      <xdr:nvSpPr>
        <xdr:cNvPr id="659" name="楕円 658"/>
        <xdr:cNvSpPr/>
      </xdr:nvSpPr>
      <xdr:spPr>
        <a:xfrm>
          <a:off x="14541500" y="1750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102</xdr:row>
      <xdr:rowOff>71120</xdr:rowOff>
    </xdr:from>
    <xdr:to xmlns:xdr="http://schemas.openxmlformats.org/drawingml/2006/spreadsheetDrawing">
      <xdr:col>81</xdr:col>
      <xdr:colOff>50800</xdr:colOff>
      <xdr:row>102</xdr:row>
      <xdr:rowOff>109220</xdr:rowOff>
    </xdr:to>
    <xdr:cxnSp macro="">
      <xdr:nvCxnSpPr>
        <xdr:cNvPr id="660" name="直線コネクタ 659"/>
        <xdr:cNvCxnSpPr/>
      </xdr:nvCxnSpPr>
      <xdr:spPr>
        <a:xfrm>
          <a:off x="14592300" y="1755902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108</xdr:row>
      <xdr:rowOff>48260</xdr:rowOff>
    </xdr:from>
    <xdr:to xmlns:xdr="http://schemas.openxmlformats.org/drawingml/2006/spreadsheetDrawing">
      <xdr:col>72</xdr:col>
      <xdr:colOff>38100</xdr:colOff>
      <xdr:row>108</xdr:row>
      <xdr:rowOff>149860</xdr:rowOff>
    </xdr:to>
    <xdr:sp macro="" textlink="">
      <xdr:nvSpPr>
        <xdr:cNvPr id="661" name="楕円 660"/>
        <xdr:cNvSpPr/>
      </xdr:nvSpPr>
      <xdr:spPr>
        <a:xfrm>
          <a:off x="13652500" y="1856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102</xdr:row>
      <xdr:rowOff>71120</xdr:rowOff>
    </xdr:from>
    <xdr:to xmlns:xdr="http://schemas.openxmlformats.org/drawingml/2006/spreadsheetDrawing">
      <xdr:col>76</xdr:col>
      <xdr:colOff>114300</xdr:colOff>
      <xdr:row>108</xdr:row>
      <xdr:rowOff>99060</xdr:rowOff>
    </xdr:to>
    <xdr:cxnSp macro="">
      <xdr:nvCxnSpPr>
        <xdr:cNvPr id="662" name="直線コネクタ 661"/>
        <xdr:cNvCxnSpPr/>
      </xdr:nvCxnSpPr>
      <xdr:spPr>
        <a:xfrm flipV="1">
          <a:off x="13703300" y="17559020"/>
          <a:ext cx="889000" cy="1056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108</xdr:row>
      <xdr:rowOff>61595</xdr:rowOff>
    </xdr:from>
    <xdr:to xmlns:xdr="http://schemas.openxmlformats.org/drawingml/2006/spreadsheetDrawing">
      <xdr:col>67</xdr:col>
      <xdr:colOff>101600</xdr:colOff>
      <xdr:row>108</xdr:row>
      <xdr:rowOff>163195</xdr:rowOff>
    </xdr:to>
    <xdr:sp macro="" textlink="">
      <xdr:nvSpPr>
        <xdr:cNvPr id="663" name="楕円 662"/>
        <xdr:cNvSpPr/>
      </xdr:nvSpPr>
      <xdr:spPr>
        <a:xfrm>
          <a:off x="12763500" y="1857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108</xdr:row>
      <xdr:rowOff>99060</xdr:rowOff>
    </xdr:from>
    <xdr:to xmlns:xdr="http://schemas.openxmlformats.org/drawingml/2006/spreadsheetDrawing">
      <xdr:col>71</xdr:col>
      <xdr:colOff>177800</xdr:colOff>
      <xdr:row>108</xdr:row>
      <xdr:rowOff>112395</xdr:rowOff>
    </xdr:to>
    <xdr:cxnSp macro="">
      <xdr:nvCxnSpPr>
        <xdr:cNvPr id="664" name="直線コネクタ 663"/>
        <xdr:cNvCxnSpPr/>
      </xdr:nvCxnSpPr>
      <xdr:spPr>
        <a:xfrm flipV="1">
          <a:off x="12814300" y="1861566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29210</xdr:rowOff>
    </xdr:from>
    <xdr:ext cx="405130" cy="258445"/>
    <xdr:sp macro="" textlink="">
      <xdr:nvSpPr>
        <xdr:cNvPr id="665" name="n_1aveValue【庁舎】&#10;有形固定資産減価償却率"/>
        <xdr:cNvSpPr txBox="1"/>
      </xdr:nvSpPr>
      <xdr:spPr>
        <a:xfrm>
          <a:off x="15266035" y="180314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13335</xdr:rowOff>
    </xdr:from>
    <xdr:ext cx="404495" cy="259080"/>
    <xdr:sp macro="" textlink="">
      <xdr:nvSpPr>
        <xdr:cNvPr id="666" name="n_2aveValue【庁舎】&#10;有形固定資産減価償却率"/>
        <xdr:cNvSpPr txBox="1"/>
      </xdr:nvSpPr>
      <xdr:spPr>
        <a:xfrm>
          <a:off x="14389735" y="180155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161290</xdr:rowOff>
    </xdr:from>
    <xdr:ext cx="404495" cy="259080"/>
    <xdr:sp macro="" textlink="">
      <xdr:nvSpPr>
        <xdr:cNvPr id="667" name="n_3aveValue【庁舎】&#10;有形固定資産減価償却率"/>
        <xdr:cNvSpPr txBox="1"/>
      </xdr:nvSpPr>
      <xdr:spPr>
        <a:xfrm>
          <a:off x="13500735" y="176491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92710</xdr:rowOff>
    </xdr:from>
    <xdr:ext cx="404495" cy="259080"/>
    <xdr:sp macro="" textlink="">
      <xdr:nvSpPr>
        <xdr:cNvPr id="668" name="n_4aveValue【庁舎】&#10;有形固定資産減価償却率"/>
        <xdr:cNvSpPr txBox="1"/>
      </xdr:nvSpPr>
      <xdr:spPr>
        <a:xfrm>
          <a:off x="12611735" y="177520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101</xdr:row>
      <xdr:rowOff>4445</xdr:rowOff>
    </xdr:from>
    <xdr:ext cx="405130" cy="259080"/>
    <xdr:sp macro="" textlink="">
      <xdr:nvSpPr>
        <xdr:cNvPr id="669" name="n_1mainValue【庁舎】&#10;有形固定資産減価償却率"/>
        <xdr:cNvSpPr txBox="1"/>
      </xdr:nvSpPr>
      <xdr:spPr>
        <a:xfrm>
          <a:off x="15266035" y="173208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100</xdr:row>
      <xdr:rowOff>138430</xdr:rowOff>
    </xdr:from>
    <xdr:ext cx="404495" cy="259080"/>
    <xdr:sp macro="" textlink="">
      <xdr:nvSpPr>
        <xdr:cNvPr id="670" name="n_2mainValue【庁舎】&#10;有形固定資産減価償却率"/>
        <xdr:cNvSpPr txBox="1"/>
      </xdr:nvSpPr>
      <xdr:spPr>
        <a:xfrm>
          <a:off x="14389735" y="172834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108</xdr:row>
      <xdr:rowOff>140970</xdr:rowOff>
    </xdr:from>
    <xdr:ext cx="404495" cy="259080"/>
    <xdr:sp macro="" textlink="">
      <xdr:nvSpPr>
        <xdr:cNvPr id="671" name="n_3mainValue【庁舎】&#10;有形固定資産減価償却率"/>
        <xdr:cNvSpPr txBox="1"/>
      </xdr:nvSpPr>
      <xdr:spPr>
        <a:xfrm>
          <a:off x="13500735" y="186575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108</xdr:row>
      <xdr:rowOff>154940</xdr:rowOff>
    </xdr:from>
    <xdr:ext cx="404495" cy="258445"/>
    <xdr:sp macro="" textlink="">
      <xdr:nvSpPr>
        <xdr:cNvPr id="672" name="n_4mainValue【庁舎】&#10;有形固定資産減価償却率"/>
        <xdr:cNvSpPr txBox="1"/>
      </xdr:nvSpPr>
      <xdr:spPr>
        <a:xfrm>
          <a:off x="12611735" y="186715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73" name="正方形/長方形 6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74" name="正方形/長方形 673"/>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75" name="正方形/長方形 674"/>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76" name="正方形/長方形 675"/>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77" name="正方形/長方形 676"/>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78" name="正方形/長方形 677"/>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79" name="正方形/長方形 678"/>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80" name="正方形/長方形 679"/>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681" name="テキスト ボックス 680"/>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82" name="直線コネクタ 681"/>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683" name="直線コネクタ 682"/>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684" name="テキスト ボックス 683"/>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685" name="直線コネクタ 684"/>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686" name="テキスト ボックス 685"/>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687" name="直線コネクタ 686"/>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688" name="テキスト ボックス 687"/>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689" name="直線コネクタ 688"/>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690" name="テキスト ボックス 689"/>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691" name="直線コネクタ 690"/>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692" name="テキスト ボックス 691"/>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693" name="直線コネクタ 692"/>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725" cy="258445"/>
    <xdr:sp macro="" textlink="">
      <xdr:nvSpPr>
        <xdr:cNvPr id="694" name="テキスト ボックス 693"/>
        <xdr:cNvSpPr txBox="1"/>
      </xdr:nvSpPr>
      <xdr:spPr>
        <a:xfrm>
          <a:off x="17820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95" name="直線コネクタ 694"/>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696" name="テキスト ボックス 695"/>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97"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154940</xdr:rowOff>
    </xdr:from>
    <xdr:to xmlns:xdr="http://schemas.openxmlformats.org/drawingml/2006/spreadsheetDrawing">
      <xdr:col>116</xdr:col>
      <xdr:colOff>62865</xdr:colOff>
      <xdr:row>107</xdr:row>
      <xdr:rowOff>154940</xdr:rowOff>
    </xdr:to>
    <xdr:cxnSp macro="">
      <xdr:nvCxnSpPr>
        <xdr:cNvPr id="698" name="直線コネクタ 697"/>
        <xdr:cNvCxnSpPr/>
      </xdr:nvCxnSpPr>
      <xdr:spPr>
        <a:xfrm flipV="1">
          <a:off x="22160865" y="17299940"/>
          <a:ext cx="0" cy="1200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158750</xdr:rowOff>
    </xdr:from>
    <xdr:ext cx="469900" cy="259080"/>
    <xdr:sp macro="" textlink="">
      <xdr:nvSpPr>
        <xdr:cNvPr id="699" name="【庁舎】&#10;一人当たり面積最小値テキスト"/>
        <xdr:cNvSpPr txBox="1"/>
      </xdr:nvSpPr>
      <xdr:spPr>
        <a:xfrm>
          <a:off x="22199600" y="18503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154940</xdr:rowOff>
    </xdr:from>
    <xdr:to xmlns:xdr="http://schemas.openxmlformats.org/drawingml/2006/spreadsheetDrawing">
      <xdr:col>116</xdr:col>
      <xdr:colOff>152400</xdr:colOff>
      <xdr:row>107</xdr:row>
      <xdr:rowOff>154940</xdr:rowOff>
    </xdr:to>
    <xdr:cxnSp macro="">
      <xdr:nvCxnSpPr>
        <xdr:cNvPr id="700" name="直線コネクタ 699"/>
        <xdr:cNvCxnSpPr/>
      </xdr:nvCxnSpPr>
      <xdr:spPr>
        <a:xfrm>
          <a:off x="22072600" y="18500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100965</xdr:rowOff>
    </xdr:from>
    <xdr:ext cx="469900" cy="258445"/>
    <xdr:sp macro="" textlink="">
      <xdr:nvSpPr>
        <xdr:cNvPr id="701" name="【庁舎】&#10;一人当たり面積最大値テキスト"/>
        <xdr:cNvSpPr txBox="1"/>
      </xdr:nvSpPr>
      <xdr:spPr>
        <a:xfrm>
          <a:off x="22199600" y="170745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154940</xdr:rowOff>
    </xdr:from>
    <xdr:to xmlns:xdr="http://schemas.openxmlformats.org/drawingml/2006/spreadsheetDrawing">
      <xdr:col>116</xdr:col>
      <xdr:colOff>152400</xdr:colOff>
      <xdr:row>100</xdr:row>
      <xdr:rowOff>154940</xdr:rowOff>
    </xdr:to>
    <xdr:cxnSp macro="">
      <xdr:nvCxnSpPr>
        <xdr:cNvPr id="702" name="直線コネクタ 701"/>
        <xdr:cNvCxnSpPr/>
      </xdr:nvCxnSpPr>
      <xdr:spPr>
        <a:xfrm>
          <a:off x="22072600" y="1729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42545</xdr:rowOff>
    </xdr:from>
    <xdr:ext cx="469900" cy="258445"/>
    <xdr:sp macro="" textlink="">
      <xdr:nvSpPr>
        <xdr:cNvPr id="703" name="【庁舎】&#10;一人当たり面積平均値テキスト"/>
        <xdr:cNvSpPr txBox="1"/>
      </xdr:nvSpPr>
      <xdr:spPr>
        <a:xfrm>
          <a:off x="22199600" y="1804479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64135</xdr:rowOff>
    </xdr:from>
    <xdr:to xmlns:xdr="http://schemas.openxmlformats.org/drawingml/2006/spreadsheetDrawing">
      <xdr:col>116</xdr:col>
      <xdr:colOff>114300</xdr:colOff>
      <xdr:row>105</xdr:row>
      <xdr:rowOff>166370</xdr:rowOff>
    </xdr:to>
    <xdr:sp macro="" textlink="">
      <xdr:nvSpPr>
        <xdr:cNvPr id="704" name="フローチャート: 判断 703"/>
        <xdr:cNvSpPr/>
      </xdr:nvSpPr>
      <xdr:spPr>
        <a:xfrm>
          <a:off x="22110700" y="18066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132080</xdr:rowOff>
    </xdr:from>
    <xdr:to xmlns:xdr="http://schemas.openxmlformats.org/drawingml/2006/spreadsheetDrawing">
      <xdr:col>112</xdr:col>
      <xdr:colOff>38100</xdr:colOff>
      <xdr:row>106</xdr:row>
      <xdr:rowOff>61595</xdr:rowOff>
    </xdr:to>
    <xdr:sp macro="" textlink="">
      <xdr:nvSpPr>
        <xdr:cNvPr id="705" name="フローチャート: 判断 704"/>
        <xdr:cNvSpPr/>
      </xdr:nvSpPr>
      <xdr:spPr>
        <a:xfrm>
          <a:off x="21272500" y="181343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151130</xdr:rowOff>
    </xdr:from>
    <xdr:to xmlns:xdr="http://schemas.openxmlformats.org/drawingml/2006/spreadsheetDrawing">
      <xdr:col>107</xdr:col>
      <xdr:colOff>101600</xdr:colOff>
      <xdr:row>106</xdr:row>
      <xdr:rowOff>81280</xdr:rowOff>
    </xdr:to>
    <xdr:sp macro="" textlink="">
      <xdr:nvSpPr>
        <xdr:cNvPr id="706" name="フローチャート: 判断 705"/>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84455</xdr:rowOff>
    </xdr:from>
    <xdr:to xmlns:xdr="http://schemas.openxmlformats.org/drawingml/2006/spreadsheetDrawing">
      <xdr:col>102</xdr:col>
      <xdr:colOff>165100</xdr:colOff>
      <xdr:row>106</xdr:row>
      <xdr:rowOff>14605</xdr:rowOff>
    </xdr:to>
    <xdr:sp macro="" textlink="">
      <xdr:nvSpPr>
        <xdr:cNvPr id="707" name="フローチャート: 判断 706"/>
        <xdr:cNvSpPr/>
      </xdr:nvSpPr>
      <xdr:spPr>
        <a:xfrm>
          <a:off x="19494500" y="1808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166370</xdr:rowOff>
    </xdr:from>
    <xdr:to xmlns:xdr="http://schemas.openxmlformats.org/drawingml/2006/spreadsheetDrawing">
      <xdr:col>98</xdr:col>
      <xdr:colOff>38100</xdr:colOff>
      <xdr:row>106</xdr:row>
      <xdr:rowOff>96520</xdr:rowOff>
    </xdr:to>
    <xdr:sp macro="" textlink="">
      <xdr:nvSpPr>
        <xdr:cNvPr id="708" name="フローチャート: 判断 707"/>
        <xdr:cNvSpPr/>
      </xdr:nvSpPr>
      <xdr:spPr>
        <a:xfrm>
          <a:off x="18605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09" name="テキスト ボックス 708"/>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10" name="テキスト ボックス 709"/>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11" name="テキスト ボックス 710"/>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12" name="テキスト ボックス 711"/>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13" name="テキスト ボックス 712"/>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103</xdr:row>
      <xdr:rowOff>97790</xdr:rowOff>
    </xdr:from>
    <xdr:to xmlns:xdr="http://schemas.openxmlformats.org/drawingml/2006/spreadsheetDrawing">
      <xdr:col>116</xdr:col>
      <xdr:colOff>114300</xdr:colOff>
      <xdr:row>104</xdr:row>
      <xdr:rowOff>27940</xdr:rowOff>
    </xdr:to>
    <xdr:sp macro="" textlink="">
      <xdr:nvSpPr>
        <xdr:cNvPr id="714" name="楕円 713"/>
        <xdr:cNvSpPr/>
      </xdr:nvSpPr>
      <xdr:spPr>
        <a:xfrm>
          <a:off x="22110700" y="1775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102</xdr:row>
      <xdr:rowOff>120650</xdr:rowOff>
    </xdr:from>
    <xdr:ext cx="469900" cy="258445"/>
    <xdr:sp macro="" textlink="">
      <xdr:nvSpPr>
        <xdr:cNvPr id="715" name="【庁舎】&#10;一人当たり面積該当値テキスト"/>
        <xdr:cNvSpPr txBox="1"/>
      </xdr:nvSpPr>
      <xdr:spPr>
        <a:xfrm>
          <a:off x="22199600" y="176085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0.841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103</xdr:row>
      <xdr:rowOff>122555</xdr:rowOff>
    </xdr:from>
    <xdr:to xmlns:xdr="http://schemas.openxmlformats.org/drawingml/2006/spreadsheetDrawing">
      <xdr:col>112</xdr:col>
      <xdr:colOff>38100</xdr:colOff>
      <xdr:row>104</xdr:row>
      <xdr:rowOff>52705</xdr:rowOff>
    </xdr:to>
    <xdr:sp macro="" textlink="">
      <xdr:nvSpPr>
        <xdr:cNvPr id="716" name="楕円 715"/>
        <xdr:cNvSpPr/>
      </xdr:nvSpPr>
      <xdr:spPr>
        <a:xfrm>
          <a:off x="21272500" y="1778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103</xdr:row>
      <xdr:rowOff>148590</xdr:rowOff>
    </xdr:from>
    <xdr:to xmlns:xdr="http://schemas.openxmlformats.org/drawingml/2006/spreadsheetDrawing">
      <xdr:col>116</xdr:col>
      <xdr:colOff>63500</xdr:colOff>
      <xdr:row>104</xdr:row>
      <xdr:rowOff>1905</xdr:rowOff>
    </xdr:to>
    <xdr:cxnSp macro="">
      <xdr:nvCxnSpPr>
        <xdr:cNvPr id="717" name="直線コネクタ 716"/>
        <xdr:cNvCxnSpPr/>
      </xdr:nvCxnSpPr>
      <xdr:spPr>
        <a:xfrm flipV="1">
          <a:off x="21323300" y="17807940"/>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103</xdr:row>
      <xdr:rowOff>152400</xdr:rowOff>
    </xdr:from>
    <xdr:to xmlns:xdr="http://schemas.openxmlformats.org/drawingml/2006/spreadsheetDrawing">
      <xdr:col>107</xdr:col>
      <xdr:colOff>101600</xdr:colOff>
      <xdr:row>104</xdr:row>
      <xdr:rowOff>82550</xdr:rowOff>
    </xdr:to>
    <xdr:sp macro="" textlink="">
      <xdr:nvSpPr>
        <xdr:cNvPr id="718" name="楕円 717"/>
        <xdr:cNvSpPr/>
      </xdr:nvSpPr>
      <xdr:spPr>
        <a:xfrm>
          <a:off x="20383500" y="1781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104</xdr:row>
      <xdr:rowOff>1905</xdr:rowOff>
    </xdr:from>
    <xdr:to xmlns:xdr="http://schemas.openxmlformats.org/drawingml/2006/spreadsheetDrawing">
      <xdr:col>111</xdr:col>
      <xdr:colOff>177800</xdr:colOff>
      <xdr:row>104</xdr:row>
      <xdr:rowOff>31750</xdr:rowOff>
    </xdr:to>
    <xdr:cxnSp macro="">
      <xdr:nvCxnSpPr>
        <xdr:cNvPr id="719" name="直線コネクタ 718"/>
        <xdr:cNvCxnSpPr/>
      </xdr:nvCxnSpPr>
      <xdr:spPr>
        <a:xfrm flipV="1">
          <a:off x="20434300" y="1783270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103</xdr:row>
      <xdr:rowOff>31115</xdr:rowOff>
    </xdr:from>
    <xdr:to xmlns:xdr="http://schemas.openxmlformats.org/drawingml/2006/spreadsheetDrawing">
      <xdr:col>102</xdr:col>
      <xdr:colOff>165100</xdr:colOff>
      <xdr:row>103</xdr:row>
      <xdr:rowOff>132715</xdr:rowOff>
    </xdr:to>
    <xdr:sp macro="" textlink="">
      <xdr:nvSpPr>
        <xdr:cNvPr id="720" name="楕円 719"/>
        <xdr:cNvSpPr/>
      </xdr:nvSpPr>
      <xdr:spPr>
        <a:xfrm>
          <a:off x="19494500" y="1769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103</xdr:row>
      <xdr:rowOff>81915</xdr:rowOff>
    </xdr:from>
    <xdr:to xmlns:xdr="http://schemas.openxmlformats.org/drawingml/2006/spreadsheetDrawing">
      <xdr:col>107</xdr:col>
      <xdr:colOff>50800</xdr:colOff>
      <xdr:row>104</xdr:row>
      <xdr:rowOff>31750</xdr:rowOff>
    </xdr:to>
    <xdr:cxnSp macro="">
      <xdr:nvCxnSpPr>
        <xdr:cNvPr id="721" name="直線コネクタ 720"/>
        <xdr:cNvCxnSpPr/>
      </xdr:nvCxnSpPr>
      <xdr:spPr>
        <a:xfrm>
          <a:off x="19545300" y="17741265"/>
          <a:ext cx="8890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103</xdr:row>
      <xdr:rowOff>635</xdr:rowOff>
    </xdr:from>
    <xdr:to xmlns:xdr="http://schemas.openxmlformats.org/drawingml/2006/spreadsheetDrawing">
      <xdr:col>98</xdr:col>
      <xdr:colOff>38100</xdr:colOff>
      <xdr:row>103</xdr:row>
      <xdr:rowOff>102235</xdr:rowOff>
    </xdr:to>
    <xdr:sp macro="" textlink="">
      <xdr:nvSpPr>
        <xdr:cNvPr id="722" name="楕円 721"/>
        <xdr:cNvSpPr/>
      </xdr:nvSpPr>
      <xdr:spPr>
        <a:xfrm>
          <a:off x="18605500" y="1765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103</xdr:row>
      <xdr:rowOff>52070</xdr:rowOff>
    </xdr:from>
    <xdr:to xmlns:xdr="http://schemas.openxmlformats.org/drawingml/2006/spreadsheetDrawing">
      <xdr:col>102</xdr:col>
      <xdr:colOff>114300</xdr:colOff>
      <xdr:row>103</xdr:row>
      <xdr:rowOff>81915</xdr:rowOff>
    </xdr:to>
    <xdr:cxnSp macro="">
      <xdr:nvCxnSpPr>
        <xdr:cNvPr id="723" name="直線コネクタ 722"/>
        <xdr:cNvCxnSpPr/>
      </xdr:nvCxnSpPr>
      <xdr:spPr>
        <a:xfrm>
          <a:off x="18656300" y="1771142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52705</xdr:rowOff>
    </xdr:from>
    <xdr:ext cx="469900" cy="258445"/>
    <xdr:sp macro="" textlink="">
      <xdr:nvSpPr>
        <xdr:cNvPr id="724" name="n_1aveValue【庁舎】&#10;一人当たり面積"/>
        <xdr:cNvSpPr txBox="1"/>
      </xdr:nvSpPr>
      <xdr:spPr>
        <a:xfrm>
          <a:off x="21075650" y="182264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72390</xdr:rowOff>
    </xdr:from>
    <xdr:ext cx="469265" cy="259080"/>
    <xdr:sp macro="" textlink="">
      <xdr:nvSpPr>
        <xdr:cNvPr id="725" name="n_2aveValue【庁舎】&#10;一人当たり面積"/>
        <xdr:cNvSpPr txBox="1"/>
      </xdr:nvSpPr>
      <xdr:spPr>
        <a:xfrm>
          <a:off x="20199350" y="182460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6350</xdr:rowOff>
    </xdr:from>
    <xdr:ext cx="469265" cy="258445"/>
    <xdr:sp macro="" textlink="">
      <xdr:nvSpPr>
        <xdr:cNvPr id="726" name="n_3aveValue【庁舎】&#10;一人当たり面積"/>
        <xdr:cNvSpPr txBox="1"/>
      </xdr:nvSpPr>
      <xdr:spPr>
        <a:xfrm>
          <a:off x="19310350" y="181800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87630</xdr:rowOff>
    </xdr:from>
    <xdr:ext cx="469265" cy="258445"/>
    <xdr:sp macro="" textlink="">
      <xdr:nvSpPr>
        <xdr:cNvPr id="727" name="n_4aveValue【庁舎】&#10;一人当たり面積"/>
        <xdr:cNvSpPr txBox="1"/>
      </xdr:nvSpPr>
      <xdr:spPr>
        <a:xfrm>
          <a:off x="18421350" y="182613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102</xdr:row>
      <xdr:rowOff>69215</xdr:rowOff>
    </xdr:from>
    <xdr:ext cx="469900" cy="259080"/>
    <xdr:sp macro="" textlink="">
      <xdr:nvSpPr>
        <xdr:cNvPr id="728" name="n_1mainValue【庁舎】&#10;一人当たり面積"/>
        <xdr:cNvSpPr txBox="1"/>
      </xdr:nvSpPr>
      <xdr:spPr>
        <a:xfrm>
          <a:off x="21075650" y="175571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102</xdr:row>
      <xdr:rowOff>99060</xdr:rowOff>
    </xdr:from>
    <xdr:ext cx="469265" cy="258445"/>
    <xdr:sp macro="" textlink="">
      <xdr:nvSpPr>
        <xdr:cNvPr id="729" name="n_2mainValue【庁舎】&#10;一人当たり面積"/>
        <xdr:cNvSpPr txBox="1"/>
      </xdr:nvSpPr>
      <xdr:spPr>
        <a:xfrm>
          <a:off x="20199350" y="175869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101</xdr:row>
      <xdr:rowOff>149225</xdr:rowOff>
    </xdr:from>
    <xdr:ext cx="469265" cy="259080"/>
    <xdr:sp macro="" textlink="">
      <xdr:nvSpPr>
        <xdr:cNvPr id="730" name="n_3mainValue【庁舎】&#10;一人当たり面積"/>
        <xdr:cNvSpPr txBox="1"/>
      </xdr:nvSpPr>
      <xdr:spPr>
        <a:xfrm>
          <a:off x="19310350" y="174656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101</xdr:row>
      <xdr:rowOff>118745</xdr:rowOff>
    </xdr:from>
    <xdr:ext cx="469265" cy="259080"/>
    <xdr:sp macro="" textlink="">
      <xdr:nvSpPr>
        <xdr:cNvPr id="731" name="n_4mainValue【庁舎】&#10;一人当たり面積"/>
        <xdr:cNvSpPr txBox="1"/>
      </xdr:nvSpPr>
      <xdr:spPr>
        <a:xfrm>
          <a:off x="18421350" y="174351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32" name="正方形/長方形 7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33" name="正方形/長方形 732"/>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34" name="テキスト ボックス 733"/>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に新庁舎・新支所を新設したため、有形固定資産減価償却率は低くなっている。また、保健センター・保健所は改修工事中のため、今後有形固定資産償却率は低くなる。今後の課題としては、老朽化が著しい消防施設及び体育館・プールの更新・改修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高知県仁淀川町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5,224
5,189
333.00
6,797,199
6,344,937
344,756
4,317,849
7,870,739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8445"/>
    <xdr:sp macro="" textlink="">
      <xdr:nvSpPr>
        <xdr:cNvPr id="35" name="テキスト ボックス 34"/>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指標は平成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年度以降殆ど変化はないが、類似団体平均値の約</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程度の数値となっている。原因としては、高齢化による納税義務者の減少や町内に核となる産業がないため税収の伸びが見込めず、財政基盤が弱体化していることが挙げられる。</a:t>
          </a:r>
          <a:endParaRPr lang="ja-JP" altLang="ja-JP" sz="1400">
            <a:effectLst/>
          </a:endParaRPr>
        </a:p>
        <a:p>
          <a:r>
            <a:rPr kumimoji="1" lang="ja-JP" altLang="ja-JP" sz="1100">
              <a:solidFill>
                <a:schemeClr val="dk1"/>
              </a:solidFill>
              <a:effectLst/>
              <a:latin typeface="+mn-lt"/>
              <a:ea typeface="+mn-ea"/>
              <a:cs typeface="+mn-cs"/>
            </a:rPr>
            <a:t>　今後においても引き続き、行財政のスリム化、定員管理・給与の適正化等を推進し、地方税の徴収強化や遊休地の処分等に取り組み、財政基盤の強化を図っていく。</a:t>
          </a:r>
          <a:endParaRPr lang="ja-JP" altLang="ja-JP" sz="1400">
            <a:effectLst/>
          </a:endParaRP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8445"/>
    <xdr:sp macro="" textlink="">
      <xdr:nvSpPr>
        <xdr:cNvPr id="55" name="テキスト ボックス 54"/>
        <xdr:cNvSpPr txBox="1"/>
      </xdr:nvSpPr>
      <xdr:spPr>
        <a:xfrm>
          <a:off x="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8445"/>
    <xdr:sp macro="" textlink="">
      <xdr:nvSpPr>
        <xdr:cNvPr id="57" name="テキスト ボックス 56"/>
        <xdr:cNvSpPr txBox="1"/>
      </xdr:nvSpPr>
      <xdr:spPr>
        <a:xfrm>
          <a:off x="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37</xdr:row>
      <xdr:rowOff>9525</xdr:rowOff>
    </xdr:from>
    <xdr:to xmlns:xdr="http://schemas.openxmlformats.org/drawingml/2006/spreadsheetDrawing">
      <xdr:col>23</xdr:col>
      <xdr:colOff>133350</xdr:colOff>
      <xdr:row>44</xdr:row>
      <xdr:rowOff>130810</xdr:rowOff>
    </xdr:to>
    <xdr:cxnSp macro="">
      <xdr:nvCxnSpPr>
        <xdr:cNvPr id="65" name="直線コネクタ 64"/>
        <xdr:cNvCxnSpPr/>
      </xdr:nvCxnSpPr>
      <xdr:spPr>
        <a:xfrm flipV="1">
          <a:off x="4953000" y="6353175"/>
          <a:ext cx="0" cy="13214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102870</xdr:rowOff>
    </xdr:from>
    <xdr:ext cx="762000" cy="259080"/>
    <xdr:sp macro="" textlink="">
      <xdr:nvSpPr>
        <xdr:cNvPr id="66" name="財政力最小値テキスト"/>
        <xdr:cNvSpPr txBox="1"/>
      </xdr:nvSpPr>
      <xdr:spPr>
        <a:xfrm>
          <a:off x="5041900" y="7646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130810</xdr:rowOff>
    </xdr:from>
    <xdr:to xmlns:xdr="http://schemas.openxmlformats.org/drawingml/2006/spreadsheetDrawing">
      <xdr:col>24</xdr:col>
      <xdr:colOff>12700</xdr:colOff>
      <xdr:row>44</xdr:row>
      <xdr:rowOff>130810</xdr:rowOff>
    </xdr:to>
    <xdr:cxnSp macro="">
      <xdr:nvCxnSpPr>
        <xdr:cNvPr id="67" name="直線コネクタ 66"/>
        <xdr:cNvCxnSpPr/>
      </xdr:nvCxnSpPr>
      <xdr:spPr>
        <a:xfrm>
          <a:off x="4864100" y="767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95885</xdr:rowOff>
    </xdr:from>
    <xdr:ext cx="762000" cy="259080"/>
    <xdr:sp macro="" textlink="">
      <xdr:nvSpPr>
        <xdr:cNvPr id="68" name="財政力最大値テキスト"/>
        <xdr:cNvSpPr txBox="1"/>
      </xdr:nvSpPr>
      <xdr:spPr>
        <a:xfrm>
          <a:off x="5041900" y="6096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37</xdr:row>
      <xdr:rowOff>9525</xdr:rowOff>
    </xdr:from>
    <xdr:to xmlns:xdr="http://schemas.openxmlformats.org/drawingml/2006/spreadsheetDrawing">
      <xdr:col>24</xdr:col>
      <xdr:colOff>12700</xdr:colOff>
      <xdr:row>37</xdr:row>
      <xdr:rowOff>9525</xdr:rowOff>
    </xdr:to>
    <xdr:cxnSp macro="">
      <xdr:nvCxnSpPr>
        <xdr:cNvPr id="69" name="直線コネクタ 68"/>
        <xdr:cNvCxnSpPr/>
      </xdr:nvCxnSpPr>
      <xdr:spPr>
        <a:xfrm>
          <a:off x="4864100" y="6353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119380</xdr:rowOff>
    </xdr:from>
    <xdr:to xmlns:xdr="http://schemas.openxmlformats.org/drawingml/2006/spreadsheetDrawing">
      <xdr:col>23</xdr:col>
      <xdr:colOff>133350</xdr:colOff>
      <xdr:row>44</xdr:row>
      <xdr:rowOff>119380</xdr:rowOff>
    </xdr:to>
    <xdr:cxnSp macro="">
      <xdr:nvCxnSpPr>
        <xdr:cNvPr id="70" name="直線コネクタ 69"/>
        <xdr:cNvCxnSpPr/>
      </xdr:nvCxnSpPr>
      <xdr:spPr>
        <a:xfrm>
          <a:off x="4114800" y="76631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15240</xdr:rowOff>
    </xdr:from>
    <xdr:ext cx="762000" cy="259080"/>
    <xdr:sp macro="" textlink="">
      <xdr:nvSpPr>
        <xdr:cNvPr id="71" name="財政力平均値テキスト"/>
        <xdr:cNvSpPr txBox="1"/>
      </xdr:nvSpPr>
      <xdr:spPr>
        <a:xfrm>
          <a:off x="5041900" y="72161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170180</xdr:rowOff>
    </xdr:from>
    <xdr:to xmlns:xdr="http://schemas.openxmlformats.org/drawingml/2006/spreadsheetDrawing">
      <xdr:col>23</xdr:col>
      <xdr:colOff>184150</xdr:colOff>
      <xdr:row>43</xdr:row>
      <xdr:rowOff>100330</xdr:rowOff>
    </xdr:to>
    <xdr:sp macro="" textlink="">
      <xdr:nvSpPr>
        <xdr:cNvPr id="72" name="フローチャート: 判断 71"/>
        <xdr:cNvSpPr/>
      </xdr:nvSpPr>
      <xdr:spPr>
        <a:xfrm>
          <a:off x="4902200" y="737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119380</xdr:rowOff>
    </xdr:from>
    <xdr:to xmlns:xdr="http://schemas.openxmlformats.org/drawingml/2006/spreadsheetDrawing">
      <xdr:col>19</xdr:col>
      <xdr:colOff>133350</xdr:colOff>
      <xdr:row>44</xdr:row>
      <xdr:rowOff>119380</xdr:rowOff>
    </xdr:to>
    <xdr:cxnSp macro="">
      <xdr:nvCxnSpPr>
        <xdr:cNvPr id="73" name="直線コネクタ 72"/>
        <xdr:cNvCxnSpPr/>
      </xdr:nvCxnSpPr>
      <xdr:spPr>
        <a:xfrm>
          <a:off x="3225800" y="76631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146685</xdr:rowOff>
    </xdr:from>
    <xdr:to xmlns:xdr="http://schemas.openxmlformats.org/drawingml/2006/spreadsheetDrawing">
      <xdr:col>19</xdr:col>
      <xdr:colOff>184150</xdr:colOff>
      <xdr:row>43</xdr:row>
      <xdr:rowOff>76835</xdr:rowOff>
    </xdr:to>
    <xdr:sp macro="" textlink="">
      <xdr:nvSpPr>
        <xdr:cNvPr id="74" name="フローチャート: 判断 73"/>
        <xdr:cNvSpPr/>
      </xdr:nvSpPr>
      <xdr:spPr>
        <a:xfrm>
          <a:off x="4064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86995</xdr:rowOff>
    </xdr:from>
    <xdr:ext cx="736600" cy="258445"/>
    <xdr:sp macro="" textlink="">
      <xdr:nvSpPr>
        <xdr:cNvPr id="75" name="テキスト ボックス 74"/>
        <xdr:cNvSpPr txBox="1"/>
      </xdr:nvSpPr>
      <xdr:spPr>
        <a:xfrm>
          <a:off x="3733800" y="71164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107950</xdr:rowOff>
    </xdr:from>
    <xdr:to xmlns:xdr="http://schemas.openxmlformats.org/drawingml/2006/spreadsheetDrawing">
      <xdr:col>15</xdr:col>
      <xdr:colOff>82550</xdr:colOff>
      <xdr:row>44</xdr:row>
      <xdr:rowOff>119380</xdr:rowOff>
    </xdr:to>
    <xdr:cxnSp macro="">
      <xdr:nvCxnSpPr>
        <xdr:cNvPr id="76" name="直線コネクタ 75"/>
        <xdr:cNvCxnSpPr/>
      </xdr:nvCxnSpPr>
      <xdr:spPr>
        <a:xfrm>
          <a:off x="2336800" y="765175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158750</xdr:rowOff>
    </xdr:from>
    <xdr:to xmlns:xdr="http://schemas.openxmlformats.org/drawingml/2006/spreadsheetDrawing">
      <xdr:col>15</xdr:col>
      <xdr:colOff>133350</xdr:colOff>
      <xdr:row>43</xdr:row>
      <xdr:rowOff>88900</xdr:rowOff>
    </xdr:to>
    <xdr:sp macro="" textlink="">
      <xdr:nvSpPr>
        <xdr:cNvPr id="77" name="フローチャート: 判断 76"/>
        <xdr:cNvSpPr/>
      </xdr:nvSpPr>
      <xdr:spPr>
        <a:xfrm>
          <a:off x="3175000" y="735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99060</xdr:rowOff>
    </xdr:from>
    <xdr:ext cx="762000" cy="258445"/>
    <xdr:sp macro="" textlink="">
      <xdr:nvSpPr>
        <xdr:cNvPr id="78" name="テキスト ボックス 77"/>
        <xdr:cNvSpPr txBox="1"/>
      </xdr:nvSpPr>
      <xdr:spPr>
        <a:xfrm>
          <a:off x="2844800" y="7128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107950</xdr:rowOff>
    </xdr:from>
    <xdr:to xmlns:xdr="http://schemas.openxmlformats.org/drawingml/2006/spreadsheetDrawing">
      <xdr:col>11</xdr:col>
      <xdr:colOff>31750</xdr:colOff>
      <xdr:row>44</xdr:row>
      <xdr:rowOff>107950</xdr:rowOff>
    </xdr:to>
    <xdr:cxnSp macro="">
      <xdr:nvCxnSpPr>
        <xdr:cNvPr id="79" name="直線コネクタ 78"/>
        <xdr:cNvCxnSpPr/>
      </xdr:nvCxnSpPr>
      <xdr:spPr>
        <a:xfrm>
          <a:off x="1447800" y="76517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170180</xdr:rowOff>
    </xdr:from>
    <xdr:to xmlns:xdr="http://schemas.openxmlformats.org/drawingml/2006/spreadsheetDrawing">
      <xdr:col>11</xdr:col>
      <xdr:colOff>82550</xdr:colOff>
      <xdr:row>43</xdr:row>
      <xdr:rowOff>100330</xdr:rowOff>
    </xdr:to>
    <xdr:sp macro="" textlink="">
      <xdr:nvSpPr>
        <xdr:cNvPr id="80" name="フローチャート: 判断 79"/>
        <xdr:cNvSpPr/>
      </xdr:nvSpPr>
      <xdr:spPr>
        <a:xfrm>
          <a:off x="2286000" y="737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110490</xdr:rowOff>
    </xdr:from>
    <xdr:ext cx="762000" cy="258445"/>
    <xdr:sp macro="" textlink="">
      <xdr:nvSpPr>
        <xdr:cNvPr id="81" name="テキスト ボックス 80"/>
        <xdr:cNvSpPr txBox="1"/>
      </xdr:nvSpPr>
      <xdr:spPr>
        <a:xfrm>
          <a:off x="1955800" y="7139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10160</xdr:rowOff>
    </xdr:from>
    <xdr:to xmlns:xdr="http://schemas.openxmlformats.org/drawingml/2006/spreadsheetDrawing">
      <xdr:col>7</xdr:col>
      <xdr:colOff>31750</xdr:colOff>
      <xdr:row>43</xdr:row>
      <xdr:rowOff>111760</xdr:rowOff>
    </xdr:to>
    <xdr:sp macro="" textlink="">
      <xdr:nvSpPr>
        <xdr:cNvPr id="82" name="フローチャート: 判断 81"/>
        <xdr:cNvSpPr/>
      </xdr:nvSpPr>
      <xdr:spPr>
        <a:xfrm>
          <a:off x="1397000" y="738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121920</xdr:rowOff>
    </xdr:from>
    <xdr:ext cx="762000" cy="258445"/>
    <xdr:sp macro="" textlink="">
      <xdr:nvSpPr>
        <xdr:cNvPr id="83" name="テキスト ボックス 82"/>
        <xdr:cNvSpPr txBox="1"/>
      </xdr:nvSpPr>
      <xdr:spPr>
        <a:xfrm>
          <a:off x="1066800" y="7151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4" name="テキスト ボックス 83"/>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6" name="テキスト ボックス 85"/>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68580</xdr:rowOff>
    </xdr:from>
    <xdr:to xmlns:xdr="http://schemas.openxmlformats.org/drawingml/2006/spreadsheetDrawing">
      <xdr:col>23</xdr:col>
      <xdr:colOff>184150</xdr:colOff>
      <xdr:row>44</xdr:row>
      <xdr:rowOff>170180</xdr:rowOff>
    </xdr:to>
    <xdr:sp macro="" textlink="">
      <xdr:nvSpPr>
        <xdr:cNvPr id="89" name="楕円 88"/>
        <xdr:cNvSpPr/>
      </xdr:nvSpPr>
      <xdr:spPr>
        <a:xfrm>
          <a:off x="4902200" y="761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135890</xdr:rowOff>
    </xdr:from>
    <xdr:ext cx="762000" cy="259080"/>
    <xdr:sp macro="" textlink="">
      <xdr:nvSpPr>
        <xdr:cNvPr id="90" name="財政力該当値テキスト"/>
        <xdr:cNvSpPr txBox="1"/>
      </xdr:nvSpPr>
      <xdr:spPr>
        <a:xfrm>
          <a:off x="5041900" y="7508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44</xdr:row>
      <xdr:rowOff>68580</xdr:rowOff>
    </xdr:from>
    <xdr:to xmlns:xdr="http://schemas.openxmlformats.org/drawingml/2006/spreadsheetDrawing">
      <xdr:col>19</xdr:col>
      <xdr:colOff>184150</xdr:colOff>
      <xdr:row>44</xdr:row>
      <xdr:rowOff>170180</xdr:rowOff>
    </xdr:to>
    <xdr:sp macro="" textlink="">
      <xdr:nvSpPr>
        <xdr:cNvPr id="91" name="楕円 90"/>
        <xdr:cNvSpPr/>
      </xdr:nvSpPr>
      <xdr:spPr>
        <a:xfrm>
          <a:off x="4064000" y="761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154940</xdr:rowOff>
    </xdr:from>
    <xdr:ext cx="736600" cy="258445"/>
    <xdr:sp macro="" textlink="">
      <xdr:nvSpPr>
        <xdr:cNvPr id="92" name="テキスト ボックス 91"/>
        <xdr:cNvSpPr txBox="1"/>
      </xdr:nvSpPr>
      <xdr:spPr>
        <a:xfrm>
          <a:off x="3733800" y="76987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44</xdr:row>
      <xdr:rowOff>68580</xdr:rowOff>
    </xdr:from>
    <xdr:to xmlns:xdr="http://schemas.openxmlformats.org/drawingml/2006/spreadsheetDrawing">
      <xdr:col>15</xdr:col>
      <xdr:colOff>133350</xdr:colOff>
      <xdr:row>44</xdr:row>
      <xdr:rowOff>170180</xdr:rowOff>
    </xdr:to>
    <xdr:sp macro="" textlink="">
      <xdr:nvSpPr>
        <xdr:cNvPr id="93" name="楕円 92"/>
        <xdr:cNvSpPr/>
      </xdr:nvSpPr>
      <xdr:spPr>
        <a:xfrm>
          <a:off x="3175000" y="761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154940</xdr:rowOff>
    </xdr:from>
    <xdr:ext cx="762000" cy="258445"/>
    <xdr:sp macro="" textlink="">
      <xdr:nvSpPr>
        <xdr:cNvPr id="94" name="テキスト ボックス 93"/>
        <xdr:cNvSpPr txBox="1"/>
      </xdr:nvSpPr>
      <xdr:spPr>
        <a:xfrm>
          <a:off x="2844800" y="76987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44</xdr:row>
      <xdr:rowOff>57150</xdr:rowOff>
    </xdr:from>
    <xdr:to xmlns:xdr="http://schemas.openxmlformats.org/drawingml/2006/spreadsheetDrawing">
      <xdr:col>11</xdr:col>
      <xdr:colOff>82550</xdr:colOff>
      <xdr:row>44</xdr:row>
      <xdr:rowOff>158750</xdr:rowOff>
    </xdr:to>
    <xdr:sp macro="" textlink="">
      <xdr:nvSpPr>
        <xdr:cNvPr id="95" name="楕円 94"/>
        <xdr:cNvSpPr/>
      </xdr:nvSpPr>
      <xdr:spPr>
        <a:xfrm>
          <a:off x="2286000" y="760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143510</xdr:rowOff>
    </xdr:from>
    <xdr:ext cx="762000" cy="258445"/>
    <xdr:sp macro="" textlink="">
      <xdr:nvSpPr>
        <xdr:cNvPr id="96" name="テキスト ボックス 95"/>
        <xdr:cNvSpPr txBox="1"/>
      </xdr:nvSpPr>
      <xdr:spPr>
        <a:xfrm>
          <a:off x="1955800" y="76873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57150</xdr:rowOff>
    </xdr:from>
    <xdr:to xmlns:xdr="http://schemas.openxmlformats.org/drawingml/2006/spreadsheetDrawing">
      <xdr:col>7</xdr:col>
      <xdr:colOff>31750</xdr:colOff>
      <xdr:row>44</xdr:row>
      <xdr:rowOff>158750</xdr:rowOff>
    </xdr:to>
    <xdr:sp macro="" textlink="">
      <xdr:nvSpPr>
        <xdr:cNvPr id="97" name="楕円 96"/>
        <xdr:cNvSpPr/>
      </xdr:nvSpPr>
      <xdr:spPr>
        <a:xfrm>
          <a:off x="1397000" y="760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143510</xdr:rowOff>
    </xdr:from>
    <xdr:ext cx="762000" cy="258445"/>
    <xdr:sp macro="" textlink="">
      <xdr:nvSpPr>
        <xdr:cNvPr id="98" name="テキスト ボックス 97"/>
        <xdr:cNvSpPr txBox="1"/>
      </xdr:nvSpPr>
      <xdr:spPr>
        <a:xfrm>
          <a:off x="1066800" y="76873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100" name="テキスト ボックス 99"/>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101" name="テキスト ボックス 100"/>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[86.6%]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類似団体と比較すると多少弾力性のある財政構造となっているが、前年度と比較すると</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ポイント増加している。主な要因としては、</a:t>
          </a:r>
          <a:r>
            <a:rPr kumimoji="1" lang="ja-JP" altLang="en-US" sz="1100">
              <a:solidFill>
                <a:schemeClr val="dk1"/>
              </a:solidFill>
              <a:effectLst/>
              <a:latin typeface="+mn-lt"/>
              <a:ea typeface="+mn-ea"/>
              <a:cs typeface="+mn-cs"/>
            </a:rPr>
            <a:t>臨時財政対策債分の減</a:t>
          </a:r>
          <a:r>
            <a:rPr kumimoji="1" lang="ja-JP" altLang="ja-JP" sz="1100">
              <a:solidFill>
                <a:schemeClr val="dk1"/>
              </a:solidFill>
              <a:effectLst/>
              <a:latin typeface="+mn-lt"/>
              <a:ea typeface="+mn-ea"/>
              <a:cs typeface="+mn-cs"/>
            </a:rPr>
            <a:t>による</a:t>
          </a:r>
          <a:r>
            <a:rPr kumimoji="1" lang="ja-JP" altLang="en-US" sz="1100">
              <a:solidFill>
                <a:schemeClr val="dk1"/>
              </a:solidFill>
              <a:effectLst/>
              <a:latin typeface="+mn-lt"/>
              <a:ea typeface="+mn-ea"/>
              <a:cs typeface="+mn-cs"/>
            </a:rPr>
            <a:t>もの</a:t>
          </a:r>
          <a:r>
            <a:rPr kumimoji="1" lang="ja-JP" altLang="ja-JP" sz="1100">
              <a:solidFill>
                <a:schemeClr val="dk1"/>
              </a:solidFill>
              <a:effectLst/>
              <a:latin typeface="+mn-lt"/>
              <a:ea typeface="+mn-ea"/>
              <a:cs typeface="+mn-cs"/>
            </a:rPr>
            <a:t>。今後は更に普通交付税の合併算定替の縮減による減少が見込まれるため、引き続き、物件費等の削減や委託事業の見直し、定員管理適正化計画による職員の適正化と、公債費の計画的な繰上償還を推進し、行財政改革の取組を通じて義務的経費の削減を図る。</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4" name="テキスト ボックス 113"/>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5" name="直線コネクタ 114"/>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6" name="テキスト ボックス 115"/>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7" name="直線コネクタ 116"/>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8" name="テキスト ボックス 117"/>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19" name="直線コネクタ 118"/>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20" name="テキスト ボックス 119"/>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21" name="直線コネクタ 120"/>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8445"/>
    <xdr:sp macro="" textlink="">
      <xdr:nvSpPr>
        <xdr:cNvPr id="122" name="テキスト ボックス 121"/>
        <xdr:cNvSpPr txBox="1"/>
      </xdr:nvSpPr>
      <xdr:spPr>
        <a:xfrm>
          <a:off x="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3" name="直線コネクタ 122"/>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4" name="テキスト ボックス 123"/>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160655</xdr:rowOff>
    </xdr:from>
    <xdr:to xmlns:xdr="http://schemas.openxmlformats.org/drawingml/2006/spreadsheetDrawing">
      <xdr:col>23</xdr:col>
      <xdr:colOff>133350</xdr:colOff>
      <xdr:row>67</xdr:row>
      <xdr:rowOff>7620</xdr:rowOff>
    </xdr:to>
    <xdr:cxnSp macro="">
      <xdr:nvCxnSpPr>
        <xdr:cNvPr id="126" name="直線コネクタ 125"/>
        <xdr:cNvCxnSpPr/>
      </xdr:nvCxnSpPr>
      <xdr:spPr>
        <a:xfrm flipV="1">
          <a:off x="4953000" y="10104755"/>
          <a:ext cx="0" cy="13900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151130</xdr:rowOff>
    </xdr:from>
    <xdr:ext cx="762000" cy="259080"/>
    <xdr:sp macro="" textlink="">
      <xdr:nvSpPr>
        <xdr:cNvPr id="127" name="財政構造の弾力性最小値テキスト"/>
        <xdr:cNvSpPr txBox="1"/>
      </xdr:nvSpPr>
      <xdr:spPr>
        <a:xfrm>
          <a:off x="5041900" y="11466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7620</xdr:rowOff>
    </xdr:from>
    <xdr:to xmlns:xdr="http://schemas.openxmlformats.org/drawingml/2006/spreadsheetDrawing">
      <xdr:col>24</xdr:col>
      <xdr:colOff>12700</xdr:colOff>
      <xdr:row>67</xdr:row>
      <xdr:rowOff>7620</xdr:rowOff>
    </xdr:to>
    <xdr:cxnSp macro="">
      <xdr:nvCxnSpPr>
        <xdr:cNvPr id="128" name="直線コネクタ 127"/>
        <xdr:cNvCxnSpPr/>
      </xdr:nvCxnSpPr>
      <xdr:spPr>
        <a:xfrm>
          <a:off x="4864100" y="11494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75565</xdr:rowOff>
    </xdr:from>
    <xdr:ext cx="762000" cy="258445"/>
    <xdr:sp macro="" textlink="">
      <xdr:nvSpPr>
        <xdr:cNvPr id="129" name="財政構造の弾力性最大値テキスト"/>
        <xdr:cNvSpPr txBox="1"/>
      </xdr:nvSpPr>
      <xdr:spPr>
        <a:xfrm>
          <a:off x="504190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160655</xdr:rowOff>
    </xdr:from>
    <xdr:to xmlns:xdr="http://schemas.openxmlformats.org/drawingml/2006/spreadsheetDrawing">
      <xdr:col>24</xdr:col>
      <xdr:colOff>12700</xdr:colOff>
      <xdr:row>58</xdr:row>
      <xdr:rowOff>160655</xdr:rowOff>
    </xdr:to>
    <xdr:cxnSp macro="">
      <xdr:nvCxnSpPr>
        <xdr:cNvPr id="130" name="直線コネクタ 129"/>
        <xdr:cNvCxnSpPr/>
      </xdr:nvCxnSpPr>
      <xdr:spPr>
        <a:xfrm>
          <a:off x="4864100" y="10104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63</xdr:row>
      <xdr:rowOff>66040</xdr:rowOff>
    </xdr:from>
    <xdr:to xmlns:xdr="http://schemas.openxmlformats.org/drawingml/2006/spreadsheetDrawing">
      <xdr:col>23</xdr:col>
      <xdr:colOff>133350</xdr:colOff>
      <xdr:row>63</xdr:row>
      <xdr:rowOff>71120</xdr:rowOff>
    </xdr:to>
    <xdr:cxnSp macro="">
      <xdr:nvCxnSpPr>
        <xdr:cNvPr id="131" name="直線コネクタ 130"/>
        <xdr:cNvCxnSpPr/>
      </xdr:nvCxnSpPr>
      <xdr:spPr>
        <a:xfrm>
          <a:off x="4114800" y="1086739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63</xdr:row>
      <xdr:rowOff>93345</xdr:rowOff>
    </xdr:from>
    <xdr:ext cx="762000" cy="259080"/>
    <xdr:sp macro="" textlink="">
      <xdr:nvSpPr>
        <xdr:cNvPr id="132" name="財政構造の弾力性平均値テキスト"/>
        <xdr:cNvSpPr txBox="1"/>
      </xdr:nvSpPr>
      <xdr:spPr>
        <a:xfrm>
          <a:off x="5041900" y="108946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121285</xdr:rowOff>
    </xdr:from>
    <xdr:to xmlns:xdr="http://schemas.openxmlformats.org/drawingml/2006/spreadsheetDrawing">
      <xdr:col>23</xdr:col>
      <xdr:colOff>184150</xdr:colOff>
      <xdr:row>64</xdr:row>
      <xdr:rowOff>52070</xdr:rowOff>
    </xdr:to>
    <xdr:sp macro="" textlink="">
      <xdr:nvSpPr>
        <xdr:cNvPr id="133" name="フローチャート: 判断 132"/>
        <xdr:cNvSpPr/>
      </xdr:nvSpPr>
      <xdr:spPr>
        <a:xfrm>
          <a:off x="4902200" y="10922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62</xdr:row>
      <xdr:rowOff>170180</xdr:rowOff>
    </xdr:from>
    <xdr:to xmlns:xdr="http://schemas.openxmlformats.org/drawingml/2006/spreadsheetDrawing">
      <xdr:col>19</xdr:col>
      <xdr:colOff>133350</xdr:colOff>
      <xdr:row>63</xdr:row>
      <xdr:rowOff>66040</xdr:rowOff>
    </xdr:to>
    <xdr:cxnSp macro="">
      <xdr:nvCxnSpPr>
        <xdr:cNvPr id="134" name="直線コネクタ 133"/>
        <xdr:cNvCxnSpPr/>
      </xdr:nvCxnSpPr>
      <xdr:spPr>
        <a:xfrm>
          <a:off x="3225800" y="1080008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68580</xdr:rowOff>
    </xdr:from>
    <xdr:to xmlns:xdr="http://schemas.openxmlformats.org/drawingml/2006/spreadsheetDrawing">
      <xdr:col>19</xdr:col>
      <xdr:colOff>184150</xdr:colOff>
      <xdr:row>63</xdr:row>
      <xdr:rowOff>170180</xdr:rowOff>
    </xdr:to>
    <xdr:sp macro="" textlink="">
      <xdr:nvSpPr>
        <xdr:cNvPr id="135" name="フローチャート: 判断 134"/>
        <xdr:cNvSpPr/>
      </xdr:nvSpPr>
      <xdr:spPr>
        <a:xfrm>
          <a:off x="40640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154940</xdr:rowOff>
    </xdr:from>
    <xdr:ext cx="736600" cy="258445"/>
    <xdr:sp macro="" textlink="">
      <xdr:nvSpPr>
        <xdr:cNvPr id="136" name="テキスト ボックス 135"/>
        <xdr:cNvSpPr txBox="1"/>
      </xdr:nvSpPr>
      <xdr:spPr>
        <a:xfrm>
          <a:off x="3733800" y="109562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61</xdr:row>
      <xdr:rowOff>143510</xdr:rowOff>
    </xdr:from>
    <xdr:to xmlns:xdr="http://schemas.openxmlformats.org/drawingml/2006/spreadsheetDrawing">
      <xdr:col>15</xdr:col>
      <xdr:colOff>82550</xdr:colOff>
      <xdr:row>62</xdr:row>
      <xdr:rowOff>170180</xdr:rowOff>
    </xdr:to>
    <xdr:cxnSp macro="">
      <xdr:nvCxnSpPr>
        <xdr:cNvPr id="137" name="直線コネクタ 136"/>
        <xdr:cNvCxnSpPr/>
      </xdr:nvCxnSpPr>
      <xdr:spPr>
        <a:xfrm>
          <a:off x="2336800" y="10601960"/>
          <a:ext cx="8890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34290</xdr:rowOff>
    </xdr:from>
    <xdr:to xmlns:xdr="http://schemas.openxmlformats.org/drawingml/2006/spreadsheetDrawing">
      <xdr:col>15</xdr:col>
      <xdr:colOff>133350</xdr:colOff>
      <xdr:row>63</xdr:row>
      <xdr:rowOff>135890</xdr:rowOff>
    </xdr:to>
    <xdr:sp macro="" textlink="">
      <xdr:nvSpPr>
        <xdr:cNvPr id="138" name="フローチャート: 判断 137"/>
        <xdr:cNvSpPr/>
      </xdr:nvSpPr>
      <xdr:spPr>
        <a:xfrm>
          <a:off x="3175000" y="1083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120650</xdr:rowOff>
    </xdr:from>
    <xdr:ext cx="762000" cy="258445"/>
    <xdr:sp macro="" textlink="">
      <xdr:nvSpPr>
        <xdr:cNvPr id="139" name="テキスト ボックス 138"/>
        <xdr:cNvSpPr txBox="1"/>
      </xdr:nvSpPr>
      <xdr:spPr>
        <a:xfrm>
          <a:off x="2844800" y="10922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61</xdr:row>
      <xdr:rowOff>3810</xdr:rowOff>
    </xdr:from>
    <xdr:to xmlns:xdr="http://schemas.openxmlformats.org/drawingml/2006/spreadsheetDrawing">
      <xdr:col>11</xdr:col>
      <xdr:colOff>31750</xdr:colOff>
      <xdr:row>61</xdr:row>
      <xdr:rowOff>143510</xdr:rowOff>
    </xdr:to>
    <xdr:cxnSp macro="">
      <xdr:nvCxnSpPr>
        <xdr:cNvPr id="140" name="直線コネクタ 139"/>
        <xdr:cNvCxnSpPr/>
      </xdr:nvCxnSpPr>
      <xdr:spPr>
        <a:xfrm>
          <a:off x="1447800" y="10462260"/>
          <a:ext cx="8890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62</xdr:row>
      <xdr:rowOff>157480</xdr:rowOff>
    </xdr:from>
    <xdr:to xmlns:xdr="http://schemas.openxmlformats.org/drawingml/2006/spreadsheetDrawing">
      <xdr:col>11</xdr:col>
      <xdr:colOff>82550</xdr:colOff>
      <xdr:row>63</xdr:row>
      <xdr:rowOff>87630</xdr:rowOff>
    </xdr:to>
    <xdr:sp macro="" textlink="">
      <xdr:nvSpPr>
        <xdr:cNvPr id="141" name="フローチャート: 判断 140"/>
        <xdr:cNvSpPr/>
      </xdr:nvSpPr>
      <xdr:spPr>
        <a:xfrm>
          <a:off x="2286000" y="1078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72390</xdr:rowOff>
    </xdr:from>
    <xdr:ext cx="762000" cy="259080"/>
    <xdr:sp macro="" textlink="">
      <xdr:nvSpPr>
        <xdr:cNvPr id="142" name="テキスト ボックス 141"/>
        <xdr:cNvSpPr txBox="1"/>
      </xdr:nvSpPr>
      <xdr:spPr>
        <a:xfrm>
          <a:off x="1955800" y="10873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32385</xdr:rowOff>
    </xdr:from>
    <xdr:to xmlns:xdr="http://schemas.openxmlformats.org/drawingml/2006/spreadsheetDrawing">
      <xdr:col>7</xdr:col>
      <xdr:colOff>31750</xdr:colOff>
      <xdr:row>62</xdr:row>
      <xdr:rowOff>133985</xdr:rowOff>
    </xdr:to>
    <xdr:sp macro="" textlink="">
      <xdr:nvSpPr>
        <xdr:cNvPr id="143" name="フローチャート: 判断 142"/>
        <xdr:cNvSpPr/>
      </xdr:nvSpPr>
      <xdr:spPr>
        <a:xfrm>
          <a:off x="1397000" y="1066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118745</xdr:rowOff>
    </xdr:from>
    <xdr:ext cx="762000" cy="259080"/>
    <xdr:sp macro="" textlink="">
      <xdr:nvSpPr>
        <xdr:cNvPr id="144" name="テキスト ボックス 143"/>
        <xdr:cNvSpPr txBox="1"/>
      </xdr:nvSpPr>
      <xdr:spPr>
        <a:xfrm>
          <a:off x="1066800" y="10748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5" name="テキスト ボックス 144"/>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6" name="テキスト ボックス 145"/>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7" name="テキスト ボックス 146"/>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48" name="テキスト ボックス 147"/>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49" name="テキスト ボックス 148"/>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20320</xdr:rowOff>
    </xdr:from>
    <xdr:to xmlns:xdr="http://schemas.openxmlformats.org/drawingml/2006/spreadsheetDrawing">
      <xdr:col>23</xdr:col>
      <xdr:colOff>184150</xdr:colOff>
      <xdr:row>63</xdr:row>
      <xdr:rowOff>121920</xdr:rowOff>
    </xdr:to>
    <xdr:sp macro="" textlink="">
      <xdr:nvSpPr>
        <xdr:cNvPr id="150" name="楕円 149"/>
        <xdr:cNvSpPr/>
      </xdr:nvSpPr>
      <xdr:spPr>
        <a:xfrm>
          <a:off x="4902200" y="1082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62</xdr:row>
      <xdr:rowOff>36830</xdr:rowOff>
    </xdr:from>
    <xdr:ext cx="762000" cy="259080"/>
    <xdr:sp macro="" textlink="">
      <xdr:nvSpPr>
        <xdr:cNvPr id="151" name="財政構造の弾力性該当値テキスト"/>
        <xdr:cNvSpPr txBox="1"/>
      </xdr:nvSpPr>
      <xdr:spPr>
        <a:xfrm>
          <a:off x="5041900" y="10666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63</xdr:row>
      <xdr:rowOff>15240</xdr:rowOff>
    </xdr:from>
    <xdr:to xmlns:xdr="http://schemas.openxmlformats.org/drawingml/2006/spreadsheetDrawing">
      <xdr:col>19</xdr:col>
      <xdr:colOff>184150</xdr:colOff>
      <xdr:row>63</xdr:row>
      <xdr:rowOff>116840</xdr:rowOff>
    </xdr:to>
    <xdr:sp macro="" textlink="">
      <xdr:nvSpPr>
        <xdr:cNvPr id="152" name="楕円 151"/>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127000</xdr:rowOff>
    </xdr:from>
    <xdr:ext cx="736600" cy="259080"/>
    <xdr:sp macro="" textlink="">
      <xdr:nvSpPr>
        <xdr:cNvPr id="153" name="テキスト ボックス 152"/>
        <xdr:cNvSpPr txBox="1"/>
      </xdr:nvSpPr>
      <xdr:spPr>
        <a:xfrm>
          <a:off x="3733800" y="10585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62</xdr:row>
      <xdr:rowOff>119380</xdr:rowOff>
    </xdr:from>
    <xdr:to xmlns:xdr="http://schemas.openxmlformats.org/drawingml/2006/spreadsheetDrawing">
      <xdr:col>15</xdr:col>
      <xdr:colOff>133350</xdr:colOff>
      <xdr:row>63</xdr:row>
      <xdr:rowOff>49530</xdr:rowOff>
    </xdr:to>
    <xdr:sp macro="" textlink="">
      <xdr:nvSpPr>
        <xdr:cNvPr id="154" name="楕円 153"/>
        <xdr:cNvSpPr/>
      </xdr:nvSpPr>
      <xdr:spPr>
        <a:xfrm>
          <a:off x="3175000" y="1074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59690</xdr:rowOff>
    </xdr:from>
    <xdr:ext cx="762000" cy="259080"/>
    <xdr:sp macro="" textlink="">
      <xdr:nvSpPr>
        <xdr:cNvPr id="155" name="テキスト ボックス 154"/>
        <xdr:cNvSpPr txBox="1"/>
      </xdr:nvSpPr>
      <xdr:spPr>
        <a:xfrm>
          <a:off x="2844800" y="10518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61</xdr:row>
      <xdr:rowOff>92710</xdr:rowOff>
    </xdr:from>
    <xdr:to xmlns:xdr="http://schemas.openxmlformats.org/drawingml/2006/spreadsheetDrawing">
      <xdr:col>11</xdr:col>
      <xdr:colOff>82550</xdr:colOff>
      <xdr:row>62</xdr:row>
      <xdr:rowOff>22860</xdr:rowOff>
    </xdr:to>
    <xdr:sp macro="" textlink="">
      <xdr:nvSpPr>
        <xdr:cNvPr id="156" name="楕円 155"/>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33020</xdr:rowOff>
    </xdr:from>
    <xdr:ext cx="762000" cy="259080"/>
    <xdr:sp macro="" textlink="">
      <xdr:nvSpPr>
        <xdr:cNvPr id="157" name="テキスト ボックス 156"/>
        <xdr:cNvSpPr txBox="1"/>
      </xdr:nvSpPr>
      <xdr:spPr>
        <a:xfrm>
          <a:off x="1955800" y="10320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124460</xdr:rowOff>
    </xdr:from>
    <xdr:to xmlns:xdr="http://schemas.openxmlformats.org/drawingml/2006/spreadsheetDrawing">
      <xdr:col>7</xdr:col>
      <xdr:colOff>31750</xdr:colOff>
      <xdr:row>61</xdr:row>
      <xdr:rowOff>54610</xdr:rowOff>
    </xdr:to>
    <xdr:sp macro="" textlink="">
      <xdr:nvSpPr>
        <xdr:cNvPr id="158" name="楕円 157"/>
        <xdr:cNvSpPr/>
      </xdr:nvSpPr>
      <xdr:spPr>
        <a:xfrm>
          <a:off x="13970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59</xdr:row>
      <xdr:rowOff>64770</xdr:rowOff>
    </xdr:from>
    <xdr:ext cx="762000" cy="258445"/>
    <xdr:sp macro="" textlink="">
      <xdr:nvSpPr>
        <xdr:cNvPr id="159" name="テキスト ボックス 158"/>
        <xdr:cNvSpPr txBox="1"/>
      </xdr:nvSpPr>
      <xdr:spPr>
        <a:xfrm>
          <a:off x="1066800" y="10180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1" name="テキスト ボックス 160"/>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2" name="テキスト ボックス 161"/>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[392,155</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類似団体平均値との比較では、大きく上回っており、その順位は極めて低い位置にある。昨年度と比較して</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になった要因としては、物件費</a:t>
          </a:r>
          <a:r>
            <a:rPr kumimoji="1" lang="ja-JP" altLang="en-US" sz="1100">
              <a:solidFill>
                <a:schemeClr val="dk1"/>
              </a:solidFill>
              <a:effectLst/>
              <a:latin typeface="+mn-lt"/>
              <a:ea typeface="+mn-ea"/>
              <a:cs typeface="+mn-cs"/>
            </a:rPr>
            <a:t>において旧庁舎解体事業等の解体事業費が大きく増加し</a:t>
          </a:r>
          <a:r>
            <a:rPr kumimoji="1" lang="ja-JP" altLang="ja-JP" sz="1100">
              <a:solidFill>
                <a:schemeClr val="dk1"/>
              </a:solidFill>
              <a:effectLst/>
              <a:latin typeface="+mn-lt"/>
              <a:ea typeface="+mn-ea"/>
              <a:cs typeface="+mn-cs"/>
            </a:rPr>
            <a:t>たことによる。</a:t>
          </a:r>
          <a:endParaRPr lang="ja-JP" altLang="ja-JP" sz="1400">
            <a:effectLst/>
          </a:endParaRPr>
        </a:p>
        <a:p>
          <a:r>
            <a:rPr kumimoji="1" lang="ja-JP" altLang="ja-JP" sz="1100">
              <a:solidFill>
                <a:schemeClr val="dk1"/>
              </a:solidFill>
              <a:effectLst/>
              <a:latin typeface="+mn-lt"/>
              <a:ea typeface="+mn-ea"/>
              <a:cs typeface="+mn-cs"/>
            </a:rPr>
            <a:t>　人件費については、定員管理適正化計画により職員数は年々減少傾向にあるものの、依然類似団体と比較しても多く、合併後、総合支所方式を採用している本町は職員の削減にも限度があるため、今後機構改革に取り組み抜本的な見直しを図っていく。</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3" name="テキスト ボックス 172"/>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4" name="直線コネクタ 173"/>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5" name="テキスト ボックス 174"/>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6" name="直線コネクタ 175"/>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8445"/>
    <xdr:sp macro="" textlink="">
      <xdr:nvSpPr>
        <xdr:cNvPr id="177" name="テキスト ボックス 176"/>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8" name="直線コネクタ 177"/>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8445"/>
    <xdr:sp macro="" textlink="">
      <xdr:nvSpPr>
        <xdr:cNvPr id="179" name="テキスト ボックス 178"/>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0" name="直線コネクタ 179"/>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1" name="テキスト ボックス 180"/>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2" name="直線コネクタ 181"/>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3" name="テキスト ボックス 182"/>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4" name="直線コネクタ 183"/>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5" name="テキスト ボックス 184"/>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6" name="直線コネクタ 185"/>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87" name="テキスト ボックス 186"/>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60960</xdr:rowOff>
    </xdr:from>
    <xdr:to xmlns:xdr="http://schemas.openxmlformats.org/drawingml/2006/spreadsheetDrawing">
      <xdr:col>23</xdr:col>
      <xdr:colOff>133350</xdr:colOff>
      <xdr:row>90</xdr:row>
      <xdr:rowOff>24765</xdr:rowOff>
    </xdr:to>
    <xdr:cxnSp macro="">
      <xdr:nvCxnSpPr>
        <xdr:cNvPr id="189" name="直線コネクタ 188"/>
        <xdr:cNvCxnSpPr/>
      </xdr:nvCxnSpPr>
      <xdr:spPr>
        <a:xfrm flipV="1">
          <a:off x="4953000" y="13948410"/>
          <a:ext cx="0" cy="15068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168275</xdr:rowOff>
    </xdr:from>
    <xdr:ext cx="762000" cy="258445"/>
    <xdr:sp macro="" textlink="">
      <xdr:nvSpPr>
        <xdr:cNvPr id="190" name="人件費・物件費等の状況最小値テキスト"/>
        <xdr:cNvSpPr txBox="1"/>
      </xdr:nvSpPr>
      <xdr:spPr>
        <a:xfrm>
          <a:off x="5041900" y="154273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511,438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90</xdr:row>
      <xdr:rowOff>24765</xdr:rowOff>
    </xdr:from>
    <xdr:to xmlns:xdr="http://schemas.openxmlformats.org/drawingml/2006/spreadsheetDrawing">
      <xdr:col>24</xdr:col>
      <xdr:colOff>12700</xdr:colOff>
      <xdr:row>90</xdr:row>
      <xdr:rowOff>24765</xdr:rowOff>
    </xdr:to>
    <xdr:cxnSp macro="">
      <xdr:nvCxnSpPr>
        <xdr:cNvPr id="191" name="直線コネクタ 190"/>
        <xdr:cNvCxnSpPr/>
      </xdr:nvCxnSpPr>
      <xdr:spPr>
        <a:xfrm>
          <a:off x="4864100" y="15455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147320</xdr:rowOff>
    </xdr:from>
    <xdr:ext cx="762000" cy="259080"/>
    <xdr:sp macro="" textlink="">
      <xdr:nvSpPr>
        <xdr:cNvPr id="192" name="人件費・物件費等の状況最大値テキスト"/>
        <xdr:cNvSpPr txBox="1"/>
      </xdr:nvSpPr>
      <xdr:spPr>
        <a:xfrm>
          <a:off x="5041900" y="13691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136,672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60960</xdr:rowOff>
    </xdr:from>
    <xdr:to xmlns:xdr="http://schemas.openxmlformats.org/drawingml/2006/spreadsheetDrawing">
      <xdr:col>24</xdr:col>
      <xdr:colOff>12700</xdr:colOff>
      <xdr:row>81</xdr:row>
      <xdr:rowOff>60960</xdr:rowOff>
    </xdr:to>
    <xdr:cxnSp macro="">
      <xdr:nvCxnSpPr>
        <xdr:cNvPr id="193" name="直線コネクタ 192"/>
        <xdr:cNvCxnSpPr/>
      </xdr:nvCxnSpPr>
      <xdr:spPr>
        <a:xfrm>
          <a:off x="4864100" y="13948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86</xdr:row>
      <xdr:rowOff>76835</xdr:rowOff>
    </xdr:from>
    <xdr:to xmlns:xdr="http://schemas.openxmlformats.org/drawingml/2006/spreadsheetDrawing">
      <xdr:col>23</xdr:col>
      <xdr:colOff>133350</xdr:colOff>
      <xdr:row>87</xdr:row>
      <xdr:rowOff>59690</xdr:rowOff>
    </xdr:to>
    <xdr:cxnSp macro="">
      <xdr:nvCxnSpPr>
        <xdr:cNvPr id="194" name="直線コネクタ 193"/>
        <xdr:cNvCxnSpPr/>
      </xdr:nvCxnSpPr>
      <xdr:spPr>
        <a:xfrm>
          <a:off x="4114800" y="14821535"/>
          <a:ext cx="83820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61595</xdr:rowOff>
    </xdr:from>
    <xdr:ext cx="762000" cy="259080"/>
    <xdr:sp macro="" textlink="">
      <xdr:nvSpPr>
        <xdr:cNvPr id="195" name="人件費・物件費等の状況平均値テキスト"/>
        <xdr:cNvSpPr txBox="1"/>
      </xdr:nvSpPr>
      <xdr:spPr>
        <a:xfrm>
          <a:off x="5041900" y="141204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230,639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45085</xdr:rowOff>
    </xdr:from>
    <xdr:to xmlns:xdr="http://schemas.openxmlformats.org/drawingml/2006/spreadsheetDrawing">
      <xdr:col>23</xdr:col>
      <xdr:colOff>184150</xdr:colOff>
      <xdr:row>83</xdr:row>
      <xdr:rowOff>146685</xdr:rowOff>
    </xdr:to>
    <xdr:sp macro="" textlink="">
      <xdr:nvSpPr>
        <xdr:cNvPr id="196" name="フローチャート: 判断 195"/>
        <xdr:cNvSpPr/>
      </xdr:nvSpPr>
      <xdr:spPr>
        <a:xfrm>
          <a:off x="4902200" y="1427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86</xdr:row>
      <xdr:rowOff>76835</xdr:rowOff>
    </xdr:from>
    <xdr:to xmlns:xdr="http://schemas.openxmlformats.org/drawingml/2006/spreadsheetDrawing">
      <xdr:col>19</xdr:col>
      <xdr:colOff>133350</xdr:colOff>
      <xdr:row>86</xdr:row>
      <xdr:rowOff>109220</xdr:rowOff>
    </xdr:to>
    <xdr:cxnSp macro="">
      <xdr:nvCxnSpPr>
        <xdr:cNvPr id="197" name="直線コネクタ 196"/>
        <xdr:cNvCxnSpPr/>
      </xdr:nvCxnSpPr>
      <xdr:spPr>
        <a:xfrm flipV="1">
          <a:off x="3225800" y="1482153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19050</xdr:rowOff>
    </xdr:from>
    <xdr:to xmlns:xdr="http://schemas.openxmlformats.org/drawingml/2006/spreadsheetDrawing">
      <xdr:col>19</xdr:col>
      <xdr:colOff>184150</xdr:colOff>
      <xdr:row>83</xdr:row>
      <xdr:rowOff>120650</xdr:rowOff>
    </xdr:to>
    <xdr:sp macro="" textlink="">
      <xdr:nvSpPr>
        <xdr:cNvPr id="198" name="フローチャート: 判断 197"/>
        <xdr:cNvSpPr/>
      </xdr:nvSpPr>
      <xdr:spPr>
        <a:xfrm>
          <a:off x="40640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130810</xdr:rowOff>
    </xdr:from>
    <xdr:ext cx="736600" cy="259080"/>
    <xdr:sp macro="" textlink="">
      <xdr:nvSpPr>
        <xdr:cNvPr id="199" name="テキスト ボックス 198"/>
        <xdr:cNvSpPr txBox="1"/>
      </xdr:nvSpPr>
      <xdr:spPr>
        <a:xfrm>
          <a:off x="3733800" y="14018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224,174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86</xdr:row>
      <xdr:rowOff>3810</xdr:rowOff>
    </xdr:from>
    <xdr:to xmlns:xdr="http://schemas.openxmlformats.org/drawingml/2006/spreadsheetDrawing">
      <xdr:col>15</xdr:col>
      <xdr:colOff>82550</xdr:colOff>
      <xdr:row>86</xdr:row>
      <xdr:rowOff>109220</xdr:rowOff>
    </xdr:to>
    <xdr:cxnSp macro="">
      <xdr:nvCxnSpPr>
        <xdr:cNvPr id="200" name="直線コネクタ 199"/>
        <xdr:cNvCxnSpPr/>
      </xdr:nvCxnSpPr>
      <xdr:spPr>
        <a:xfrm>
          <a:off x="2336800" y="14748510"/>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13970</xdr:rowOff>
    </xdr:from>
    <xdr:to xmlns:xdr="http://schemas.openxmlformats.org/drawingml/2006/spreadsheetDrawing">
      <xdr:col>15</xdr:col>
      <xdr:colOff>133350</xdr:colOff>
      <xdr:row>83</xdr:row>
      <xdr:rowOff>115570</xdr:rowOff>
    </xdr:to>
    <xdr:sp macro="" textlink="">
      <xdr:nvSpPr>
        <xdr:cNvPr id="201" name="フローチャート: 判断 200"/>
        <xdr:cNvSpPr/>
      </xdr:nvSpPr>
      <xdr:spPr>
        <a:xfrm>
          <a:off x="31750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125730</xdr:rowOff>
    </xdr:from>
    <xdr:ext cx="762000" cy="259080"/>
    <xdr:sp macro="" textlink="">
      <xdr:nvSpPr>
        <xdr:cNvPr id="202" name="テキスト ボックス 201"/>
        <xdr:cNvSpPr txBox="1"/>
      </xdr:nvSpPr>
      <xdr:spPr>
        <a:xfrm>
          <a:off x="2844800" y="14013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222,971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85</xdr:row>
      <xdr:rowOff>171450</xdr:rowOff>
    </xdr:from>
    <xdr:to xmlns:xdr="http://schemas.openxmlformats.org/drawingml/2006/spreadsheetDrawing">
      <xdr:col>11</xdr:col>
      <xdr:colOff>31750</xdr:colOff>
      <xdr:row>86</xdr:row>
      <xdr:rowOff>3810</xdr:rowOff>
    </xdr:to>
    <xdr:cxnSp macro="">
      <xdr:nvCxnSpPr>
        <xdr:cNvPr id="203" name="直線コネクタ 202"/>
        <xdr:cNvCxnSpPr/>
      </xdr:nvCxnSpPr>
      <xdr:spPr>
        <a:xfrm>
          <a:off x="1447800" y="147447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83</xdr:row>
      <xdr:rowOff>29210</xdr:rowOff>
    </xdr:from>
    <xdr:to xmlns:xdr="http://schemas.openxmlformats.org/drawingml/2006/spreadsheetDrawing">
      <xdr:col>11</xdr:col>
      <xdr:colOff>82550</xdr:colOff>
      <xdr:row>83</xdr:row>
      <xdr:rowOff>130175</xdr:rowOff>
    </xdr:to>
    <xdr:sp macro="" textlink="">
      <xdr:nvSpPr>
        <xdr:cNvPr id="204" name="フローチャート: 判断 203"/>
        <xdr:cNvSpPr/>
      </xdr:nvSpPr>
      <xdr:spPr>
        <a:xfrm>
          <a:off x="2286000" y="14259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140335</xdr:rowOff>
    </xdr:from>
    <xdr:ext cx="762000" cy="259080"/>
    <xdr:sp macro="" textlink="">
      <xdr:nvSpPr>
        <xdr:cNvPr id="205" name="テキスト ボックス 204"/>
        <xdr:cNvSpPr txBox="1"/>
      </xdr:nvSpPr>
      <xdr:spPr>
        <a:xfrm>
          <a:off x="1955800" y="14027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226,526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164465</xdr:rowOff>
    </xdr:from>
    <xdr:to xmlns:xdr="http://schemas.openxmlformats.org/drawingml/2006/spreadsheetDrawing">
      <xdr:col>7</xdr:col>
      <xdr:colOff>31750</xdr:colOff>
      <xdr:row>83</xdr:row>
      <xdr:rowOff>94615</xdr:rowOff>
    </xdr:to>
    <xdr:sp macro="" textlink="">
      <xdr:nvSpPr>
        <xdr:cNvPr id="206" name="フローチャート: 判断 205"/>
        <xdr:cNvSpPr/>
      </xdr:nvSpPr>
      <xdr:spPr>
        <a:xfrm>
          <a:off x="1397000" y="1422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104775</xdr:rowOff>
    </xdr:from>
    <xdr:ext cx="762000" cy="259080"/>
    <xdr:sp macro="" textlink="">
      <xdr:nvSpPr>
        <xdr:cNvPr id="207" name="テキスト ボックス 206"/>
        <xdr:cNvSpPr txBox="1"/>
      </xdr:nvSpPr>
      <xdr:spPr>
        <a:xfrm>
          <a:off x="1066800" y="13992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217,682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8" name="テキスト ボックス 207"/>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9" name="テキスト ボックス 208"/>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0" name="テキスト ボックス 209"/>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1" name="テキスト ボックス 210"/>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2" name="テキスト ボックス 211"/>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87</xdr:row>
      <xdr:rowOff>8890</xdr:rowOff>
    </xdr:from>
    <xdr:to xmlns:xdr="http://schemas.openxmlformats.org/drawingml/2006/spreadsheetDrawing">
      <xdr:col>23</xdr:col>
      <xdr:colOff>184150</xdr:colOff>
      <xdr:row>87</xdr:row>
      <xdr:rowOff>110490</xdr:rowOff>
    </xdr:to>
    <xdr:sp macro="" textlink="">
      <xdr:nvSpPr>
        <xdr:cNvPr id="213" name="楕円 212"/>
        <xdr:cNvSpPr/>
      </xdr:nvSpPr>
      <xdr:spPr>
        <a:xfrm>
          <a:off x="4902200" y="1492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86</xdr:row>
      <xdr:rowOff>152400</xdr:rowOff>
    </xdr:from>
    <xdr:ext cx="762000" cy="259080"/>
    <xdr:sp macro="" textlink="">
      <xdr:nvSpPr>
        <xdr:cNvPr id="214" name="人件費・物件費等の状況該当値テキスト"/>
        <xdr:cNvSpPr txBox="1"/>
      </xdr:nvSpPr>
      <xdr:spPr>
        <a:xfrm>
          <a:off x="5041900" y="14897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392,155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86</xdr:row>
      <xdr:rowOff>26035</xdr:rowOff>
    </xdr:from>
    <xdr:to xmlns:xdr="http://schemas.openxmlformats.org/drawingml/2006/spreadsheetDrawing">
      <xdr:col>19</xdr:col>
      <xdr:colOff>184150</xdr:colOff>
      <xdr:row>86</xdr:row>
      <xdr:rowOff>127635</xdr:rowOff>
    </xdr:to>
    <xdr:sp macro="" textlink="">
      <xdr:nvSpPr>
        <xdr:cNvPr id="215" name="楕円 214"/>
        <xdr:cNvSpPr/>
      </xdr:nvSpPr>
      <xdr:spPr>
        <a:xfrm>
          <a:off x="4064000" y="1477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86</xdr:row>
      <xdr:rowOff>112395</xdr:rowOff>
    </xdr:from>
    <xdr:ext cx="736600" cy="258445"/>
    <xdr:sp macro="" textlink="">
      <xdr:nvSpPr>
        <xdr:cNvPr id="216" name="テキスト ボックス 215"/>
        <xdr:cNvSpPr txBox="1"/>
      </xdr:nvSpPr>
      <xdr:spPr>
        <a:xfrm>
          <a:off x="3733800" y="148570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353,875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86</xdr:row>
      <xdr:rowOff>57785</xdr:rowOff>
    </xdr:from>
    <xdr:to xmlns:xdr="http://schemas.openxmlformats.org/drawingml/2006/spreadsheetDrawing">
      <xdr:col>15</xdr:col>
      <xdr:colOff>133350</xdr:colOff>
      <xdr:row>86</xdr:row>
      <xdr:rowOff>159385</xdr:rowOff>
    </xdr:to>
    <xdr:sp macro="" textlink="">
      <xdr:nvSpPr>
        <xdr:cNvPr id="217" name="楕円 216"/>
        <xdr:cNvSpPr/>
      </xdr:nvSpPr>
      <xdr:spPr>
        <a:xfrm>
          <a:off x="3175000" y="1480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86</xdr:row>
      <xdr:rowOff>144145</xdr:rowOff>
    </xdr:from>
    <xdr:ext cx="762000" cy="258445"/>
    <xdr:sp macro="" textlink="">
      <xdr:nvSpPr>
        <xdr:cNvPr id="218" name="テキスト ボックス 217"/>
        <xdr:cNvSpPr txBox="1"/>
      </xdr:nvSpPr>
      <xdr:spPr>
        <a:xfrm>
          <a:off x="2844800" y="14888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361,779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85</xdr:row>
      <xdr:rowOff>124460</xdr:rowOff>
    </xdr:from>
    <xdr:to xmlns:xdr="http://schemas.openxmlformats.org/drawingml/2006/spreadsheetDrawing">
      <xdr:col>11</xdr:col>
      <xdr:colOff>82550</xdr:colOff>
      <xdr:row>86</xdr:row>
      <xdr:rowOff>54610</xdr:rowOff>
    </xdr:to>
    <xdr:sp macro="" textlink="">
      <xdr:nvSpPr>
        <xdr:cNvPr id="219" name="楕円 218"/>
        <xdr:cNvSpPr/>
      </xdr:nvSpPr>
      <xdr:spPr>
        <a:xfrm>
          <a:off x="2286000" y="1469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86</xdr:row>
      <xdr:rowOff>39370</xdr:rowOff>
    </xdr:from>
    <xdr:ext cx="762000" cy="259080"/>
    <xdr:sp macro="" textlink="">
      <xdr:nvSpPr>
        <xdr:cNvPr id="220" name="テキスト ボックス 219"/>
        <xdr:cNvSpPr txBox="1"/>
      </xdr:nvSpPr>
      <xdr:spPr>
        <a:xfrm>
          <a:off x="1955800" y="14784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335,736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85</xdr:row>
      <xdr:rowOff>120650</xdr:rowOff>
    </xdr:from>
    <xdr:to xmlns:xdr="http://schemas.openxmlformats.org/drawingml/2006/spreadsheetDrawing">
      <xdr:col>7</xdr:col>
      <xdr:colOff>31750</xdr:colOff>
      <xdr:row>86</xdr:row>
      <xdr:rowOff>50800</xdr:rowOff>
    </xdr:to>
    <xdr:sp macro="" textlink="">
      <xdr:nvSpPr>
        <xdr:cNvPr id="221" name="楕円 220"/>
        <xdr:cNvSpPr/>
      </xdr:nvSpPr>
      <xdr:spPr>
        <a:xfrm>
          <a:off x="13970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86</xdr:row>
      <xdr:rowOff>35560</xdr:rowOff>
    </xdr:from>
    <xdr:ext cx="762000" cy="259080"/>
    <xdr:sp macro="" textlink="">
      <xdr:nvSpPr>
        <xdr:cNvPr id="222" name="テキスト ボックス 221"/>
        <xdr:cNvSpPr txBox="1"/>
      </xdr:nvSpPr>
      <xdr:spPr>
        <a:xfrm>
          <a:off x="1066800" y="1478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334,683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4" name="テキスト ボックス 223"/>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5" name="テキスト ボックス 224"/>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類似団体平均値とほぼ同水準であり、今後も引き続き、国の制度に準拠し適正な運営管理に努めていく。</a:t>
          </a:r>
          <a:endParaRPr lang="ja-JP" altLang="ja-JP" sz="1400">
            <a:effectLst/>
          </a:endParaRP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6" name="直線コネクタ 235"/>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7" name="テキスト ボックス 236"/>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8" name="直線コネクタ 237"/>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8445"/>
    <xdr:sp macro="" textlink="">
      <xdr:nvSpPr>
        <xdr:cNvPr id="239" name="テキスト ボックス 238"/>
        <xdr:cNvSpPr txBox="1"/>
      </xdr:nvSpPr>
      <xdr:spPr>
        <a:xfrm>
          <a:off x="1206500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40" name="直線コネクタ 239"/>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8445"/>
    <xdr:sp macro="" textlink="">
      <xdr:nvSpPr>
        <xdr:cNvPr id="241" name="テキスト ボックス 240"/>
        <xdr:cNvSpPr txBox="1"/>
      </xdr:nvSpPr>
      <xdr:spPr>
        <a:xfrm>
          <a:off x="1206500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2" name="直線コネクタ 241"/>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3" name="テキスト ボックス 242"/>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4" name="直線コネクタ 243"/>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5" name="テキスト ボックス 244"/>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6" name="直線コネクタ 245"/>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7" name="テキスト ボックス 246"/>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8" name="直線コネクタ 247"/>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49" name="テキスト ボックス 248"/>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0" name="直線コネクタ 249"/>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51" name="テキスト ボックス 250"/>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63500</xdr:rowOff>
    </xdr:from>
    <xdr:to xmlns:xdr="http://schemas.openxmlformats.org/drawingml/2006/spreadsheetDrawing">
      <xdr:col>81</xdr:col>
      <xdr:colOff>44450</xdr:colOff>
      <xdr:row>89</xdr:row>
      <xdr:rowOff>24130</xdr:rowOff>
    </xdr:to>
    <xdr:cxnSp macro="">
      <xdr:nvCxnSpPr>
        <xdr:cNvPr id="253" name="直線コネクタ 252"/>
        <xdr:cNvCxnSpPr/>
      </xdr:nvCxnSpPr>
      <xdr:spPr>
        <a:xfrm flipV="1">
          <a:off x="17018000" y="13950950"/>
          <a:ext cx="0" cy="13322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167640</xdr:rowOff>
    </xdr:from>
    <xdr:ext cx="762000" cy="258445"/>
    <xdr:sp macro="" textlink="">
      <xdr:nvSpPr>
        <xdr:cNvPr id="254" name="給与水準   （国との比較）最小値テキスト"/>
        <xdr:cNvSpPr txBox="1"/>
      </xdr:nvSpPr>
      <xdr:spPr>
        <a:xfrm>
          <a:off x="17106900" y="152552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24130</xdr:rowOff>
    </xdr:from>
    <xdr:to xmlns:xdr="http://schemas.openxmlformats.org/drawingml/2006/spreadsheetDrawing">
      <xdr:col>81</xdr:col>
      <xdr:colOff>133350</xdr:colOff>
      <xdr:row>89</xdr:row>
      <xdr:rowOff>24130</xdr:rowOff>
    </xdr:to>
    <xdr:cxnSp macro="">
      <xdr:nvCxnSpPr>
        <xdr:cNvPr id="255" name="直線コネクタ 254"/>
        <xdr:cNvCxnSpPr/>
      </xdr:nvCxnSpPr>
      <xdr:spPr>
        <a:xfrm>
          <a:off x="16929100" y="15283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149225</xdr:rowOff>
    </xdr:from>
    <xdr:ext cx="762000" cy="259080"/>
    <xdr:sp macro="" textlink="">
      <xdr:nvSpPr>
        <xdr:cNvPr id="256" name="給与水準   （国との比較）最大値テキスト"/>
        <xdr:cNvSpPr txBox="1"/>
      </xdr:nvSpPr>
      <xdr:spPr>
        <a:xfrm>
          <a:off x="17106900" y="13693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63500</xdr:rowOff>
    </xdr:from>
    <xdr:to xmlns:xdr="http://schemas.openxmlformats.org/drawingml/2006/spreadsheetDrawing">
      <xdr:col>81</xdr:col>
      <xdr:colOff>133350</xdr:colOff>
      <xdr:row>81</xdr:row>
      <xdr:rowOff>63500</xdr:rowOff>
    </xdr:to>
    <xdr:cxnSp macro="">
      <xdr:nvCxnSpPr>
        <xdr:cNvPr id="257" name="直線コネクタ 256"/>
        <xdr:cNvCxnSpPr/>
      </xdr:nvCxnSpPr>
      <xdr:spPr>
        <a:xfrm>
          <a:off x="16929100" y="13950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8890</xdr:rowOff>
    </xdr:from>
    <xdr:to xmlns:xdr="http://schemas.openxmlformats.org/drawingml/2006/spreadsheetDrawing">
      <xdr:col>81</xdr:col>
      <xdr:colOff>44450</xdr:colOff>
      <xdr:row>85</xdr:row>
      <xdr:rowOff>66040</xdr:rowOff>
    </xdr:to>
    <xdr:cxnSp macro="">
      <xdr:nvCxnSpPr>
        <xdr:cNvPr id="258" name="直線コネクタ 257"/>
        <xdr:cNvCxnSpPr/>
      </xdr:nvCxnSpPr>
      <xdr:spPr>
        <a:xfrm>
          <a:off x="16179800" y="1458214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113665</xdr:rowOff>
    </xdr:from>
    <xdr:ext cx="762000" cy="258445"/>
    <xdr:sp macro="" textlink="">
      <xdr:nvSpPr>
        <xdr:cNvPr id="259" name="給与水準   （国との比較）平均値テキスト"/>
        <xdr:cNvSpPr txBox="1"/>
      </xdr:nvSpPr>
      <xdr:spPr>
        <a:xfrm>
          <a:off x="17106900" y="1468691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141605</xdr:rowOff>
    </xdr:from>
    <xdr:to xmlns:xdr="http://schemas.openxmlformats.org/drawingml/2006/spreadsheetDrawing">
      <xdr:col>81</xdr:col>
      <xdr:colOff>95250</xdr:colOff>
      <xdr:row>86</xdr:row>
      <xdr:rowOff>71755</xdr:rowOff>
    </xdr:to>
    <xdr:sp macro="" textlink="">
      <xdr:nvSpPr>
        <xdr:cNvPr id="260" name="フローチャート: 判断 259"/>
        <xdr:cNvSpPr/>
      </xdr:nvSpPr>
      <xdr:spPr>
        <a:xfrm>
          <a:off x="16967200" y="1471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84</xdr:row>
      <xdr:rowOff>122555</xdr:rowOff>
    </xdr:from>
    <xdr:to xmlns:xdr="http://schemas.openxmlformats.org/drawingml/2006/spreadsheetDrawing">
      <xdr:col>77</xdr:col>
      <xdr:colOff>44450</xdr:colOff>
      <xdr:row>85</xdr:row>
      <xdr:rowOff>8890</xdr:rowOff>
    </xdr:to>
    <xdr:cxnSp macro="">
      <xdr:nvCxnSpPr>
        <xdr:cNvPr id="261" name="直線コネクタ 260"/>
        <xdr:cNvCxnSpPr/>
      </xdr:nvCxnSpPr>
      <xdr:spPr>
        <a:xfrm>
          <a:off x="15290800" y="14524355"/>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118745</xdr:rowOff>
    </xdr:from>
    <xdr:to xmlns:xdr="http://schemas.openxmlformats.org/drawingml/2006/spreadsheetDrawing">
      <xdr:col>77</xdr:col>
      <xdr:colOff>95250</xdr:colOff>
      <xdr:row>86</xdr:row>
      <xdr:rowOff>48895</xdr:rowOff>
    </xdr:to>
    <xdr:sp macro="" textlink="">
      <xdr:nvSpPr>
        <xdr:cNvPr id="262" name="フローチャート: 判断 261"/>
        <xdr:cNvSpPr/>
      </xdr:nvSpPr>
      <xdr:spPr>
        <a:xfrm>
          <a:off x="161290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33655</xdr:rowOff>
    </xdr:from>
    <xdr:ext cx="736600" cy="258445"/>
    <xdr:sp macro="" textlink="">
      <xdr:nvSpPr>
        <xdr:cNvPr id="263" name="テキスト ボックス 262"/>
        <xdr:cNvSpPr txBox="1"/>
      </xdr:nvSpPr>
      <xdr:spPr>
        <a:xfrm>
          <a:off x="15798800" y="147783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84</xdr:row>
      <xdr:rowOff>111125</xdr:rowOff>
    </xdr:from>
    <xdr:to xmlns:xdr="http://schemas.openxmlformats.org/drawingml/2006/spreadsheetDrawing">
      <xdr:col>72</xdr:col>
      <xdr:colOff>203200</xdr:colOff>
      <xdr:row>84</xdr:row>
      <xdr:rowOff>122555</xdr:rowOff>
    </xdr:to>
    <xdr:cxnSp macro="">
      <xdr:nvCxnSpPr>
        <xdr:cNvPr id="264" name="直線コネクタ 263"/>
        <xdr:cNvCxnSpPr/>
      </xdr:nvCxnSpPr>
      <xdr:spPr>
        <a:xfrm>
          <a:off x="14401800" y="1451292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5080</xdr:rowOff>
    </xdr:from>
    <xdr:to xmlns:xdr="http://schemas.openxmlformats.org/drawingml/2006/spreadsheetDrawing">
      <xdr:col>73</xdr:col>
      <xdr:colOff>44450</xdr:colOff>
      <xdr:row>86</xdr:row>
      <xdr:rowOff>106680</xdr:rowOff>
    </xdr:to>
    <xdr:sp macro="" textlink="">
      <xdr:nvSpPr>
        <xdr:cNvPr id="265" name="フローチャート: 判断 264"/>
        <xdr:cNvSpPr/>
      </xdr:nvSpPr>
      <xdr:spPr>
        <a:xfrm>
          <a:off x="15240000" y="1474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91440</xdr:rowOff>
    </xdr:from>
    <xdr:ext cx="762000" cy="259080"/>
    <xdr:sp macro="" textlink="">
      <xdr:nvSpPr>
        <xdr:cNvPr id="266" name="テキスト ボックス 265"/>
        <xdr:cNvSpPr txBox="1"/>
      </xdr:nvSpPr>
      <xdr:spPr>
        <a:xfrm>
          <a:off x="14909800" y="14836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84</xdr:row>
      <xdr:rowOff>111125</xdr:rowOff>
    </xdr:from>
    <xdr:to xmlns:xdr="http://schemas.openxmlformats.org/drawingml/2006/spreadsheetDrawing">
      <xdr:col>68</xdr:col>
      <xdr:colOff>152400</xdr:colOff>
      <xdr:row>85</xdr:row>
      <xdr:rowOff>31750</xdr:rowOff>
    </xdr:to>
    <xdr:cxnSp macro="">
      <xdr:nvCxnSpPr>
        <xdr:cNvPr id="267" name="直線コネクタ 266"/>
        <xdr:cNvCxnSpPr/>
      </xdr:nvCxnSpPr>
      <xdr:spPr>
        <a:xfrm flipV="1">
          <a:off x="13512800" y="14512925"/>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5080</xdr:rowOff>
    </xdr:from>
    <xdr:to xmlns:xdr="http://schemas.openxmlformats.org/drawingml/2006/spreadsheetDrawing">
      <xdr:col>68</xdr:col>
      <xdr:colOff>203200</xdr:colOff>
      <xdr:row>86</xdr:row>
      <xdr:rowOff>106680</xdr:rowOff>
    </xdr:to>
    <xdr:sp macro="" textlink="">
      <xdr:nvSpPr>
        <xdr:cNvPr id="268" name="フローチャート: 判断 267"/>
        <xdr:cNvSpPr/>
      </xdr:nvSpPr>
      <xdr:spPr>
        <a:xfrm>
          <a:off x="14351000" y="1474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91440</xdr:rowOff>
    </xdr:from>
    <xdr:ext cx="762000" cy="259080"/>
    <xdr:sp macro="" textlink="">
      <xdr:nvSpPr>
        <xdr:cNvPr id="269" name="テキスト ボックス 268"/>
        <xdr:cNvSpPr txBox="1"/>
      </xdr:nvSpPr>
      <xdr:spPr>
        <a:xfrm>
          <a:off x="14020800" y="14836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141605</xdr:rowOff>
    </xdr:from>
    <xdr:to xmlns:xdr="http://schemas.openxmlformats.org/drawingml/2006/spreadsheetDrawing">
      <xdr:col>64</xdr:col>
      <xdr:colOff>152400</xdr:colOff>
      <xdr:row>86</xdr:row>
      <xdr:rowOff>71755</xdr:rowOff>
    </xdr:to>
    <xdr:sp macro="" textlink="">
      <xdr:nvSpPr>
        <xdr:cNvPr id="270" name="フローチャート: 判断 269"/>
        <xdr:cNvSpPr/>
      </xdr:nvSpPr>
      <xdr:spPr>
        <a:xfrm>
          <a:off x="13462000" y="1471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56515</xdr:rowOff>
    </xdr:from>
    <xdr:ext cx="762000" cy="258445"/>
    <xdr:sp macro="" textlink="">
      <xdr:nvSpPr>
        <xdr:cNvPr id="271" name="テキスト ボックス 270"/>
        <xdr:cNvSpPr txBox="1"/>
      </xdr:nvSpPr>
      <xdr:spPr>
        <a:xfrm>
          <a:off x="13131800" y="14801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2" name="テキスト ボックス 271"/>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3" name="テキスト ボックス 272"/>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4" name="テキスト ボックス 273"/>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5" name="テキスト ボックス 274"/>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6" name="テキスト ボックス 275"/>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15240</xdr:rowOff>
    </xdr:from>
    <xdr:to xmlns:xdr="http://schemas.openxmlformats.org/drawingml/2006/spreadsheetDrawing">
      <xdr:col>81</xdr:col>
      <xdr:colOff>95250</xdr:colOff>
      <xdr:row>85</xdr:row>
      <xdr:rowOff>116840</xdr:rowOff>
    </xdr:to>
    <xdr:sp macro="" textlink="">
      <xdr:nvSpPr>
        <xdr:cNvPr id="277" name="楕円 276"/>
        <xdr:cNvSpPr/>
      </xdr:nvSpPr>
      <xdr:spPr>
        <a:xfrm>
          <a:off x="16967200" y="1458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84</xdr:row>
      <xdr:rowOff>31750</xdr:rowOff>
    </xdr:from>
    <xdr:ext cx="762000" cy="258445"/>
    <xdr:sp macro="" textlink="">
      <xdr:nvSpPr>
        <xdr:cNvPr id="278" name="給与水準   （国との比較）該当値テキスト"/>
        <xdr:cNvSpPr txBox="1"/>
      </xdr:nvSpPr>
      <xdr:spPr>
        <a:xfrm>
          <a:off x="17106900" y="144335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84</xdr:row>
      <xdr:rowOff>129540</xdr:rowOff>
    </xdr:from>
    <xdr:to xmlns:xdr="http://schemas.openxmlformats.org/drawingml/2006/spreadsheetDrawing">
      <xdr:col>77</xdr:col>
      <xdr:colOff>95250</xdr:colOff>
      <xdr:row>85</xdr:row>
      <xdr:rowOff>59690</xdr:rowOff>
    </xdr:to>
    <xdr:sp macro="" textlink="">
      <xdr:nvSpPr>
        <xdr:cNvPr id="279" name="楕円 278"/>
        <xdr:cNvSpPr/>
      </xdr:nvSpPr>
      <xdr:spPr>
        <a:xfrm>
          <a:off x="16129000" y="1453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69850</xdr:rowOff>
    </xdr:from>
    <xdr:ext cx="736600" cy="259080"/>
    <xdr:sp macro="" textlink="">
      <xdr:nvSpPr>
        <xdr:cNvPr id="280" name="テキスト ボックス 279"/>
        <xdr:cNvSpPr txBox="1"/>
      </xdr:nvSpPr>
      <xdr:spPr>
        <a:xfrm>
          <a:off x="15798800" y="143002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84</xdr:row>
      <xdr:rowOff>71755</xdr:rowOff>
    </xdr:from>
    <xdr:to xmlns:xdr="http://schemas.openxmlformats.org/drawingml/2006/spreadsheetDrawing">
      <xdr:col>73</xdr:col>
      <xdr:colOff>44450</xdr:colOff>
      <xdr:row>85</xdr:row>
      <xdr:rowOff>1905</xdr:rowOff>
    </xdr:to>
    <xdr:sp macro="" textlink="">
      <xdr:nvSpPr>
        <xdr:cNvPr id="281" name="楕円 280"/>
        <xdr:cNvSpPr/>
      </xdr:nvSpPr>
      <xdr:spPr>
        <a:xfrm>
          <a:off x="15240000" y="1447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12065</xdr:rowOff>
    </xdr:from>
    <xdr:ext cx="762000" cy="259080"/>
    <xdr:sp macro="" textlink="">
      <xdr:nvSpPr>
        <xdr:cNvPr id="282" name="テキスト ボックス 281"/>
        <xdr:cNvSpPr txBox="1"/>
      </xdr:nvSpPr>
      <xdr:spPr>
        <a:xfrm>
          <a:off x="14909800" y="14242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84</xdr:row>
      <xdr:rowOff>60325</xdr:rowOff>
    </xdr:from>
    <xdr:to xmlns:xdr="http://schemas.openxmlformats.org/drawingml/2006/spreadsheetDrawing">
      <xdr:col>68</xdr:col>
      <xdr:colOff>203200</xdr:colOff>
      <xdr:row>84</xdr:row>
      <xdr:rowOff>161925</xdr:rowOff>
    </xdr:to>
    <xdr:sp macro="" textlink="">
      <xdr:nvSpPr>
        <xdr:cNvPr id="283" name="楕円 282"/>
        <xdr:cNvSpPr/>
      </xdr:nvSpPr>
      <xdr:spPr>
        <a:xfrm>
          <a:off x="14351000" y="1446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635</xdr:rowOff>
    </xdr:from>
    <xdr:ext cx="762000" cy="259080"/>
    <xdr:sp macro="" textlink="">
      <xdr:nvSpPr>
        <xdr:cNvPr id="284" name="テキスト ボックス 283"/>
        <xdr:cNvSpPr txBox="1"/>
      </xdr:nvSpPr>
      <xdr:spPr>
        <a:xfrm>
          <a:off x="14020800" y="14230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152400</xdr:rowOff>
    </xdr:from>
    <xdr:to xmlns:xdr="http://schemas.openxmlformats.org/drawingml/2006/spreadsheetDrawing">
      <xdr:col>64</xdr:col>
      <xdr:colOff>152400</xdr:colOff>
      <xdr:row>85</xdr:row>
      <xdr:rowOff>82550</xdr:rowOff>
    </xdr:to>
    <xdr:sp macro="" textlink="">
      <xdr:nvSpPr>
        <xdr:cNvPr id="285" name="楕円 284"/>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92710</xdr:rowOff>
    </xdr:from>
    <xdr:ext cx="762000" cy="259080"/>
    <xdr:sp macro="" textlink="">
      <xdr:nvSpPr>
        <xdr:cNvPr id="286" name="テキスト ボックス 285"/>
        <xdr:cNvSpPr txBox="1"/>
      </xdr:nvSpPr>
      <xdr:spPr>
        <a:xfrm>
          <a:off x="13131800" y="1432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88" name="テキスト ボックス 287"/>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89" name="テキスト ボックス 288"/>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[22.21</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依然として、類似団体平均値と比較しても大幅に乖離している。平成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の合併時に職員数は増大し、その後は定員管理適正化計画により退職者は数十名、新規採用者は必要最小限に抑制し、職員数は減少傾向にある。しかしながら、総合支所方式を採用している点や広大な面積に集落が散在し地理的に非効率な条件も重なるなど、ある程度の職員の確保が必要であり職員数の削減には限度もある。また、合併後においては</a:t>
          </a:r>
          <a:r>
            <a:rPr kumimoji="1" lang="en-US" altLang="ja-JP" sz="1100">
              <a:solidFill>
                <a:schemeClr val="dk1"/>
              </a:solidFill>
              <a:effectLst/>
              <a:latin typeface="+mn-lt"/>
              <a:ea typeface="+mn-ea"/>
              <a:cs typeface="+mn-cs"/>
            </a:rPr>
            <a:t>150</a:t>
          </a:r>
          <a:r>
            <a:rPr kumimoji="1" lang="ja-JP" altLang="ja-JP" sz="1100">
              <a:solidFill>
                <a:schemeClr val="dk1"/>
              </a:solidFill>
              <a:effectLst/>
              <a:latin typeface="+mn-lt"/>
              <a:ea typeface="+mn-ea"/>
              <a:cs typeface="+mn-cs"/>
            </a:rPr>
            <a:t>人以上の人口が毎年減少している事についても、一因として考えられる。</a:t>
          </a:r>
          <a:endParaRPr lang="ja-JP" altLang="ja-JP" sz="1400">
            <a:effectLst/>
          </a:endParaRPr>
        </a:p>
        <a:p>
          <a:r>
            <a:rPr kumimoji="1" lang="ja-JP" altLang="ja-JP" sz="1100">
              <a:solidFill>
                <a:schemeClr val="dk1"/>
              </a:solidFill>
              <a:effectLst/>
              <a:latin typeface="+mn-lt"/>
              <a:ea typeface="+mn-ea"/>
              <a:cs typeface="+mn-cs"/>
            </a:rPr>
            <a:t>　今後も職員数の削減を継続する一方で職員の年齢層のバランス等も考慮し住民サービスの低下に繋がらないよう適正な定員管理に努めていく必要がある。</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0" name="テキスト ボックス 299"/>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1" name="直線コネクタ 300"/>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2" name="テキスト ボックス 301"/>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66</xdr:row>
      <xdr:rowOff>82550</xdr:rowOff>
    </xdr:from>
    <xdr:to xmlns:xdr="http://schemas.openxmlformats.org/drawingml/2006/spreadsheetDrawing">
      <xdr:col>85</xdr:col>
      <xdr:colOff>95250</xdr:colOff>
      <xdr:row>66</xdr:row>
      <xdr:rowOff>82550</xdr:rowOff>
    </xdr:to>
    <xdr:cxnSp macro="">
      <xdr:nvCxnSpPr>
        <xdr:cNvPr id="303" name="直線コネクタ 302"/>
        <xdr:cNvCxnSpPr/>
      </xdr:nvCxnSpPr>
      <xdr:spPr>
        <a:xfrm>
          <a:off x="12827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111760</xdr:rowOff>
    </xdr:from>
    <xdr:ext cx="762000" cy="258445"/>
    <xdr:sp macro="" textlink="">
      <xdr:nvSpPr>
        <xdr:cNvPr id="304" name="テキスト ボックス 303"/>
        <xdr:cNvSpPr txBox="1"/>
      </xdr:nvSpPr>
      <xdr:spPr>
        <a:xfrm>
          <a:off x="12065000" y="11256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5" name="直線コネクタ 304"/>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06" name="テキスト ボックス 305"/>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76200</xdr:rowOff>
    </xdr:from>
    <xdr:to xmlns:xdr="http://schemas.openxmlformats.org/drawingml/2006/spreadsheetDrawing">
      <xdr:col>85</xdr:col>
      <xdr:colOff>95250</xdr:colOff>
      <xdr:row>59</xdr:row>
      <xdr:rowOff>76200</xdr:rowOff>
    </xdr:to>
    <xdr:cxnSp macro="">
      <xdr:nvCxnSpPr>
        <xdr:cNvPr id="307" name="直線コネクタ 306"/>
        <xdr:cNvCxnSpPr/>
      </xdr:nvCxnSpPr>
      <xdr:spPr>
        <a:xfrm>
          <a:off x="12827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58</xdr:row>
      <xdr:rowOff>105410</xdr:rowOff>
    </xdr:from>
    <xdr:ext cx="762000" cy="259080"/>
    <xdr:sp macro="" textlink="">
      <xdr:nvSpPr>
        <xdr:cNvPr id="308" name="テキスト ボックス 307"/>
        <xdr:cNvSpPr txBox="1"/>
      </xdr:nvSpPr>
      <xdr:spPr>
        <a:xfrm>
          <a:off x="1206500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09" name="直線コネクタ 308"/>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0" name="テキスト ボックス 309"/>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132080</xdr:rowOff>
    </xdr:from>
    <xdr:to xmlns:xdr="http://schemas.openxmlformats.org/drawingml/2006/spreadsheetDrawing">
      <xdr:col>81</xdr:col>
      <xdr:colOff>44450</xdr:colOff>
      <xdr:row>66</xdr:row>
      <xdr:rowOff>13970</xdr:rowOff>
    </xdr:to>
    <xdr:cxnSp macro="">
      <xdr:nvCxnSpPr>
        <xdr:cNvPr id="312" name="直線コネクタ 311"/>
        <xdr:cNvCxnSpPr/>
      </xdr:nvCxnSpPr>
      <xdr:spPr>
        <a:xfrm flipV="1">
          <a:off x="17018000" y="10076180"/>
          <a:ext cx="0" cy="12534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65</xdr:row>
      <xdr:rowOff>157480</xdr:rowOff>
    </xdr:from>
    <xdr:ext cx="762000" cy="258445"/>
    <xdr:sp macro="" textlink="">
      <xdr:nvSpPr>
        <xdr:cNvPr id="313" name="定員管理の状況最小値テキスト"/>
        <xdr:cNvSpPr txBox="1"/>
      </xdr:nvSpPr>
      <xdr:spPr>
        <a:xfrm>
          <a:off x="17106900" y="113017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13970</xdr:rowOff>
    </xdr:from>
    <xdr:to xmlns:xdr="http://schemas.openxmlformats.org/drawingml/2006/spreadsheetDrawing">
      <xdr:col>81</xdr:col>
      <xdr:colOff>133350</xdr:colOff>
      <xdr:row>66</xdr:row>
      <xdr:rowOff>13970</xdr:rowOff>
    </xdr:to>
    <xdr:cxnSp macro="">
      <xdr:nvCxnSpPr>
        <xdr:cNvPr id="314" name="直線コネクタ 313"/>
        <xdr:cNvCxnSpPr/>
      </xdr:nvCxnSpPr>
      <xdr:spPr>
        <a:xfrm>
          <a:off x="16929100" y="11329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46355</xdr:rowOff>
    </xdr:from>
    <xdr:ext cx="762000" cy="259080"/>
    <xdr:sp macro="" textlink="">
      <xdr:nvSpPr>
        <xdr:cNvPr id="315" name="定員管理の状況最大値テキスト"/>
        <xdr:cNvSpPr txBox="1"/>
      </xdr:nvSpPr>
      <xdr:spPr>
        <a:xfrm>
          <a:off x="17106900" y="98190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132080</xdr:rowOff>
    </xdr:from>
    <xdr:to xmlns:xdr="http://schemas.openxmlformats.org/drawingml/2006/spreadsheetDrawing">
      <xdr:col>81</xdr:col>
      <xdr:colOff>133350</xdr:colOff>
      <xdr:row>58</xdr:row>
      <xdr:rowOff>132080</xdr:rowOff>
    </xdr:to>
    <xdr:cxnSp macro="">
      <xdr:nvCxnSpPr>
        <xdr:cNvPr id="316" name="直線コネクタ 315"/>
        <xdr:cNvCxnSpPr/>
      </xdr:nvCxnSpPr>
      <xdr:spPr>
        <a:xfrm>
          <a:off x="16929100" y="10076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63</xdr:row>
      <xdr:rowOff>123825</xdr:rowOff>
    </xdr:from>
    <xdr:to xmlns:xdr="http://schemas.openxmlformats.org/drawingml/2006/spreadsheetDrawing">
      <xdr:col>81</xdr:col>
      <xdr:colOff>44450</xdr:colOff>
      <xdr:row>63</xdr:row>
      <xdr:rowOff>127000</xdr:rowOff>
    </xdr:to>
    <xdr:cxnSp macro="">
      <xdr:nvCxnSpPr>
        <xdr:cNvPr id="317" name="直線コネクタ 316"/>
        <xdr:cNvCxnSpPr/>
      </xdr:nvCxnSpPr>
      <xdr:spPr>
        <a:xfrm>
          <a:off x="16179800" y="1092517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64770</xdr:rowOff>
    </xdr:from>
    <xdr:ext cx="762000" cy="258445"/>
    <xdr:sp macro="" textlink="">
      <xdr:nvSpPr>
        <xdr:cNvPr id="318" name="定員管理の状況平均値テキスト"/>
        <xdr:cNvSpPr txBox="1"/>
      </xdr:nvSpPr>
      <xdr:spPr>
        <a:xfrm>
          <a:off x="17106900" y="1018032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48260</xdr:rowOff>
    </xdr:from>
    <xdr:to xmlns:xdr="http://schemas.openxmlformats.org/drawingml/2006/spreadsheetDrawing">
      <xdr:col>81</xdr:col>
      <xdr:colOff>95250</xdr:colOff>
      <xdr:row>60</xdr:row>
      <xdr:rowOff>149860</xdr:rowOff>
    </xdr:to>
    <xdr:sp macro="" textlink="">
      <xdr:nvSpPr>
        <xdr:cNvPr id="319" name="フローチャート: 判断 318"/>
        <xdr:cNvSpPr/>
      </xdr:nvSpPr>
      <xdr:spPr>
        <a:xfrm>
          <a:off x="169672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63</xdr:row>
      <xdr:rowOff>79375</xdr:rowOff>
    </xdr:from>
    <xdr:to xmlns:xdr="http://schemas.openxmlformats.org/drawingml/2006/spreadsheetDrawing">
      <xdr:col>77</xdr:col>
      <xdr:colOff>44450</xdr:colOff>
      <xdr:row>63</xdr:row>
      <xdr:rowOff>123825</xdr:rowOff>
    </xdr:to>
    <xdr:cxnSp macro="">
      <xdr:nvCxnSpPr>
        <xdr:cNvPr id="320" name="直線コネクタ 319"/>
        <xdr:cNvCxnSpPr/>
      </xdr:nvCxnSpPr>
      <xdr:spPr>
        <a:xfrm>
          <a:off x="15290800" y="10880725"/>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5080</xdr:rowOff>
    </xdr:from>
    <xdr:to xmlns:xdr="http://schemas.openxmlformats.org/drawingml/2006/spreadsheetDrawing">
      <xdr:col>77</xdr:col>
      <xdr:colOff>95250</xdr:colOff>
      <xdr:row>60</xdr:row>
      <xdr:rowOff>106680</xdr:rowOff>
    </xdr:to>
    <xdr:sp macro="" textlink="">
      <xdr:nvSpPr>
        <xdr:cNvPr id="321" name="フローチャート: 判断 320"/>
        <xdr:cNvSpPr/>
      </xdr:nvSpPr>
      <xdr:spPr>
        <a:xfrm>
          <a:off x="16129000" y="1029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116840</xdr:rowOff>
    </xdr:from>
    <xdr:ext cx="736600" cy="259080"/>
    <xdr:sp macro="" textlink="">
      <xdr:nvSpPr>
        <xdr:cNvPr id="322" name="テキスト ボックス 321"/>
        <xdr:cNvSpPr txBox="1"/>
      </xdr:nvSpPr>
      <xdr:spPr>
        <a:xfrm>
          <a:off x="15798800" y="100609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63</xdr:row>
      <xdr:rowOff>24130</xdr:rowOff>
    </xdr:from>
    <xdr:to xmlns:xdr="http://schemas.openxmlformats.org/drawingml/2006/spreadsheetDrawing">
      <xdr:col>72</xdr:col>
      <xdr:colOff>203200</xdr:colOff>
      <xdr:row>63</xdr:row>
      <xdr:rowOff>79375</xdr:rowOff>
    </xdr:to>
    <xdr:cxnSp macro="">
      <xdr:nvCxnSpPr>
        <xdr:cNvPr id="323" name="直線コネクタ 322"/>
        <xdr:cNvCxnSpPr/>
      </xdr:nvCxnSpPr>
      <xdr:spPr>
        <a:xfrm>
          <a:off x="14401800" y="1082548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635</xdr:rowOff>
    </xdr:from>
    <xdr:to xmlns:xdr="http://schemas.openxmlformats.org/drawingml/2006/spreadsheetDrawing">
      <xdr:col>73</xdr:col>
      <xdr:colOff>44450</xdr:colOff>
      <xdr:row>60</xdr:row>
      <xdr:rowOff>102235</xdr:rowOff>
    </xdr:to>
    <xdr:sp macro="" textlink="">
      <xdr:nvSpPr>
        <xdr:cNvPr id="324" name="フローチャート: 判断 323"/>
        <xdr:cNvSpPr/>
      </xdr:nvSpPr>
      <xdr:spPr>
        <a:xfrm>
          <a:off x="152400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112395</xdr:rowOff>
    </xdr:from>
    <xdr:ext cx="762000" cy="258445"/>
    <xdr:sp macro="" textlink="">
      <xdr:nvSpPr>
        <xdr:cNvPr id="325" name="テキスト ボックス 324"/>
        <xdr:cNvSpPr txBox="1"/>
      </xdr:nvSpPr>
      <xdr:spPr>
        <a:xfrm>
          <a:off x="14909800" y="10056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63</xdr:row>
      <xdr:rowOff>11430</xdr:rowOff>
    </xdr:from>
    <xdr:to xmlns:xdr="http://schemas.openxmlformats.org/drawingml/2006/spreadsheetDrawing">
      <xdr:col>68</xdr:col>
      <xdr:colOff>152400</xdr:colOff>
      <xdr:row>63</xdr:row>
      <xdr:rowOff>24130</xdr:rowOff>
    </xdr:to>
    <xdr:cxnSp macro="">
      <xdr:nvCxnSpPr>
        <xdr:cNvPr id="326" name="直線コネクタ 325"/>
        <xdr:cNvCxnSpPr/>
      </xdr:nvCxnSpPr>
      <xdr:spPr>
        <a:xfrm>
          <a:off x="13512800" y="1081278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11430</xdr:rowOff>
    </xdr:from>
    <xdr:to xmlns:xdr="http://schemas.openxmlformats.org/drawingml/2006/spreadsheetDrawing">
      <xdr:col>68</xdr:col>
      <xdr:colOff>203200</xdr:colOff>
      <xdr:row>60</xdr:row>
      <xdr:rowOff>113030</xdr:rowOff>
    </xdr:to>
    <xdr:sp macro="" textlink="">
      <xdr:nvSpPr>
        <xdr:cNvPr id="327" name="フローチャート: 判断 326"/>
        <xdr:cNvSpPr/>
      </xdr:nvSpPr>
      <xdr:spPr>
        <a:xfrm>
          <a:off x="14351000" y="1029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123190</xdr:rowOff>
    </xdr:from>
    <xdr:ext cx="762000" cy="258445"/>
    <xdr:sp macro="" textlink="">
      <xdr:nvSpPr>
        <xdr:cNvPr id="328" name="テキスト ボックス 327"/>
        <xdr:cNvSpPr txBox="1"/>
      </xdr:nvSpPr>
      <xdr:spPr>
        <a:xfrm>
          <a:off x="14020800" y="100672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146685</xdr:rowOff>
    </xdr:from>
    <xdr:to xmlns:xdr="http://schemas.openxmlformats.org/drawingml/2006/spreadsheetDrawing">
      <xdr:col>64</xdr:col>
      <xdr:colOff>152400</xdr:colOff>
      <xdr:row>60</xdr:row>
      <xdr:rowOff>76835</xdr:rowOff>
    </xdr:to>
    <xdr:sp macro="" textlink="">
      <xdr:nvSpPr>
        <xdr:cNvPr id="329" name="フローチャート: 判断 328"/>
        <xdr:cNvSpPr/>
      </xdr:nvSpPr>
      <xdr:spPr>
        <a:xfrm>
          <a:off x="13462000" y="1026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86995</xdr:rowOff>
    </xdr:from>
    <xdr:ext cx="762000" cy="258445"/>
    <xdr:sp macro="" textlink="">
      <xdr:nvSpPr>
        <xdr:cNvPr id="330" name="テキスト ボックス 329"/>
        <xdr:cNvSpPr txBox="1"/>
      </xdr:nvSpPr>
      <xdr:spPr>
        <a:xfrm>
          <a:off x="13131800" y="100310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1" name="テキスト ボックス 330"/>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2" name="テキスト ボックス 331"/>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3" name="テキスト ボックス 332"/>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34" name="テキスト ボックス 333"/>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35" name="テキスト ボックス 334"/>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63</xdr:row>
      <xdr:rowOff>76200</xdr:rowOff>
    </xdr:from>
    <xdr:to xmlns:xdr="http://schemas.openxmlformats.org/drawingml/2006/spreadsheetDrawing">
      <xdr:col>81</xdr:col>
      <xdr:colOff>95250</xdr:colOff>
      <xdr:row>64</xdr:row>
      <xdr:rowOff>6350</xdr:rowOff>
    </xdr:to>
    <xdr:sp macro="" textlink="">
      <xdr:nvSpPr>
        <xdr:cNvPr id="336" name="楕円 335"/>
        <xdr:cNvSpPr/>
      </xdr:nvSpPr>
      <xdr:spPr>
        <a:xfrm>
          <a:off x="16967200" y="1087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63</xdr:row>
      <xdr:rowOff>48260</xdr:rowOff>
    </xdr:from>
    <xdr:ext cx="762000" cy="259080"/>
    <xdr:sp macro="" textlink="">
      <xdr:nvSpPr>
        <xdr:cNvPr id="337" name="定員管理の状況該当値テキスト"/>
        <xdr:cNvSpPr txBox="1"/>
      </xdr:nvSpPr>
      <xdr:spPr>
        <a:xfrm>
          <a:off x="17106900" y="10849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63</xdr:row>
      <xdr:rowOff>73025</xdr:rowOff>
    </xdr:from>
    <xdr:to xmlns:xdr="http://schemas.openxmlformats.org/drawingml/2006/spreadsheetDrawing">
      <xdr:col>77</xdr:col>
      <xdr:colOff>95250</xdr:colOff>
      <xdr:row>64</xdr:row>
      <xdr:rowOff>3175</xdr:rowOff>
    </xdr:to>
    <xdr:sp macro="" textlink="">
      <xdr:nvSpPr>
        <xdr:cNvPr id="338" name="楕円 337"/>
        <xdr:cNvSpPr/>
      </xdr:nvSpPr>
      <xdr:spPr>
        <a:xfrm>
          <a:off x="16129000" y="108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63</xdr:row>
      <xdr:rowOff>159385</xdr:rowOff>
    </xdr:from>
    <xdr:ext cx="736600" cy="258445"/>
    <xdr:sp macro="" textlink="">
      <xdr:nvSpPr>
        <xdr:cNvPr id="339" name="テキスト ボックス 338"/>
        <xdr:cNvSpPr txBox="1"/>
      </xdr:nvSpPr>
      <xdr:spPr>
        <a:xfrm>
          <a:off x="15798800" y="109607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63</xdr:row>
      <xdr:rowOff>29210</xdr:rowOff>
    </xdr:from>
    <xdr:to xmlns:xdr="http://schemas.openxmlformats.org/drawingml/2006/spreadsheetDrawing">
      <xdr:col>73</xdr:col>
      <xdr:colOff>44450</xdr:colOff>
      <xdr:row>63</xdr:row>
      <xdr:rowOff>130175</xdr:rowOff>
    </xdr:to>
    <xdr:sp macro="" textlink="">
      <xdr:nvSpPr>
        <xdr:cNvPr id="340" name="楕円 339"/>
        <xdr:cNvSpPr/>
      </xdr:nvSpPr>
      <xdr:spPr>
        <a:xfrm>
          <a:off x="15240000" y="10830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63</xdr:row>
      <xdr:rowOff>114935</xdr:rowOff>
    </xdr:from>
    <xdr:ext cx="762000" cy="259080"/>
    <xdr:sp macro="" textlink="">
      <xdr:nvSpPr>
        <xdr:cNvPr id="341" name="テキスト ボックス 340"/>
        <xdr:cNvSpPr txBox="1"/>
      </xdr:nvSpPr>
      <xdr:spPr>
        <a:xfrm>
          <a:off x="14909800" y="10916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62</xdr:row>
      <xdr:rowOff>144780</xdr:rowOff>
    </xdr:from>
    <xdr:to xmlns:xdr="http://schemas.openxmlformats.org/drawingml/2006/spreadsheetDrawing">
      <xdr:col>68</xdr:col>
      <xdr:colOff>203200</xdr:colOff>
      <xdr:row>63</xdr:row>
      <xdr:rowOff>74930</xdr:rowOff>
    </xdr:to>
    <xdr:sp macro="" textlink="">
      <xdr:nvSpPr>
        <xdr:cNvPr id="342" name="楕円 341"/>
        <xdr:cNvSpPr/>
      </xdr:nvSpPr>
      <xdr:spPr>
        <a:xfrm>
          <a:off x="14351000" y="1077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63</xdr:row>
      <xdr:rowOff>59690</xdr:rowOff>
    </xdr:from>
    <xdr:ext cx="762000" cy="259080"/>
    <xdr:sp macro="" textlink="">
      <xdr:nvSpPr>
        <xdr:cNvPr id="343" name="テキスト ボックス 342"/>
        <xdr:cNvSpPr txBox="1"/>
      </xdr:nvSpPr>
      <xdr:spPr>
        <a:xfrm>
          <a:off x="14020800" y="10861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132080</xdr:rowOff>
    </xdr:from>
    <xdr:to xmlns:xdr="http://schemas.openxmlformats.org/drawingml/2006/spreadsheetDrawing">
      <xdr:col>64</xdr:col>
      <xdr:colOff>152400</xdr:colOff>
      <xdr:row>63</xdr:row>
      <xdr:rowOff>62230</xdr:rowOff>
    </xdr:to>
    <xdr:sp macro="" textlink="">
      <xdr:nvSpPr>
        <xdr:cNvPr id="344" name="楕円 343"/>
        <xdr:cNvSpPr/>
      </xdr:nvSpPr>
      <xdr:spPr>
        <a:xfrm>
          <a:off x="134620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63</xdr:row>
      <xdr:rowOff>47625</xdr:rowOff>
    </xdr:from>
    <xdr:ext cx="762000" cy="259080"/>
    <xdr:sp macro="" textlink="">
      <xdr:nvSpPr>
        <xdr:cNvPr id="345" name="テキスト ボックス 344"/>
        <xdr:cNvSpPr txBox="1"/>
      </xdr:nvSpPr>
      <xdr:spPr>
        <a:xfrm>
          <a:off x="13131800" y="10848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47" name="テキスト ボックス 346"/>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48" name="テキスト ボックス 347"/>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基準財政需要額算入率の高い地方債に限定した借入の実施及び、平成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年度からの継続的・計画的な繰上償還の効果もあり、類似団体平均を大きく下回っており健全な状態と言える。</a:t>
          </a:r>
          <a:endParaRPr lang="ja-JP" altLang="ja-JP" sz="1400">
            <a:effectLst/>
          </a:endParaRPr>
        </a:p>
        <a:p>
          <a:r>
            <a:rPr kumimoji="1" lang="ja-JP" altLang="ja-JP" sz="1100">
              <a:solidFill>
                <a:schemeClr val="dk1"/>
              </a:solidFill>
              <a:effectLst/>
              <a:latin typeface="+mn-lt"/>
              <a:ea typeface="+mn-ea"/>
              <a:cs typeface="+mn-cs"/>
            </a:rPr>
            <a:t>　しかし、今後老朽化に伴う施設の建替え工事等の大規模事業も控えており、比率が悪化することが予想されるが、今後も引き続き繰上償還を実施する計画であり、後年度を見据えた健全な財政運営に取り組む。</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59" name="テキスト ボックス 358"/>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0" name="直線コネクタ 359"/>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1" name="テキスト ボックス 360"/>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62" name="直線コネクタ 361"/>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63" name="テキスト ボックス 362"/>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64" name="直線コネクタ 363"/>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58445"/>
    <xdr:sp macro="" textlink="">
      <xdr:nvSpPr>
        <xdr:cNvPr id="365" name="テキスト ボックス 364"/>
        <xdr:cNvSpPr txBox="1"/>
      </xdr:nvSpPr>
      <xdr:spPr>
        <a:xfrm>
          <a:off x="12065000" y="7084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66" name="直線コネクタ 365"/>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58445"/>
    <xdr:sp macro="" textlink="">
      <xdr:nvSpPr>
        <xdr:cNvPr id="367" name="テキスト ボックス 366"/>
        <xdr:cNvSpPr txBox="1"/>
      </xdr:nvSpPr>
      <xdr:spPr>
        <a:xfrm>
          <a:off x="12065000" y="6601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68" name="直線コネクタ 367"/>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118110</xdr:rowOff>
    </xdr:from>
    <xdr:ext cx="762000" cy="259080"/>
    <xdr:sp macro="" textlink="">
      <xdr:nvSpPr>
        <xdr:cNvPr id="369" name="テキスト ボックス 368"/>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0" name="直線コネクタ 369"/>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115570</xdr:rowOff>
    </xdr:from>
    <xdr:to xmlns:xdr="http://schemas.openxmlformats.org/drawingml/2006/spreadsheetDrawing">
      <xdr:col>81</xdr:col>
      <xdr:colOff>44450</xdr:colOff>
      <xdr:row>44</xdr:row>
      <xdr:rowOff>116840</xdr:rowOff>
    </xdr:to>
    <xdr:cxnSp macro="">
      <xdr:nvCxnSpPr>
        <xdr:cNvPr id="372" name="直線コネクタ 371"/>
        <xdr:cNvCxnSpPr/>
      </xdr:nvCxnSpPr>
      <xdr:spPr>
        <a:xfrm flipV="1">
          <a:off x="17018000" y="6116320"/>
          <a:ext cx="0" cy="15443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88900</xdr:rowOff>
    </xdr:from>
    <xdr:ext cx="762000" cy="258445"/>
    <xdr:sp macro="" textlink="">
      <xdr:nvSpPr>
        <xdr:cNvPr id="373" name="公債費負担の状況最小値テキスト"/>
        <xdr:cNvSpPr txBox="1"/>
      </xdr:nvSpPr>
      <xdr:spPr>
        <a:xfrm>
          <a:off x="17106900" y="76327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116840</xdr:rowOff>
    </xdr:from>
    <xdr:to xmlns:xdr="http://schemas.openxmlformats.org/drawingml/2006/spreadsheetDrawing">
      <xdr:col>81</xdr:col>
      <xdr:colOff>133350</xdr:colOff>
      <xdr:row>44</xdr:row>
      <xdr:rowOff>116840</xdr:rowOff>
    </xdr:to>
    <xdr:cxnSp macro="">
      <xdr:nvCxnSpPr>
        <xdr:cNvPr id="374" name="直線コネクタ 373"/>
        <xdr:cNvCxnSpPr/>
      </xdr:nvCxnSpPr>
      <xdr:spPr>
        <a:xfrm>
          <a:off x="16929100" y="7660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30480</xdr:rowOff>
    </xdr:from>
    <xdr:ext cx="762000" cy="258445"/>
    <xdr:sp macro="" textlink="">
      <xdr:nvSpPr>
        <xdr:cNvPr id="375" name="公債費負担の状況最大値テキスト"/>
        <xdr:cNvSpPr txBox="1"/>
      </xdr:nvSpPr>
      <xdr:spPr>
        <a:xfrm>
          <a:off x="17106900" y="5859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115570</xdr:rowOff>
    </xdr:from>
    <xdr:to xmlns:xdr="http://schemas.openxmlformats.org/drawingml/2006/spreadsheetDrawing">
      <xdr:col>81</xdr:col>
      <xdr:colOff>133350</xdr:colOff>
      <xdr:row>35</xdr:row>
      <xdr:rowOff>115570</xdr:rowOff>
    </xdr:to>
    <xdr:cxnSp macro="">
      <xdr:nvCxnSpPr>
        <xdr:cNvPr id="376" name="直線コネクタ 375"/>
        <xdr:cNvCxnSpPr/>
      </xdr:nvCxnSpPr>
      <xdr:spPr>
        <a:xfrm>
          <a:off x="16929100" y="6116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37</xdr:row>
      <xdr:rowOff>43180</xdr:rowOff>
    </xdr:from>
    <xdr:to xmlns:xdr="http://schemas.openxmlformats.org/drawingml/2006/spreadsheetDrawing">
      <xdr:col>81</xdr:col>
      <xdr:colOff>44450</xdr:colOff>
      <xdr:row>37</xdr:row>
      <xdr:rowOff>52705</xdr:rowOff>
    </xdr:to>
    <xdr:cxnSp macro="">
      <xdr:nvCxnSpPr>
        <xdr:cNvPr id="377" name="直線コネクタ 376"/>
        <xdr:cNvCxnSpPr/>
      </xdr:nvCxnSpPr>
      <xdr:spPr>
        <a:xfrm flipV="1">
          <a:off x="16179800" y="638683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67310</xdr:rowOff>
    </xdr:from>
    <xdr:ext cx="762000" cy="259080"/>
    <xdr:sp macro="" textlink="">
      <xdr:nvSpPr>
        <xdr:cNvPr id="378" name="公債費負担の状況平均値テキスト"/>
        <xdr:cNvSpPr txBox="1"/>
      </xdr:nvSpPr>
      <xdr:spPr>
        <a:xfrm>
          <a:off x="17106900" y="69253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95250</xdr:rowOff>
    </xdr:from>
    <xdr:to xmlns:xdr="http://schemas.openxmlformats.org/drawingml/2006/spreadsheetDrawing">
      <xdr:col>81</xdr:col>
      <xdr:colOff>95250</xdr:colOff>
      <xdr:row>41</xdr:row>
      <xdr:rowOff>25400</xdr:rowOff>
    </xdr:to>
    <xdr:sp macro="" textlink="">
      <xdr:nvSpPr>
        <xdr:cNvPr id="379" name="フローチャート: 判断 378"/>
        <xdr:cNvSpPr/>
      </xdr:nvSpPr>
      <xdr:spPr>
        <a:xfrm>
          <a:off x="16967200" y="695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37</xdr:row>
      <xdr:rowOff>52705</xdr:rowOff>
    </xdr:from>
    <xdr:to xmlns:xdr="http://schemas.openxmlformats.org/drawingml/2006/spreadsheetDrawing">
      <xdr:col>77</xdr:col>
      <xdr:colOff>44450</xdr:colOff>
      <xdr:row>37</xdr:row>
      <xdr:rowOff>100965</xdr:rowOff>
    </xdr:to>
    <xdr:cxnSp macro="">
      <xdr:nvCxnSpPr>
        <xdr:cNvPr id="380" name="直線コネクタ 379"/>
        <xdr:cNvCxnSpPr/>
      </xdr:nvCxnSpPr>
      <xdr:spPr>
        <a:xfrm flipV="1">
          <a:off x="15290800" y="639635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40</xdr:row>
      <xdr:rowOff>46990</xdr:rowOff>
    </xdr:from>
    <xdr:to xmlns:xdr="http://schemas.openxmlformats.org/drawingml/2006/spreadsheetDrawing">
      <xdr:col>77</xdr:col>
      <xdr:colOff>95250</xdr:colOff>
      <xdr:row>40</xdr:row>
      <xdr:rowOff>148590</xdr:rowOff>
    </xdr:to>
    <xdr:sp macro="" textlink="">
      <xdr:nvSpPr>
        <xdr:cNvPr id="381" name="フローチャート: 判断 380"/>
        <xdr:cNvSpPr/>
      </xdr:nvSpPr>
      <xdr:spPr>
        <a:xfrm>
          <a:off x="16129000" y="690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133350</xdr:rowOff>
    </xdr:from>
    <xdr:ext cx="736600" cy="258445"/>
    <xdr:sp macro="" textlink="">
      <xdr:nvSpPr>
        <xdr:cNvPr id="382" name="テキスト ボックス 381"/>
        <xdr:cNvSpPr txBox="1"/>
      </xdr:nvSpPr>
      <xdr:spPr>
        <a:xfrm>
          <a:off x="15798800" y="69913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37</xdr:row>
      <xdr:rowOff>91440</xdr:rowOff>
    </xdr:from>
    <xdr:to xmlns:xdr="http://schemas.openxmlformats.org/drawingml/2006/spreadsheetDrawing">
      <xdr:col>72</xdr:col>
      <xdr:colOff>203200</xdr:colOff>
      <xdr:row>37</xdr:row>
      <xdr:rowOff>100965</xdr:rowOff>
    </xdr:to>
    <xdr:cxnSp macro="">
      <xdr:nvCxnSpPr>
        <xdr:cNvPr id="383" name="直線コネクタ 382"/>
        <xdr:cNvCxnSpPr/>
      </xdr:nvCxnSpPr>
      <xdr:spPr>
        <a:xfrm>
          <a:off x="14401800" y="643509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40</xdr:row>
      <xdr:rowOff>46990</xdr:rowOff>
    </xdr:from>
    <xdr:to xmlns:xdr="http://schemas.openxmlformats.org/drawingml/2006/spreadsheetDrawing">
      <xdr:col>73</xdr:col>
      <xdr:colOff>44450</xdr:colOff>
      <xdr:row>40</xdr:row>
      <xdr:rowOff>148590</xdr:rowOff>
    </xdr:to>
    <xdr:sp macro="" textlink="">
      <xdr:nvSpPr>
        <xdr:cNvPr id="384" name="フローチャート: 判断 383"/>
        <xdr:cNvSpPr/>
      </xdr:nvSpPr>
      <xdr:spPr>
        <a:xfrm>
          <a:off x="15240000" y="690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133350</xdr:rowOff>
    </xdr:from>
    <xdr:ext cx="762000" cy="258445"/>
    <xdr:sp macro="" textlink="">
      <xdr:nvSpPr>
        <xdr:cNvPr id="385" name="テキスト ボックス 384"/>
        <xdr:cNvSpPr txBox="1"/>
      </xdr:nvSpPr>
      <xdr:spPr>
        <a:xfrm>
          <a:off x="14909800" y="6991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37</xdr:row>
      <xdr:rowOff>91440</xdr:rowOff>
    </xdr:from>
    <xdr:to xmlns:xdr="http://schemas.openxmlformats.org/drawingml/2006/spreadsheetDrawing">
      <xdr:col>68</xdr:col>
      <xdr:colOff>152400</xdr:colOff>
      <xdr:row>37</xdr:row>
      <xdr:rowOff>120650</xdr:rowOff>
    </xdr:to>
    <xdr:cxnSp macro="">
      <xdr:nvCxnSpPr>
        <xdr:cNvPr id="386" name="直線コネクタ 385"/>
        <xdr:cNvCxnSpPr/>
      </xdr:nvCxnSpPr>
      <xdr:spPr>
        <a:xfrm flipV="1">
          <a:off x="13512800" y="643509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57150</xdr:rowOff>
    </xdr:from>
    <xdr:to xmlns:xdr="http://schemas.openxmlformats.org/drawingml/2006/spreadsheetDrawing">
      <xdr:col>68</xdr:col>
      <xdr:colOff>203200</xdr:colOff>
      <xdr:row>40</xdr:row>
      <xdr:rowOff>158750</xdr:rowOff>
    </xdr:to>
    <xdr:sp macro="" textlink="">
      <xdr:nvSpPr>
        <xdr:cNvPr id="387" name="フローチャート: 判断 386"/>
        <xdr:cNvSpPr/>
      </xdr:nvSpPr>
      <xdr:spPr>
        <a:xfrm>
          <a:off x="14351000" y="691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143510</xdr:rowOff>
    </xdr:from>
    <xdr:ext cx="762000" cy="258445"/>
    <xdr:sp macro="" textlink="">
      <xdr:nvSpPr>
        <xdr:cNvPr id="388" name="テキスト ボックス 387"/>
        <xdr:cNvSpPr txBox="1"/>
      </xdr:nvSpPr>
      <xdr:spPr>
        <a:xfrm>
          <a:off x="14020800" y="7001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133985</xdr:rowOff>
    </xdr:from>
    <xdr:to xmlns:xdr="http://schemas.openxmlformats.org/drawingml/2006/spreadsheetDrawing">
      <xdr:col>64</xdr:col>
      <xdr:colOff>152400</xdr:colOff>
      <xdr:row>41</xdr:row>
      <xdr:rowOff>64135</xdr:rowOff>
    </xdr:to>
    <xdr:sp macro="" textlink="">
      <xdr:nvSpPr>
        <xdr:cNvPr id="389" name="フローチャート: 判断 388"/>
        <xdr:cNvSpPr/>
      </xdr:nvSpPr>
      <xdr:spPr>
        <a:xfrm>
          <a:off x="13462000" y="699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48895</xdr:rowOff>
    </xdr:from>
    <xdr:ext cx="762000" cy="259080"/>
    <xdr:sp macro="" textlink="">
      <xdr:nvSpPr>
        <xdr:cNvPr id="390" name="テキスト ボックス 389"/>
        <xdr:cNvSpPr txBox="1"/>
      </xdr:nvSpPr>
      <xdr:spPr>
        <a:xfrm>
          <a:off x="13131800" y="7078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1" name="テキスト ボックス 390"/>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2" name="テキスト ボックス 391"/>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3" name="テキスト ボックス 392"/>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4" name="テキスト ボックス 393"/>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5" name="テキスト ボックス 394"/>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163830</xdr:rowOff>
    </xdr:from>
    <xdr:to xmlns:xdr="http://schemas.openxmlformats.org/drawingml/2006/spreadsheetDrawing">
      <xdr:col>81</xdr:col>
      <xdr:colOff>95250</xdr:colOff>
      <xdr:row>37</xdr:row>
      <xdr:rowOff>93980</xdr:rowOff>
    </xdr:to>
    <xdr:sp macro="" textlink="">
      <xdr:nvSpPr>
        <xdr:cNvPr id="396" name="楕円 395"/>
        <xdr:cNvSpPr/>
      </xdr:nvSpPr>
      <xdr:spPr>
        <a:xfrm>
          <a:off x="16967200" y="63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36</xdr:row>
      <xdr:rowOff>8890</xdr:rowOff>
    </xdr:from>
    <xdr:ext cx="762000" cy="258445"/>
    <xdr:sp macro="" textlink="">
      <xdr:nvSpPr>
        <xdr:cNvPr id="397" name="公債費負担の状況該当値テキスト"/>
        <xdr:cNvSpPr txBox="1"/>
      </xdr:nvSpPr>
      <xdr:spPr>
        <a:xfrm>
          <a:off x="17106900" y="61810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37</xdr:row>
      <xdr:rowOff>1905</xdr:rowOff>
    </xdr:from>
    <xdr:to xmlns:xdr="http://schemas.openxmlformats.org/drawingml/2006/spreadsheetDrawing">
      <xdr:col>77</xdr:col>
      <xdr:colOff>95250</xdr:colOff>
      <xdr:row>37</xdr:row>
      <xdr:rowOff>103505</xdr:rowOff>
    </xdr:to>
    <xdr:sp macro="" textlink="">
      <xdr:nvSpPr>
        <xdr:cNvPr id="398" name="楕円 397"/>
        <xdr:cNvSpPr/>
      </xdr:nvSpPr>
      <xdr:spPr>
        <a:xfrm>
          <a:off x="16129000" y="634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35</xdr:row>
      <xdr:rowOff>113665</xdr:rowOff>
    </xdr:from>
    <xdr:ext cx="736600" cy="258445"/>
    <xdr:sp macro="" textlink="">
      <xdr:nvSpPr>
        <xdr:cNvPr id="399" name="テキスト ボックス 398"/>
        <xdr:cNvSpPr txBox="1"/>
      </xdr:nvSpPr>
      <xdr:spPr>
        <a:xfrm>
          <a:off x="15798800" y="61144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37</xdr:row>
      <xdr:rowOff>50165</xdr:rowOff>
    </xdr:from>
    <xdr:to xmlns:xdr="http://schemas.openxmlformats.org/drawingml/2006/spreadsheetDrawing">
      <xdr:col>73</xdr:col>
      <xdr:colOff>44450</xdr:colOff>
      <xdr:row>37</xdr:row>
      <xdr:rowOff>151765</xdr:rowOff>
    </xdr:to>
    <xdr:sp macro="" textlink="">
      <xdr:nvSpPr>
        <xdr:cNvPr id="400" name="楕円 399"/>
        <xdr:cNvSpPr/>
      </xdr:nvSpPr>
      <xdr:spPr>
        <a:xfrm>
          <a:off x="152400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35</xdr:row>
      <xdr:rowOff>161925</xdr:rowOff>
    </xdr:from>
    <xdr:ext cx="762000" cy="259080"/>
    <xdr:sp macro="" textlink="">
      <xdr:nvSpPr>
        <xdr:cNvPr id="401" name="テキスト ボックス 400"/>
        <xdr:cNvSpPr txBox="1"/>
      </xdr:nvSpPr>
      <xdr:spPr>
        <a:xfrm>
          <a:off x="14909800" y="6162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37</xdr:row>
      <xdr:rowOff>40640</xdr:rowOff>
    </xdr:from>
    <xdr:to xmlns:xdr="http://schemas.openxmlformats.org/drawingml/2006/spreadsheetDrawing">
      <xdr:col>68</xdr:col>
      <xdr:colOff>203200</xdr:colOff>
      <xdr:row>37</xdr:row>
      <xdr:rowOff>142240</xdr:rowOff>
    </xdr:to>
    <xdr:sp macro="" textlink="">
      <xdr:nvSpPr>
        <xdr:cNvPr id="402" name="楕円 401"/>
        <xdr:cNvSpPr/>
      </xdr:nvSpPr>
      <xdr:spPr>
        <a:xfrm>
          <a:off x="143510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35</xdr:row>
      <xdr:rowOff>152400</xdr:rowOff>
    </xdr:from>
    <xdr:ext cx="762000" cy="259080"/>
    <xdr:sp macro="" textlink="">
      <xdr:nvSpPr>
        <xdr:cNvPr id="403" name="テキスト ボックス 402"/>
        <xdr:cNvSpPr txBox="1"/>
      </xdr:nvSpPr>
      <xdr:spPr>
        <a:xfrm>
          <a:off x="14020800" y="6153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37</xdr:row>
      <xdr:rowOff>69215</xdr:rowOff>
    </xdr:from>
    <xdr:to xmlns:xdr="http://schemas.openxmlformats.org/drawingml/2006/spreadsheetDrawing">
      <xdr:col>64</xdr:col>
      <xdr:colOff>152400</xdr:colOff>
      <xdr:row>37</xdr:row>
      <xdr:rowOff>170815</xdr:rowOff>
    </xdr:to>
    <xdr:sp macro="" textlink="">
      <xdr:nvSpPr>
        <xdr:cNvPr id="404" name="楕円 403"/>
        <xdr:cNvSpPr/>
      </xdr:nvSpPr>
      <xdr:spPr>
        <a:xfrm>
          <a:off x="134620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36</xdr:row>
      <xdr:rowOff>9525</xdr:rowOff>
    </xdr:from>
    <xdr:ext cx="762000" cy="258445"/>
    <xdr:sp macro="" textlink="">
      <xdr:nvSpPr>
        <xdr:cNvPr id="405" name="テキスト ボックス 404"/>
        <xdr:cNvSpPr txBox="1"/>
      </xdr:nvSpPr>
      <xdr:spPr>
        <a:xfrm>
          <a:off x="13131800" y="61817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07" name="テキスト ボックス 406"/>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08" name="テキスト ボックス 407"/>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将来負担比率はマイナスであり類似団体内順位は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位となっている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昨年度と比較する</a:t>
          </a:r>
          <a:r>
            <a:rPr kumimoji="1" lang="ja-JP" altLang="en-US" sz="1100">
              <a:solidFill>
                <a:schemeClr val="dk1"/>
              </a:solidFill>
              <a:effectLst/>
              <a:latin typeface="+mn-lt"/>
              <a:ea typeface="+mn-ea"/>
              <a:cs typeface="+mn-cs"/>
            </a:rPr>
            <a:t>と</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増となっ</a:t>
          </a:r>
          <a:r>
            <a:rPr kumimoji="1" lang="ja-JP" altLang="ja-JP" sz="1100">
              <a:solidFill>
                <a:schemeClr val="dk1"/>
              </a:solidFill>
              <a:effectLst/>
              <a:latin typeface="+mn-lt"/>
              <a:ea typeface="+mn-ea"/>
              <a:cs typeface="+mn-cs"/>
            </a:rPr>
            <a:t>ている。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、継続して地方債の新規発行の抑制と計画的な繰上償還を実施し、基金の適正な運用に努めていく。</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19" name="テキスト ボックス 418"/>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0" name="直線コネクタ 419"/>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1" name="テキスト ボックス 420"/>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6350</xdr:rowOff>
    </xdr:from>
    <xdr:to xmlns:xdr="http://schemas.openxmlformats.org/drawingml/2006/spreadsheetDrawing">
      <xdr:col>85</xdr:col>
      <xdr:colOff>95250</xdr:colOff>
      <xdr:row>22</xdr:row>
      <xdr:rowOff>6350</xdr:rowOff>
    </xdr:to>
    <xdr:cxnSp macro="">
      <xdr:nvCxnSpPr>
        <xdr:cNvPr id="422" name="直線コネクタ 421"/>
        <xdr:cNvCxnSpPr/>
      </xdr:nvCxnSpPr>
      <xdr:spPr>
        <a:xfrm>
          <a:off x="12827000" y="377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35560</xdr:rowOff>
    </xdr:from>
    <xdr:ext cx="762000" cy="259080"/>
    <xdr:sp macro="" textlink="">
      <xdr:nvSpPr>
        <xdr:cNvPr id="423" name="テキスト ボックス 422"/>
        <xdr:cNvSpPr txBox="1"/>
      </xdr:nvSpPr>
      <xdr:spPr>
        <a:xfrm>
          <a:off x="12065000" y="363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24" name="直線コネクタ 423"/>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25" name="テキスト ボックス 424"/>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0</xdr:rowOff>
    </xdr:from>
    <xdr:to xmlns:xdr="http://schemas.openxmlformats.org/drawingml/2006/spreadsheetDrawing">
      <xdr:col>85</xdr:col>
      <xdr:colOff>95250</xdr:colOff>
      <xdr:row>15</xdr:row>
      <xdr:rowOff>0</xdr:rowOff>
    </xdr:to>
    <xdr:cxnSp macro="">
      <xdr:nvCxnSpPr>
        <xdr:cNvPr id="426" name="直線コネクタ 425"/>
        <xdr:cNvCxnSpPr/>
      </xdr:nvCxnSpPr>
      <xdr:spPr>
        <a:xfrm>
          <a:off x="12827000" y="257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29210</xdr:rowOff>
    </xdr:from>
    <xdr:ext cx="762000" cy="258445"/>
    <xdr:sp macro="" textlink="">
      <xdr:nvSpPr>
        <xdr:cNvPr id="427" name="テキスト ボックス 426"/>
        <xdr:cNvSpPr txBox="1"/>
      </xdr:nvSpPr>
      <xdr:spPr>
        <a:xfrm>
          <a:off x="12065000" y="2429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28" name="直線コネクタ 427"/>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15</xdr:row>
      <xdr:rowOff>0</xdr:rowOff>
    </xdr:from>
    <xdr:to xmlns:xdr="http://schemas.openxmlformats.org/drawingml/2006/spreadsheetDrawing">
      <xdr:col>81</xdr:col>
      <xdr:colOff>44450</xdr:colOff>
      <xdr:row>22</xdr:row>
      <xdr:rowOff>29845</xdr:rowOff>
    </xdr:to>
    <xdr:cxnSp macro="">
      <xdr:nvCxnSpPr>
        <xdr:cNvPr id="430" name="直線コネクタ 429"/>
        <xdr:cNvCxnSpPr/>
      </xdr:nvCxnSpPr>
      <xdr:spPr>
        <a:xfrm flipV="1">
          <a:off x="17018000" y="2571750"/>
          <a:ext cx="0" cy="12299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1905</xdr:rowOff>
    </xdr:from>
    <xdr:ext cx="762000" cy="259080"/>
    <xdr:sp macro="" textlink="">
      <xdr:nvSpPr>
        <xdr:cNvPr id="431" name="将来負担の状況最小値テキスト"/>
        <xdr:cNvSpPr txBox="1"/>
      </xdr:nvSpPr>
      <xdr:spPr>
        <a:xfrm>
          <a:off x="17106900" y="3773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29845</xdr:rowOff>
    </xdr:from>
    <xdr:to xmlns:xdr="http://schemas.openxmlformats.org/drawingml/2006/spreadsheetDrawing">
      <xdr:col>81</xdr:col>
      <xdr:colOff>133350</xdr:colOff>
      <xdr:row>22</xdr:row>
      <xdr:rowOff>29845</xdr:rowOff>
    </xdr:to>
    <xdr:cxnSp macro="">
      <xdr:nvCxnSpPr>
        <xdr:cNvPr id="432" name="直線コネクタ 431"/>
        <xdr:cNvCxnSpPr/>
      </xdr:nvCxnSpPr>
      <xdr:spPr>
        <a:xfrm>
          <a:off x="16929100" y="380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35560</xdr:rowOff>
    </xdr:from>
    <xdr:ext cx="762000" cy="259080"/>
    <xdr:sp macro="" textlink="">
      <xdr:nvSpPr>
        <xdr:cNvPr id="433" name="将来負担の状況最大値テキスト"/>
        <xdr:cNvSpPr txBox="1"/>
      </xdr:nvSpPr>
      <xdr:spPr>
        <a:xfrm>
          <a:off x="17106900" y="226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15</xdr:row>
      <xdr:rowOff>0</xdr:rowOff>
    </xdr:from>
    <xdr:to xmlns:xdr="http://schemas.openxmlformats.org/drawingml/2006/spreadsheetDrawing">
      <xdr:col>81</xdr:col>
      <xdr:colOff>133350</xdr:colOff>
      <xdr:row>15</xdr:row>
      <xdr:rowOff>0</xdr:rowOff>
    </xdr:to>
    <xdr:cxnSp macro="">
      <xdr:nvCxnSpPr>
        <xdr:cNvPr id="434" name="直線コネクタ 433"/>
        <xdr:cNvCxnSpPr/>
      </xdr:nvCxnSpPr>
      <xdr:spPr>
        <a:xfrm>
          <a:off x="16929100" y="2571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92710</xdr:rowOff>
    </xdr:from>
    <xdr:ext cx="762000" cy="259080"/>
    <xdr:sp macro="" textlink="">
      <xdr:nvSpPr>
        <xdr:cNvPr id="435" name="将来負担の状況平均値テキスト"/>
        <xdr:cNvSpPr txBox="1"/>
      </xdr:nvSpPr>
      <xdr:spPr>
        <a:xfrm>
          <a:off x="17106900" y="24930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120650</xdr:rowOff>
    </xdr:from>
    <xdr:to xmlns:xdr="http://schemas.openxmlformats.org/drawingml/2006/spreadsheetDrawing">
      <xdr:col>81</xdr:col>
      <xdr:colOff>95250</xdr:colOff>
      <xdr:row>15</xdr:row>
      <xdr:rowOff>50800</xdr:rowOff>
    </xdr:to>
    <xdr:sp macro="" textlink="">
      <xdr:nvSpPr>
        <xdr:cNvPr id="436" name="フローチャート: 判断 435"/>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14</xdr:row>
      <xdr:rowOff>120650</xdr:rowOff>
    </xdr:from>
    <xdr:to xmlns:xdr="http://schemas.openxmlformats.org/drawingml/2006/spreadsheetDrawing">
      <xdr:col>77</xdr:col>
      <xdr:colOff>95250</xdr:colOff>
      <xdr:row>15</xdr:row>
      <xdr:rowOff>50800</xdr:rowOff>
    </xdr:to>
    <xdr:sp macro="" textlink="">
      <xdr:nvSpPr>
        <xdr:cNvPr id="437" name="フローチャート: 判断 436"/>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60960</xdr:rowOff>
    </xdr:from>
    <xdr:ext cx="736600" cy="259080"/>
    <xdr:sp macro="" textlink="">
      <xdr:nvSpPr>
        <xdr:cNvPr id="438" name="テキスト ボックス 437"/>
        <xdr:cNvSpPr txBox="1"/>
      </xdr:nvSpPr>
      <xdr:spPr>
        <a:xfrm>
          <a:off x="15798800" y="22898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14</xdr:row>
      <xdr:rowOff>120650</xdr:rowOff>
    </xdr:from>
    <xdr:to xmlns:xdr="http://schemas.openxmlformats.org/drawingml/2006/spreadsheetDrawing">
      <xdr:col>73</xdr:col>
      <xdr:colOff>44450</xdr:colOff>
      <xdr:row>15</xdr:row>
      <xdr:rowOff>50800</xdr:rowOff>
    </xdr:to>
    <xdr:sp macro="" textlink="">
      <xdr:nvSpPr>
        <xdr:cNvPr id="439" name="フローチャート: 判断 438"/>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60960</xdr:rowOff>
    </xdr:from>
    <xdr:ext cx="762000" cy="259080"/>
    <xdr:sp macro="" textlink="">
      <xdr:nvSpPr>
        <xdr:cNvPr id="440" name="テキスト ボックス 439"/>
        <xdr:cNvSpPr txBox="1"/>
      </xdr:nvSpPr>
      <xdr:spPr>
        <a:xfrm>
          <a:off x="14909800" y="228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14</xdr:row>
      <xdr:rowOff>120650</xdr:rowOff>
    </xdr:from>
    <xdr:to xmlns:xdr="http://schemas.openxmlformats.org/drawingml/2006/spreadsheetDrawing">
      <xdr:col>68</xdr:col>
      <xdr:colOff>203200</xdr:colOff>
      <xdr:row>15</xdr:row>
      <xdr:rowOff>50800</xdr:rowOff>
    </xdr:to>
    <xdr:sp macro="" textlink="">
      <xdr:nvSpPr>
        <xdr:cNvPr id="441" name="フローチャート: 判断 440"/>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60960</xdr:rowOff>
    </xdr:from>
    <xdr:ext cx="762000" cy="259080"/>
    <xdr:sp macro="" textlink="">
      <xdr:nvSpPr>
        <xdr:cNvPr id="442" name="テキスト ボックス 441"/>
        <xdr:cNvSpPr txBox="1"/>
      </xdr:nvSpPr>
      <xdr:spPr>
        <a:xfrm>
          <a:off x="14020800" y="228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125730</xdr:rowOff>
    </xdr:from>
    <xdr:to xmlns:xdr="http://schemas.openxmlformats.org/drawingml/2006/spreadsheetDrawing">
      <xdr:col>64</xdr:col>
      <xdr:colOff>152400</xdr:colOff>
      <xdr:row>15</xdr:row>
      <xdr:rowOff>55880</xdr:rowOff>
    </xdr:to>
    <xdr:sp macro="" textlink="">
      <xdr:nvSpPr>
        <xdr:cNvPr id="443" name="フローチャート: 判断 442"/>
        <xdr:cNvSpPr/>
      </xdr:nvSpPr>
      <xdr:spPr>
        <a:xfrm>
          <a:off x="13462000" y="252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66040</xdr:rowOff>
    </xdr:from>
    <xdr:ext cx="762000" cy="258445"/>
    <xdr:sp macro="" textlink="">
      <xdr:nvSpPr>
        <xdr:cNvPr id="444" name="テキスト ボックス 443"/>
        <xdr:cNvSpPr txBox="1"/>
      </xdr:nvSpPr>
      <xdr:spPr>
        <a:xfrm>
          <a:off x="13131800" y="2294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45" name="テキスト ボックス 444"/>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46" name="テキスト ボックス 445"/>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47" name="テキスト ボックス 446"/>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48" name="テキスト ボックス 447"/>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49" name="テキスト ボックス 448"/>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高知県仁淀川町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5,224
5,189
333.00
6,797,199
6,344,937
344,756
4,317,849
7,870,739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人件費に係る経常収支比率は、普通交付税の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、高知県平均より上回っているため、今後も定員管理適正化計画に基づき、職員数や給与水準の適正化を図り、人件費の削減に努める。</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7365" cy="259080"/>
    <xdr:sp macro="" textlink="">
      <xdr:nvSpPr>
        <xdr:cNvPr id="49" name="テキスト ボックス 48"/>
        <xdr:cNvSpPr txBox="1"/>
      </xdr:nvSpPr>
      <xdr:spPr>
        <a:xfrm>
          <a:off x="254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7365" cy="259080"/>
    <xdr:sp macro="" textlink="">
      <xdr:nvSpPr>
        <xdr:cNvPr id="51" name="テキスト ボックス 50"/>
        <xdr:cNvSpPr txBox="1"/>
      </xdr:nvSpPr>
      <xdr:spPr>
        <a:xfrm>
          <a:off x="254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7365" cy="258445"/>
    <xdr:sp macro="" textlink="">
      <xdr:nvSpPr>
        <xdr:cNvPr id="53" name="テキスト ボックス 52"/>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7365" cy="259080"/>
    <xdr:sp macro="" textlink="">
      <xdr:nvSpPr>
        <xdr:cNvPr id="55" name="テキスト ボックス 54"/>
        <xdr:cNvSpPr txBox="1"/>
      </xdr:nvSpPr>
      <xdr:spPr>
        <a:xfrm>
          <a:off x="254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7365" cy="259080"/>
    <xdr:sp macro="" textlink="">
      <xdr:nvSpPr>
        <xdr:cNvPr id="57" name="テキスト ボックス 56"/>
        <xdr:cNvSpPr txBox="1"/>
      </xdr:nvSpPr>
      <xdr:spPr>
        <a:xfrm>
          <a:off x="254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9" name="テキスト ボックス 58"/>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54610</xdr:rowOff>
    </xdr:from>
    <xdr:to xmlns:xdr="http://schemas.openxmlformats.org/drawingml/2006/spreadsheetDrawing">
      <xdr:col>24</xdr:col>
      <xdr:colOff>25400</xdr:colOff>
      <xdr:row>40</xdr:row>
      <xdr:rowOff>157480</xdr:rowOff>
    </xdr:to>
    <xdr:cxnSp macro="">
      <xdr:nvCxnSpPr>
        <xdr:cNvPr id="61" name="直線コネクタ 60"/>
        <xdr:cNvCxnSpPr/>
      </xdr:nvCxnSpPr>
      <xdr:spPr>
        <a:xfrm flipV="1">
          <a:off x="4826000" y="571246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129540</xdr:rowOff>
    </xdr:from>
    <xdr:ext cx="762000" cy="259080"/>
    <xdr:sp macro="" textlink="">
      <xdr:nvSpPr>
        <xdr:cNvPr id="62" name="人件費最小値テキスト"/>
        <xdr:cNvSpPr txBox="1"/>
      </xdr:nvSpPr>
      <xdr:spPr>
        <a:xfrm>
          <a:off x="4914900" y="6987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157480</xdr:rowOff>
    </xdr:from>
    <xdr:to xmlns:xdr="http://schemas.openxmlformats.org/drawingml/2006/spreadsheetDrawing">
      <xdr:col>24</xdr:col>
      <xdr:colOff>114300</xdr:colOff>
      <xdr:row>40</xdr:row>
      <xdr:rowOff>157480</xdr:rowOff>
    </xdr:to>
    <xdr:cxnSp macro="">
      <xdr:nvCxnSpPr>
        <xdr:cNvPr id="63" name="直線コネクタ 62"/>
        <xdr:cNvCxnSpPr/>
      </xdr:nvCxnSpPr>
      <xdr:spPr>
        <a:xfrm>
          <a:off x="4737100" y="701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140970</xdr:rowOff>
    </xdr:from>
    <xdr:ext cx="762000" cy="259080"/>
    <xdr:sp macro="" textlink="">
      <xdr:nvSpPr>
        <xdr:cNvPr id="64" name="人件費最大値テキスト"/>
        <xdr:cNvSpPr txBox="1"/>
      </xdr:nvSpPr>
      <xdr:spPr>
        <a:xfrm>
          <a:off x="4914900" y="5455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54610</xdr:rowOff>
    </xdr:from>
    <xdr:to xmlns:xdr="http://schemas.openxmlformats.org/drawingml/2006/spreadsheetDrawing">
      <xdr:col>24</xdr:col>
      <xdr:colOff>114300</xdr:colOff>
      <xdr:row>33</xdr:row>
      <xdr:rowOff>54610</xdr:rowOff>
    </xdr:to>
    <xdr:cxnSp macro="">
      <xdr:nvCxnSpPr>
        <xdr:cNvPr id="65" name="直線コネクタ 64"/>
        <xdr:cNvCxnSpPr/>
      </xdr:nvCxnSpPr>
      <xdr:spPr>
        <a:xfrm>
          <a:off x="4737100" y="5712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37</xdr:row>
      <xdr:rowOff>100330</xdr:rowOff>
    </xdr:from>
    <xdr:to xmlns:xdr="http://schemas.openxmlformats.org/drawingml/2006/spreadsheetDrawing">
      <xdr:col>24</xdr:col>
      <xdr:colOff>25400</xdr:colOff>
      <xdr:row>37</xdr:row>
      <xdr:rowOff>123190</xdr:rowOff>
    </xdr:to>
    <xdr:cxnSp macro="">
      <xdr:nvCxnSpPr>
        <xdr:cNvPr id="66" name="直線コネクタ 65"/>
        <xdr:cNvCxnSpPr/>
      </xdr:nvCxnSpPr>
      <xdr:spPr>
        <a:xfrm flipV="1">
          <a:off x="3987800" y="644398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153670</xdr:rowOff>
    </xdr:from>
    <xdr:ext cx="762000" cy="259080"/>
    <xdr:sp macro="" textlink="">
      <xdr:nvSpPr>
        <xdr:cNvPr id="67" name="人件費平均値テキスト"/>
        <xdr:cNvSpPr txBox="1"/>
      </xdr:nvSpPr>
      <xdr:spPr>
        <a:xfrm>
          <a:off x="4914900" y="61544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137160</xdr:rowOff>
    </xdr:from>
    <xdr:to xmlns:xdr="http://schemas.openxmlformats.org/drawingml/2006/spreadsheetDrawing">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37</xdr:row>
      <xdr:rowOff>31750</xdr:rowOff>
    </xdr:from>
    <xdr:to xmlns:xdr="http://schemas.openxmlformats.org/drawingml/2006/spreadsheetDrawing">
      <xdr:col>19</xdr:col>
      <xdr:colOff>187325</xdr:colOff>
      <xdr:row>37</xdr:row>
      <xdr:rowOff>123190</xdr:rowOff>
    </xdr:to>
    <xdr:cxnSp macro="">
      <xdr:nvCxnSpPr>
        <xdr:cNvPr id="69" name="直線コネクタ 68"/>
        <xdr:cNvCxnSpPr/>
      </xdr:nvCxnSpPr>
      <xdr:spPr>
        <a:xfrm>
          <a:off x="3098800" y="637540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99060</xdr:rowOff>
    </xdr:from>
    <xdr:to xmlns:xdr="http://schemas.openxmlformats.org/drawingml/2006/spreadsheetDrawing">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39370</xdr:rowOff>
    </xdr:from>
    <xdr:ext cx="735965" cy="259080"/>
    <xdr:sp macro="" textlink="">
      <xdr:nvSpPr>
        <xdr:cNvPr id="71" name="テキスト ボックス 70"/>
        <xdr:cNvSpPr txBox="1"/>
      </xdr:nvSpPr>
      <xdr:spPr>
        <a:xfrm>
          <a:off x="3606800" y="60401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165100</xdr:rowOff>
    </xdr:from>
    <xdr:to xmlns:xdr="http://schemas.openxmlformats.org/drawingml/2006/spreadsheetDrawing">
      <xdr:col>15</xdr:col>
      <xdr:colOff>98425</xdr:colOff>
      <xdr:row>37</xdr:row>
      <xdr:rowOff>31750</xdr:rowOff>
    </xdr:to>
    <xdr:cxnSp macro="">
      <xdr:nvCxnSpPr>
        <xdr:cNvPr id="72" name="直線コネクタ 71"/>
        <xdr:cNvCxnSpPr/>
      </xdr:nvCxnSpPr>
      <xdr:spPr>
        <a:xfrm>
          <a:off x="2209800" y="63373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99060</xdr:rowOff>
    </xdr:from>
    <xdr:to xmlns:xdr="http://schemas.openxmlformats.org/drawingml/2006/spreadsheetDrawing">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39370</xdr:rowOff>
    </xdr:from>
    <xdr:ext cx="762000" cy="259080"/>
    <xdr:sp macro="" textlink="">
      <xdr:nvSpPr>
        <xdr:cNvPr id="74" name="テキスト ボックス 73"/>
        <xdr:cNvSpPr txBox="1"/>
      </xdr:nvSpPr>
      <xdr:spPr>
        <a:xfrm>
          <a:off x="2717800" y="604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111760</xdr:rowOff>
    </xdr:from>
    <xdr:to xmlns:xdr="http://schemas.openxmlformats.org/drawingml/2006/spreadsheetDrawing">
      <xdr:col>11</xdr:col>
      <xdr:colOff>9525</xdr:colOff>
      <xdr:row>36</xdr:row>
      <xdr:rowOff>165100</xdr:rowOff>
    </xdr:to>
    <xdr:cxnSp macro="">
      <xdr:nvCxnSpPr>
        <xdr:cNvPr id="75" name="直線コネクタ 74"/>
        <xdr:cNvCxnSpPr/>
      </xdr:nvCxnSpPr>
      <xdr:spPr>
        <a:xfrm>
          <a:off x="1320800" y="628396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83820</xdr:rowOff>
    </xdr:from>
    <xdr:to xmlns:xdr="http://schemas.openxmlformats.org/drawingml/2006/spreadsheetDrawing">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24130</xdr:rowOff>
    </xdr:from>
    <xdr:ext cx="761365" cy="259080"/>
    <xdr:sp macro="" textlink="">
      <xdr:nvSpPr>
        <xdr:cNvPr id="77" name="テキスト ボックス 76"/>
        <xdr:cNvSpPr txBox="1"/>
      </xdr:nvSpPr>
      <xdr:spPr>
        <a:xfrm>
          <a:off x="1828800" y="60248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53340</xdr:rowOff>
    </xdr:from>
    <xdr:to xmlns:xdr="http://schemas.openxmlformats.org/drawingml/2006/spreadsheetDrawing">
      <xdr:col>6</xdr:col>
      <xdr:colOff>171450</xdr:colOff>
      <xdr:row>36</xdr:row>
      <xdr:rowOff>154940</xdr:rowOff>
    </xdr:to>
    <xdr:sp macro="" textlink="">
      <xdr:nvSpPr>
        <xdr:cNvPr id="78" name="フローチャート: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165100</xdr:rowOff>
    </xdr:from>
    <xdr:ext cx="761365" cy="259080"/>
    <xdr:sp macro="" textlink="">
      <xdr:nvSpPr>
        <xdr:cNvPr id="79" name="テキスト ボックス 78"/>
        <xdr:cNvSpPr txBox="1"/>
      </xdr:nvSpPr>
      <xdr:spPr>
        <a:xfrm>
          <a:off x="939800" y="59944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2" name="テキスト ボックス 81"/>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49530</xdr:rowOff>
    </xdr:from>
    <xdr:to xmlns:xdr="http://schemas.openxmlformats.org/drawingml/2006/spreadsheetDrawing">
      <xdr:col>24</xdr:col>
      <xdr:colOff>76200</xdr:colOff>
      <xdr:row>37</xdr:row>
      <xdr:rowOff>151130</xdr:rowOff>
    </xdr:to>
    <xdr:sp macro="" textlink="">
      <xdr:nvSpPr>
        <xdr:cNvPr id="85" name="楕円 84"/>
        <xdr:cNvSpPr/>
      </xdr:nvSpPr>
      <xdr:spPr>
        <a:xfrm>
          <a:off x="47752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21590</xdr:rowOff>
    </xdr:from>
    <xdr:ext cx="762000" cy="259080"/>
    <xdr:sp macro="" textlink="">
      <xdr:nvSpPr>
        <xdr:cNvPr id="86" name="人件費該当値テキスト"/>
        <xdr:cNvSpPr txBox="1"/>
      </xdr:nvSpPr>
      <xdr:spPr>
        <a:xfrm>
          <a:off x="4914900" y="6365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37</xdr:row>
      <xdr:rowOff>72390</xdr:rowOff>
    </xdr:from>
    <xdr:to xmlns:xdr="http://schemas.openxmlformats.org/drawingml/2006/spreadsheetDrawing">
      <xdr:col>20</xdr:col>
      <xdr:colOff>38100</xdr:colOff>
      <xdr:row>38</xdr:row>
      <xdr:rowOff>2540</xdr:rowOff>
    </xdr:to>
    <xdr:sp macro="" textlink="">
      <xdr:nvSpPr>
        <xdr:cNvPr id="87" name="楕円 86"/>
        <xdr:cNvSpPr/>
      </xdr:nvSpPr>
      <xdr:spPr>
        <a:xfrm>
          <a:off x="3937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158750</xdr:rowOff>
    </xdr:from>
    <xdr:ext cx="735965" cy="259080"/>
    <xdr:sp macro="" textlink="">
      <xdr:nvSpPr>
        <xdr:cNvPr id="88" name="テキスト ボックス 87"/>
        <xdr:cNvSpPr txBox="1"/>
      </xdr:nvSpPr>
      <xdr:spPr>
        <a:xfrm>
          <a:off x="3606800" y="65024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152400</xdr:rowOff>
    </xdr:from>
    <xdr:to xmlns:xdr="http://schemas.openxmlformats.org/drawingml/2006/spreadsheetDrawing">
      <xdr:col>15</xdr:col>
      <xdr:colOff>149225</xdr:colOff>
      <xdr:row>37</xdr:row>
      <xdr:rowOff>82550</xdr:rowOff>
    </xdr:to>
    <xdr:sp macro="" textlink="">
      <xdr:nvSpPr>
        <xdr:cNvPr id="89" name="楕円 88"/>
        <xdr:cNvSpPr/>
      </xdr:nvSpPr>
      <xdr:spPr>
        <a:xfrm>
          <a:off x="3048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67310</xdr:rowOff>
    </xdr:from>
    <xdr:ext cx="762000" cy="259080"/>
    <xdr:sp macro="" textlink="">
      <xdr:nvSpPr>
        <xdr:cNvPr id="90" name="テキスト ボックス 89"/>
        <xdr:cNvSpPr txBox="1"/>
      </xdr:nvSpPr>
      <xdr:spPr>
        <a:xfrm>
          <a:off x="2717800" y="641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114300</xdr:rowOff>
    </xdr:from>
    <xdr:to xmlns:xdr="http://schemas.openxmlformats.org/drawingml/2006/spreadsheetDrawing">
      <xdr:col>11</xdr:col>
      <xdr:colOff>60325</xdr:colOff>
      <xdr:row>37</xdr:row>
      <xdr:rowOff>44450</xdr:rowOff>
    </xdr:to>
    <xdr:sp macro="" textlink="">
      <xdr:nvSpPr>
        <xdr:cNvPr id="91" name="楕円 90"/>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29210</xdr:rowOff>
    </xdr:from>
    <xdr:ext cx="761365" cy="258445"/>
    <xdr:sp macro="" textlink="">
      <xdr:nvSpPr>
        <xdr:cNvPr id="92" name="テキスト ボックス 91"/>
        <xdr:cNvSpPr txBox="1"/>
      </xdr:nvSpPr>
      <xdr:spPr>
        <a:xfrm>
          <a:off x="1828800" y="6372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60960</xdr:rowOff>
    </xdr:from>
    <xdr:to xmlns:xdr="http://schemas.openxmlformats.org/drawingml/2006/spreadsheetDrawing">
      <xdr:col>6</xdr:col>
      <xdr:colOff>171450</xdr:colOff>
      <xdr:row>36</xdr:row>
      <xdr:rowOff>162560</xdr:rowOff>
    </xdr:to>
    <xdr:sp macro="" textlink="">
      <xdr:nvSpPr>
        <xdr:cNvPr id="93" name="楕円 92"/>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147320</xdr:rowOff>
    </xdr:from>
    <xdr:ext cx="761365" cy="259080"/>
    <xdr:sp macro="" textlink="">
      <xdr:nvSpPr>
        <xdr:cNvPr id="94" name="テキスト ボックス 93"/>
        <xdr:cNvSpPr txBox="1"/>
      </xdr:nvSpPr>
      <xdr:spPr>
        <a:xfrm>
          <a:off x="939800" y="63195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物件費に係る経常収支比率は前年度より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している。要因としては、普通交付税</a:t>
          </a:r>
          <a:r>
            <a:rPr kumimoji="1" lang="ja-JP" altLang="en-US" sz="1100">
              <a:solidFill>
                <a:schemeClr val="dk1"/>
              </a:solidFill>
              <a:effectLst/>
              <a:latin typeface="+mn-lt"/>
              <a:ea typeface="+mn-ea"/>
              <a:cs typeface="+mn-cs"/>
            </a:rPr>
            <a:t>増額</a:t>
          </a:r>
          <a:r>
            <a:rPr kumimoji="1" lang="ja-JP" altLang="ja-JP" sz="1100">
              <a:solidFill>
                <a:schemeClr val="dk1"/>
              </a:solidFill>
              <a:effectLst/>
              <a:latin typeface="+mn-lt"/>
              <a:ea typeface="+mn-ea"/>
              <a:cs typeface="+mn-cs"/>
            </a:rPr>
            <a:t>の影響が大きい。</a:t>
          </a:r>
          <a:endParaRPr lang="ja-JP" altLang="ja-JP" sz="1400">
            <a:effectLst/>
          </a:endParaRPr>
        </a:p>
        <a:p>
          <a:r>
            <a:rPr kumimoji="1" lang="ja-JP" altLang="ja-JP" sz="1100">
              <a:solidFill>
                <a:schemeClr val="dk1"/>
              </a:solidFill>
              <a:effectLst/>
              <a:latin typeface="+mn-lt"/>
              <a:ea typeface="+mn-ea"/>
              <a:cs typeface="+mn-cs"/>
            </a:rPr>
            <a:t>　今後は、普通交付税の段階的縮減等により増加すると思われるため、町有施設の維持管理経費の見直しや予算執行額を必要最小限に抑制するなど、コスト意識を持った管理運営に努める。</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6" name="テキスト ボックス 105"/>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8" name="テキスト ボックス 107"/>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127000</xdr:rowOff>
    </xdr:from>
    <xdr:to xmlns:xdr="http://schemas.openxmlformats.org/drawingml/2006/spreadsheetDrawing">
      <xdr:col>85</xdr:col>
      <xdr:colOff>66675</xdr:colOff>
      <xdr:row>20</xdr:row>
      <xdr:rowOff>127000</xdr:rowOff>
    </xdr:to>
    <xdr:cxnSp macro="">
      <xdr:nvCxnSpPr>
        <xdr:cNvPr id="109" name="直線コネクタ 108"/>
        <xdr:cNvCxnSpPr/>
      </xdr:nvCxnSpPr>
      <xdr:spPr>
        <a:xfrm>
          <a:off x="12446000" y="3556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156210</xdr:rowOff>
    </xdr:from>
    <xdr:ext cx="507365" cy="258445"/>
    <xdr:sp macro="" textlink="">
      <xdr:nvSpPr>
        <xdr:cNvPr id="110" name="テキスト ボックス 109"/>
        <xdr:cNvSpPr txBox="1"/>
      </xdr:nvSpPr>
      <xdr:spPr>
        <a:xfrm>
          <a:off x="11938000" y="3413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1" name="直線コネクタ 110"/>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7365" cy="258445"/>
    <xdr:sp macro="" textlink="">
      <xdr:nvSpPr>
        <xdr:cNvPr id="112" name="テキスト ボックス 111"/>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12700</xdr:rowOff>
    </xdr:from>
    <xdr:to xmlns:xdr="http://schemas.openxmlformats.org/drawingml/2006/spreadsheetDrawing">
      <xdr:col>85</xdr:col>
      <xdr:colOff>66675</xdr:colOff>
      <xdr:row>14</xdr:row>
      <xdr:rowOff>12700</xdr:rowOff>
    </xdr:to>
    <xdr:cxnSp macro="">
      <xdr:nvCxnSpPr>
        <xdr:cNvPr id="113" name="直線コネクタ 112"/>
        <xdr:cNvCxnSpPr/>
      </xdr:nvCxnSpPr>
      <xdr:spPr>
        <a:xfrm>
          <a:off x="12446000" y="241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41910</xdr:rowOff>
    </xdr:from>
    <xdr:ext cx="507365" cy="258445"/>
    <xdr:sp macro="" textlink="">
      <xdr:nvSpPr>
        <xdr:cNvPr id="114" name="テキスト ボックス 113"/>
        <xdr:cNvSpPr txBox="1"/>
      </xdr:nvSpPr>
      <xdr:spPr>
        <a:xfrm>
          <a:off x="11938000" y="2270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5" name="直線コネクタ 114"/>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16" name="テキスト ボックス 115"/>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58420</xdr:rowOff>
    </xdr:from>
    <xdr:to xmlns:xdr="http://schemas.openxmlformats.org/drawingml/2006/spreadsheetDrawing">
      <xdr:col>82</xdr:col>
      <xdr:colOff>107950</xdr:colOff>
      <xdr:row>21</xdr:row>
      <xdr:rowOff>29845</xdr:rowOff>
    </xdr:to>
    <xdr:cxnSp macro="">
      <xdr:nvCxnSpPr>
        <xdr:cNvPr id="118" name="直線コネクタ 117"/>
        <xdr:cNvCxnSpPr/>
      </xdr:nvCxnSpPr>
      <xdr:spPr>
        <a:xfrm flipV="1">
          <a:off x="16510000" y="2287270"/>
          <a:ext cx="0" cy="1343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1905</xdr:rowOff>
    </xdr:from>
    <xdr:ext cx="762000" cy="259080"/>
    <xdr:sp macro="" textlink="">
      <xdr:nvSpPr>
        <xdr:cNvPr id="119" name="物件費最小値テキスト"/>
        <xdr:cNvSpPr txBox="1"/>
      </xdr:nvSpPr>
      <xdr:spPr>
        <a:xfrm>
          <a:off x="16598900" y="3602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29845</xdr:rowOff>
    </xdr:from>
    <xdr:to xmlns:xdr="http://schemas.openxmlformats.org/drawingml/2006/spreadsheetDrawing">
      <xdr:col>82</xdr:col>
      <xdr:colOff>196850</xdr:colOff>
      <xdr:row>21</xdr:row>
      <xdr:rowOff>29845</xdr:rowOff>
    </xdr:to>
    <xdr:cxnSp macro="">
      <xdr:nvCxnSpPr>
        <xdr:cNvPr id="120" name="直線コネクタ 119"/>
        <xdr:cNvCxnSpPr/>
      </xdr:nvCxnSpPr>
      <xdr:spPr>
        <a:xfrm>
          <a:off x="16421100" y="3630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144780</xdr:rowOff>
    </xdr:from>
    <xdr:ext cx="762000" cy="258445"/>
    <xdr:sp macro="" textlink="">
      <xdr:nvSpPr>
        <xdr:cNvPr id="121" name="物件費最大値テキスト"/>
        <xdr:cNvSpPr txBox="1"/>
      </xdr:nvSpPr>
      <xdr:spPr>
        <a:xfrm>
          <a:off x="16598900" y="20307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58420</xdr:rowOff>
    </xdr:from>
    <xdr:to xmlns:xdr="http://schemas.openxmlformats.org/drawingml/2006/spreadsheetDrawing">
      <xdr:col>82</xdr:col>
      <xdr:colOff>196850</xdr:colOff>
      <xdr:row>13</xdr:row>
      <xdr:rowOff>58420</xdr:rowOff>
    </xdr:to>
    <xdr:cxnSp macro="">
      <xdr:nvCxnSpPr>
        <xdr:cNvPr id="122" name="直線コネクタ 121"/>
        <xdr:cNvCxnSpPr/>
      </xdr:nvCxnSpPr>
      <xdr:spPr>
        <a:xfrm>
          <a:off x="16421100" y="2287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15</xdr:row>
      <xdr:rowOff>1270</xdr:rowOff>
    </xdr:from>
    <xdr:to xmlns:xdr="http://schemas.openxmlformats.org/drawingml/2006/spreadsheetDrawing">
      <xdr:col>82</xdr:col>
      <xdr:colOff>107950</xdr:colOff>
      <xdr:row>15</xdr:row>
      <xdr:rowOff>12700</xdr:rowOff>
    </xdr:to>
    <xdr:cxnSp macro="">
      <xdr:nvCxnSpPr>
        <xdr:cNvPr id="123" name="直線コネクタ 122"/>
        <xdr:cNvCxnSpPr/>
      </xdr:nvCxnSpPr>
      <xdr:spPr>
        <a:xfrm flipV="1">
          <a:off x="15671800" y="257302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42545</xdr:rowOff>
    </xdr:from>
    <xdr:ext cx="762000" cy="258445"/>
    <xdr:sp macro="" textlink="">
      <xdr:nvSpPr>
        <xdr:cNvPr id="124" name="物件費平均値テキスト"/>
        <xdr:cNvSpPr txBox="1"/>
      </xdr:nvSpPr>
      <xdr:spPr>
        <a:xfrm>
          <a:off x="16598900" y="26142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70485</xdr:rowOff>
    </xdr:from>
    <xdr:to xmlns:xdr="http://schemas.openxmlformats.org/drawingml/2006/spreadsheetDrawing">
      <xdr:col>82</xdr:col>
      <xdr:colOff>158750</xdr:colOff>
      <xdr:row>16</xdr:row>
      <xdr:rowOff>635</xdr:rowOff>
    </xdr:to>
    <xdr:sp macro="" textlink="">
      <xdr:nvSpPr>
        <xdr:cNvPr id="125" name="フローチャート: 判断 124"/>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14</xdr:row>
      <xdr:rowOff>155575</xdr:rowOff>
    </xdr:from>
    <xdr:to xmlns:xdr="http://schemas.openxmlformats.org/drawingml/2006/spreadsheetDrawing">
      <xdr:col>78</xdr:col>
      <xdr:colOff>69850</xdr:colOff>
      <xdr:row>15</xdr:row>
      <xdr:rowOff>12700</xdr:rowOff>
    </xdr:to>
    <xdr:cxnSp macro="">
      <xdr:nvCxnSpPr>
        <xdr:cNvPr id="126" name="直線コネクタ 125"/>
        <xdr:cNvCxnSpPr/>
      </xdr:nvCxnSpPr>
      <xdr:spPr>
        <a:xfrm>
          <a:off x="14782800" y="255587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15</xdr:row>
      <xdr:rowOff>70485</xdr:rowOff>
    </xdr:from>
    <xdr:to xmlns:xdr="http://schemas.openxmlformats.org/drawingml/2006/spreadsheetDrawing">
      <xdr:col>78</xdr:col>
      <xdr:colOff>120650</xdr:colOff>
      <xdr:row>16</xdr:row>
      <xdr:rowOff>635</xdr:rowOff>
    </xdr:to>
    <xdr:sp macro="" textlink="">
      <xdr:nvSpPr>
        <xdr:cNvPr id="127" name="フローチャート: 判断 126"/>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156845</xdr:rowOff>
    </xdr:from>
    <xdr:ext cx="736600" cy="258445"/>
    <xdr:sp macro="" textlink="">
      <xdr:nvSpPr>
        <xdr:cNvPr id="128" name="テキスト ボックス 127"/>
        <xdr:cNvSpPr txBox="1"/>
      </xdr:nvSpPr>
      <xdr:spPr>
        <a:xfrm>
          <a:off x="15290800" y="27285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14</xdr:row>
      <xdr:rowOff>115570</xdr:rowOff>
    </xdr:from>
    <xdr:to xmlns:xdr="http://schemas.openxmlformats.org/drawingml/2006/spreadsheetDrawing">
      <xdr:col>73</xdr:col>
      <xdr:colOff>180975</xdr:colOff>
      <xdr:row>14</xdr:row>
      <xdr:rowOff>155575</xdr:rowOff>
    </xdr:to>
    <xdr:cxnSp macro="">
      <xdr:nvCxnSpPr>
        <xdr:cNvPr id="129" name="直線コネクタ 128"/>
        <xdr:cNvCxnSpPr/>
      </xdr:nvCxnSpPr>
      <xdr:spPr>
        <a:xfrm>
          <a:off x="13893800" y="251587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15</xdr:row>
      <xdr:rowOff>53340</xdr:rowOff>
    </xdr:from>
    <xdr:to xmlns:xdr="http://schemas.openxmlformats.org/drawingml/2006/spreadsheetDrawing">
      <xdr:col>74</xdr:col>
      <xdr:colOff>31750</xdr:colOff>
      <xdr:row>15</xdr:row>
      <xdr:rowOff>154940</xdr:rowOff>
    </xdr:to>
    <xdr:sp macro="" textlink="">
      <xdr:nvSpPr>
        <xdr:cNvPr id="130" name="フローチャート: 判断 129"/>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139700</xdr:rowOff>
    </xdr:from>
    <xdr:ext cx="762000" cy="259080"/>
    <xdr:sp macro="" textlink="">
      <xdr:nvSpPr>
        <xdr:cNvPr id="131" name="テキスト ボックス 130"/>
        <xdr:cNvSpPr txBox="1"/>
      </xdr:nvSpPr>
      <xdr:spPr>
        <a:xfrm>
          <a:off x="14401800" y="2711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14</xdr:row>
      <xdr:rowOff>69850</xdr:rowOff>
    </xdr:from>
    <xdr:to xmlns:xdr="http://schemas.openxmlformats.org/drawingml/2006/spreadsheetDrawing">
      <xdr:col>69</xdr:col>
      <xdr:colOff>92075</xdr:colOff>
      <xdr:row>14</xdr:row>
      <xdr:rowOff>115570</xdr:rowOff>
    </xdr:to>
    <xdr:cxnSp macro="">
      <xdr:nvCxnSpPr>
        <xdr:cNvPr id="132" name="直線コネクタ 131"/>
        <xdr:cNvCxnSpPr/>
      </xdr:nvCxnSpPr>
      <xdr:spPr>
        <a:xfrm>
          <a:off x="13004800" y="247015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15</xdr:row>
      <xdr:rowOff>13335</xdr:rowOff>
    </xdr:from>
    <xdr:to xmlns:xdr="http://schemas.openxmlformats.org/drawingml/2006/spreadsheetDrawing">
      <xdr:col>69</xdr:col>
      <xdr:colOff>142875</xdr:colOff>
      <xdr:row>15</xdr:row>
      <xdr:rowOff>114935</xdr:rowOff>
    </xdr:to>
    <xdr:sp macro="" textlink="">
      <xdr:nvSpPr>
        <xdr:cNvPr id="133" name="フローチャート: 判断 132"/>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99695</xdr:rowOff>
    </xdr:from>
    <xdr:ext cx="761365" cy="258445"/>
    <xdr:sp macro="" textlink="">
      <xdr:nvSpPr>
        <xdr:cNvPr id="134" name="テキスト ボックス 133"/>
        <xdr:cNvSpPr txBox="1"/>
      </xdr:nvSpPr>
      <xdr:spPr>
        <a:xfrm>
          <a:off x="13512800" y="26714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14</xdr:row>
      <xdr:rowOff>144780</xdr:rowOff>
    </xdr:from>
    <xdr:to xmlns:xdr="http://schemas.openxmlformats.org/drawingml/2006/spreadsheetDrawing">
      <xdr:col>65</xdr:col>
      <xdr:colOff>53975</xdr:colOff>
      <xdr:row>15</xdr:row>
      <xdr:rowOff>74930</xdr:rowOff>
    </xdr:to>
    <xdr:sp macro="" textlink="">
      <xdr:nvSpPr>
        <xdr:cNvPr id="135" name="フローチャート: 判断 134"/>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59690</xdr:rowOff>
    </xdr:from>
    <xdr:ext cx="762000" cy="259080"/>
    <xdr:sp macro="" textlink="">
      <xdr:nvSpPr>
        <xdr:cNvPr id="136" name="テキスト ボックス 135"/>
        <xdr:cNvSpPr txBox="1"/>
      </xdr:nvSpPr>
      <xdr:spPr>
        <a:xfrm>
          <a:off x="12623800" y="2631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7" name="テキスト ボックス 136"/>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38" name="テキスト ボックス 137"/>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39" name="テキスト ボックス 138"/>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0" name="テキスト ボックス 139"/>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1" name="テキスト ボックス 140"/>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14</xdr:row>
      <xdr:rowOff>121920</xdr:rowOff>
    </xdr:from>
    <xdr:to xmlns:xdr="http://schemas.openxmlformats.org/drawingml/2006/spreadsheetDrawing">
      <xdr:col>82</xdr:col>
      <xdr:colOff>158750</xdr:colOff>
      <xdr:row>15</xdr:row>
      <xdr:rowOff>52070</xdr:rowOff>
    </xdr:to>
    <xdr:sp macro="" textlink="">
      <xdr:nvSpPr>
        <xdr:cNvPr id="142" name="楕円 141"/>
        <xdr:cNvSpPr/>
      </xdr:nvSpPr>
      <xdr:spPr>
        <a:xfrm>
          <a:off x="164592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13</xdr:row>
      <xdr:rowOff>138430</xdr:rowOff>
    </xdr:from>
    <xdr:ext cx="762000" cy="259080"/>
    <xdr:sp macro="" textlink="">
      <xdr:nvSpPr>
        <xdr:cNvPr id="143" name="物件費該当値テキスト"/>
        <xdr:cNvSpPr txBox="1"/>
      </xdr:nvSpPr>
      <xdr:spPr>
        <a:xfrm>
          <a:off x="16598900" y="2367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14</xdr:row>
      <xdr:rowOff>133350</xdr:rowOff>
    </xdr:from>
    <xdr:to xmlns:xdr="http://schemas.openxmlformats.org/drawingml/2006/spreadsheetDrawing">
      <xdr:col>78</xdr:col>
      <xdr:colOff>120650</xdr:colOff>
      <xdr:row>15</xdr:row>
      <xdr:rowOff>63500</xdr:rowOff>
    </xdr:to>
    <xdr:sp macro="" textlink="">
      <xdr:nvSpPr>
        <xdr:cNvPr id="144" name="楕円 143"/>
        <xdr:cNvSpPr/>
      </xdr:nvSpPr>
      <xdr:spPr>
        <a:xfrm>
          <a:off x="15621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13</xdr:row>
      <xdr:rowOff>73660</xdr:rowOff>
    </xdr:from>
    <xdr:ext cx="736600" cy="259080"/>
    <xdr:sp macro="" textlink="">
      <xdr:nvSpPr>
        <xdr:cNvPr id="145" name="テキスト ボックス 144"/>
        <xdr:cNvSpPr txBox="1"/>
      </xdr:nvSpPr>
      <xdr:spPr>
        <a:xfrm>
          <a:off x="15290800" y="23025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14</xdr:row>
      <xdr:rowOff>104775</xdr:rowOff>
    </xdr:from>
    <xdr:to xmlns:xdr="http://schemas.openxmlformats.org/drawingml/2006/spreadsheetDrawing">
      <xdr:col>74</xdr:col>
      <xdr:colOff>31750</xdr:colOff>
      <xdr:row>15</xdr:row>
      <xdr:rowOff>34925</xdr:rowOff>
    </xdr:to>
    <xdr:sp macro="" textlink="">
      <xdr:nvSpPr>
        <xdr:cNvPr id="146" name="楕円 145"/>
        <xdr:cNvSpPr/>
      </xdr:nvSpPr>
      <xdr:spPr>
        <a:xfrm>
          <a:off x="14732000" y="25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13</xdr:row>
      <xdr:rowOff>45085</xdr:rowOff>
    </xdr:from>
    <xdr:ext cx="762000" cy="258445"/>
    <xdr:sp macro="" textlink="">
      <xdr:nvSpPr>
        <xdr:cNvPr id="147" name="テキスト ボックス 146"/>
        <xdr:cNvSpPr txBox="1"/>
      </xdr:nvSpPr>
      <xdr:spPr>
        <a:xfrm>
          <a:off x="14401800" y="22739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14</xdr:row>
      <xdr:rowOff>64770</xdr:rowOff>
    </xdr:from>
    <xdr:to xmlns:xdr="http://schemas.openxmlformats.org/drawingml/2006/spreadsheetDrawing">
      <xdr:col>69</xdr:col>
      <xdr:colOff>142875</xdr:colOff>
      <xdr:row>14</xdr:row>
      <xdr:rowOff>166370</xdr:rowOff>
    </xdr:to>
    <xdr:sp macro="" textlink="">
      <xdr:nvSpPr>
        <xdr:cNvPr id="148" name="楕円 147"/>
        <xdr:cNvSpPr/>
      </xdr:nvSpPr>
      <xdr:spPr>
        <a:xfrm>
          <a:off x="13843000" y="246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13</xdr:row>
      <xdr:rowOff>5080</xdr:rowOff>
    </xdr:from>
    <xdr:ext cx="761365" cy="259080"/>
    <xdr:sp macro="" textlink="">
      <xdr:nvSpPr>
        <xdr:cNvPr id="149" name="テキスト ボックス 148"/>
        <xdr:cNvSpPr txBox="1"/>
      </xdr:nvSpPr>
      <xdr:spPr>
        <a:xfrm>
          <a:off x="13512800" y="22339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14</xdr:row>
      <xdr:rowOff>19050</xdr:rowOff>
    </xdr:from>
    <xdr:to xmlns:xdr="http://schemas.openxmlformats.org/drawingml/2006/spreadsheetDrawing">
      <xdr:col>65</xdr:col>
      <xdr:colOff>53975</xdr:colOff>
      <xdr:row>14</xdr:row>
      <xdr:rowOff>120650</xdr:rowOff>
    </xdr:to>
    <xdr:sp macro="" textlink="">
      <xdr:nvSpPr>
        <xdr:cNvPr id="150" name="楕円 149"/>
        <xdr:cNvSpPr/>
      </xdr:nvSpPr>
      <xdr:spPr>
        <a:xfrm>
          <a:off x="129540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12</xdr:row>
      <xdr:rowOff>130810</xdr:rowOff>
    </xdr:from>
    <xdr:ext cx="762000" cy="259080"/>
    <xdr:sp macro="" textlink="">
      <xdr:nvSpPr>
        <xdr:cNvPr id="151" name="テキスト ボックス 150"/>
        <xdr:cNvSpPr txBox="1"/>
      </xdr:nvSpPr>
      <xdr:spPr>
        <a:xfrm>
          <a:off x="12623800" y="2188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扶助費に係る経常収支比率は、扶助費の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及び普通交付税の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、全国平均や高知県平均と比較すると下回っている。今後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普通交付税の段階的縮減等により増加すると思われるため、児童福祉、老人福祉及び障害福祉の動向に注視し、比率上昇の抑制に努める。</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3" name="テキスト ボックス 162"/>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4" name="直線コネクタ 163"/>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65" name="テキスト ボックス 164"/>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66" name="直線コネクタ 165"/>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7365" cy="259080"/>
    <xdr:sp macro="" textlink="">
      <xdr:nvSpPr>
        <xdr:cNvPr id="167" name="テキスト ボックス 166"/>
        <xdr:cNvSpPr txBox="1"/>
      </xdr:nvSpPr>
      <xdr:spPr>
        <a:xfrm>
          <a:off x="254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68" name="直線コネクタ 167"/>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7365" cy="259080"/>
    <xdr:sp macro="" textlink="">
      <xdr:nvSpPr>
        <xdr:cNvPr id="169" name="テキスト ボックス 168"/>
        <xdr:cNvSpPr txBox="1"/>
      </xdr:nvSpPr>
      <xdr:spPr>
        <a:xfrm>
          <a:off x="254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0" name="直線コネクタ 169"/>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7365" cy="258445"/>
    <xdr:sp macro="" textlink="">
      <xdr:nvSpPr>
        <xdr:cNvPr id="171" name="テキスト ボックス 170"/>
        <xdr:cNvSpPr txBox="1"/>
      </xdr:nvSpPr>
      <xdr:spPr>
        <a:xfrm>
          <a:off x="254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2" name="直線コネクタ 171"/>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7365" cy="259080"/>
    <xdr:sp macro="" textlink="">
      <xdr:nvSpPr>
        <xdr:cNvPr id="173" name="テキスト ボックス 172"/>
        <xdr:cNvSpPr txBox="1"/>
      </xdr:nvSpPr>
      <xdr:spPr>
        <a:xfrm>
          <a:off x="254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4" name="直線コネクタ 173"/>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7365" cy="259080"/>
    <xdr:sp macro="" textlink="">
      <xdr:nvSpPr>
        <xdr:cNvPr id="175" name="テキスト ボックス 174"/>
        <xdr:cNvSpPr txBox="1"/>
      </xdr:nvSpPr>
      <xdr:spPr>
        <a:xfrm>
          <a:off x="254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6" name="直線コネクタ 175"/>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7365" cy="258445"/>
    <xdr:sp macro="" textlink="">
      <xdr:nvSpPr>
        <xdr:cNvPr id="177" name="テキスト ボックス 176"/>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146050</xdr:rowOff>
    </xdr:from>
    <xdr:to xmlns:xdr="http://schemas.openxmlformats.org/drawingml/2006/spreadsheetDrawing">
      <xdr:col>24</xdr:col>
      <xdr:colOff>25400</xdr:colOff>
      <xdr:row>61</xdr:row>
      <xdr:rowOff>31750</xdr:rowOff>
    </xdr:to>
    <xdr:cxnSp macro="">
      <xdr:nvCxnSpPr>
        <xdr:cNvPr id="179" name="直線コネクタ 178"/>
        <xdr:cNvCxnSpPr/>
      </xdr:nvCxnSpPr>
      <xdr:spPr>
        <a:xfrm flipV="1">
          <a:off x="4826000" y="9061450"/>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3810</xdr:rowOff>
    </xdr:from>
    <xdr:ext cx="762000" cy="259080"/>
    <xdr:sp macro="" textlink="">
      <xdr:nvSpPr>
        <xdr:cNvPr id="180" name="扶助費最小値テキスト"/>
        <xdr:cNvSpPr txBox="1"/>
      </xdr:nvSpPr>
      <xdr:spPr>
        <a:xfrm>
          <a:off x="4914900" y="10462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31750</xdr:rowOff>
    </xdr:from>
    <xdr:to xmlns:xdr="http://schemas.openxmlformats.org/drawingml/2006/spreadsheetDrawing">
      <xdr:col>24</xdr:col>
      <xdr:colOff>114300</xdr:colOff>
      <xdr:row>61</xdr:row>
      <xdr:rowOff>31750</xdr:rowOff>
    </xdr:to>
    <xdr:cxnSp macro="">
      <xdr:nvCxnSpPr>
        <xdr:cNvPr id="181" name="直線コネクタ 180"/>
        <xdr:cNvCxnSpPr/>
      </xdr:nvCxnSpPr>
      <xdr:spPr>
        <a:xfrm>
          <a:off x="4737100" y="10490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60960</xdr:rowOff>
    </xdr:from>
    <xdr:ext cx="762000" cy="259080"/>
    <xdr:sp macro="" textlink="">
      <xdr:nvSpPr>
        <xdr:cNvPr id="182" name="扶助費最大値テキスト"/>
        <xdr:cNvSpPr txBox="1"/>
      </xdr:nvSpPr>
      <xdr:spPr>
        <a:xfrm>
          <a:off x="4914900" y="8804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146050</xdr:rowOff>
    </xdr:from>
    <xdr:to xmlns:xdr="http://schemas.openxmlformats.org/drawingml/2006/spreadsheetDrawing">
      <xdr:col>24</xdr:col>
      <xdr:colOff>114300</xdr:colOff>
      <xdr:row>52</xdr:row>
      <xdr:rowOff>146050</xdr:rowOff>
    </xdr:to>
    <xdr:cxnSp macro="">
      <xdr:nvCxnSpPr>
        <xdr:cNvPr id="183" name="直線コネクタ 182"/>
        <xdr:cNvCxnSpPr/>
      </xdr:nvCxnSpPr>
      <xdr:spPr>
        <a:xfrm>
          <a:off x="4737100" y="9061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55</xdr:row>
      <xdr:rowOff>50800</xdr:rowOff>
    </xdr:from>
    <xdr:to xmlns:xdr="http://schemas.openxmlformats.org/drawingml/2006/spreadsheetDrawing">
      <xdr:col>24</xdr:col>
      <xdr:colOff>25400</xdr:colOff>
      <xdr:row>55</xdr:row>
      <xdr:rowOff>88900</xdr:rowOff>
    </xdr:to>
    <xdr:cxnSp macro="">
      <xdr:nvCxnSpPr>
        <xdr:cNvPr id="184" name="直線コネクタ 183"/>
        <xdr:cNvCxnSpPr/>
      </xdr:nvCxnSpPr>
      <xdr:spPr>
        <a:xfrm flipV="1">
          <a:off x="3987800" y="948055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67310</xdr:rowOff>
    </xdr:from>
    <xdr:ext cx="762000" cy="259080"/>
    <xdr:sp macro="" textlink="">
      <xdr:nvSpPr>
        <xdr:cNvPr id="185" name="扶助費平均値テキスト"/>
        <xdr:cNvSpPr txBox="1"/>
      </xdr:nvSpPr>
      <xdr:spPr>
        <a:xfrm>
          <a:off x="4914900" y="9497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95250</xdr:rowOff>
    </xdr:from>
    <xdr:to xmlns:xdr="http://schemas.openxmlformats.org/drawingml/2006/spreadsheetDrawing">
      <xdr:col>24</xdr:col>
      <xdr:colOff>76200</xdr:colOff>
      <xdr:row>56</xdr:row>
      <xdr:rowOff>25400</xdr:rowOff>
    </xdr:to>
    <xdr:sp macro="" textlink="">
      <xdr:nvSpPr>
        <xdr:cNvPr id="186" name="フローチャート: 判断 185"/>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55</xdr:row>
      <xdr:rowOff>50800</xdr:rowOff>
    </xdr:from>
    <xdr:to xmlns:xdr="http://schemas.openxmlformats.org/drawingml/2006/spreadsheetDrawing">
      <xdr:col>19</xdr:col>
      <xdr:colOff>187325</xdr:colOff>
      <xdr:row>55</xdr:row>
      <xdr:rowOff>88900</xdr:rowOff>
    </xdr:to>
    <xdr:cxnSp macro="">
      <xdr:nvCxnSpPr>
        <xdr:cNvPr id="187" name="直線コネクタ 186"/>
        <xdr:cNvCxnSpPr/>
      </xdr:nvCxnSpPr>
      <xdr:spPr>
        <a:xfrm>
          <a:off x="3098800" y="948055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95250</xdr:rowOff>
    </xdr:from>
    <xdr:to xmlns:xdr="http://schemas.openxmlformats.org/drawingml/2006/spreadsheetDrawing">
      <xdr:col>20</xdr:col>
      <xdr:colOff>38100</xdr:colOff>
      <xdr:row>56</xdr:row>
      <xdr:rowOff>25400</xdr:rowOff>
    </xdr:to>
    <xdr:sp macro="" textlink="">
      <xdr:nvSpPr>
        <xdr:cNvPr id="188" name="フローチャート: 判断 187"/>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10160</xdr:rowOff>
    </xdr:from>
    <xdr:ext cx="735965" cy="259080"/>
    <xdr:sp macro="" textlink="">
      <xdr:nvSpPr>
        <xdr:cNvPr id="189" name="テキスト ボックス 188"/>
        <xdr:cNvSpPr txBox="1"/>
      </xdr:nvSpPr>
      <xdr:spPr>
        <a:xfrm>
          <a:off x="3606800" y="96113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54</xdr:row>
      <xdr:rowOff>69850</xdr:rowOff>
    </xdr:from>
    <xdr:to xmlns:xdr="http://schemas.openxmlformats.org/drawingml/2006/spreadsheetDrawing">
      <xdr:col>15</xdr:col>
      <xdr:colOff>98425</xdr:colOff>
      <xdr:row>55</xdr:row>
      <xdr:rowOff>50800</xdr:rowOff>
    </xdr:to>
    <xdr:cxnSp macro="">
      <xdr:nvCxnSpPr>
        <xdr:cNvPr id="190" name="直線コネクタ 189"/>
        <xdr:cNvCxnSpPr/>
      </xdr:nvCxnSpPr>
      <xdr:spPr>
        <a:xfrm>
          <a:off x="2209800" y="932815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76200</xdr:rowOff>
    </xdr:from>
    <xdr:to xmlns:xdr="http://schemas.openxmlformats.org/drawingml/2006/spreadsheetDrawing">
      <xdr:col>15</xdr:col>
      <xdr:colOff>149225</xdr:colOff>
      <xdr:row>56</xdr:row>
      <xdr:rowOff>6350</xdr:rowOff>
    </xdr:to>
    <xdr:sp macro="" textlink="">
      <xdr:nvSpPr>
        <xdr:cNvPr id="191" name="フローチャート: 判断 190"/>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162560</xdr:rowOff>
    </xdr:from>
    <xdr:ext cx="762000" cy="259080"/>
    <xdr:sp macro="" textlink="">
      <xdr:nvSpPr>
        <xdr:cNvPr id="192" name="テキスト ボックス 191"/>
        <xdr:cNvSpPr txBox="1"/>
      </xdr:nvSpPr>
      <xdr:spPr>
        <a:xfrm>
          <a:off x="2717800" y="9592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54</xdr:row>
      <xdr:rowOff>69850</xdr:rowOff>
    </xdr:from>
    <xdr:to xmlns:xdr="http://schemas.openxmlformats.org/drawingml/2006/spreadsheetDrawing">
      <xdr:col>11</xdr:col>
      <xdr:colOff>9525</xdr:colOff>
      <xdr:row>54</xdr:row>
      <xdr:rowOff>88900</xdr:rowOff>
    </xdr:to>
    <xdr:cxnSp macro="">
      <xdr:nvCxnSpPr>
        <xdr:cNvPr id="193" name="直線コネクタ 192"/>
        <xdr:cNvCxnSpPr/>
      </xdr:nvCxnSpPr>
      <xdr:spPr>
        <a:xfrm flipV="1">
          <a:off x="1320800" y="93281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38100</xdr:rowOff>
    </xdr:from>
    <xdr:to xmlns:xdr="http://schemas.openxmlformats.org/drawingml/2006/spreadsheetDrawing">
      <xdr:col>11</xdr:col>
      <xdr:colOff>60325</xdr:colOff>
      <xdr:row>55</xdr:row>
      <xdr:rowOff>139700</xdr:rowOff>
    </xdr:to>
    <xdr:sp macro="" textlink="">
      <xdr:nvSpPr>
        <xdr:cNvPr id="194" name="フローチャート: 判断 193"/>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124460</xdr:rowOff>
    </xdr:from>
    <xdr:ext cx="761365" cy="259080"/>
    <xdr:sp macro="" textlink="">
      <xdr:nvSpPr>
        <xdr:cNvPr id="195" name="テキスト ボックス 194"/>
        <xdr:cNvSpPr txBox="1"/>
      </xdr:nvSpPr>
      <xdr:spPr>
        <a:xfrm>
          <a:off x="1828800" y="95542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19050</xdr:rowOff>
    </xdr:from>
    <xdr:to xmlns:xdr="http://schemas.openxmlformats.org/drawingml/2006/spreadsheetDrawing">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105410</xdr:rowOff>
    </xdr:from>
    <xdr:ext cx="761365" cy="259080"/>
    <xdr:sp macro="" textlink="">
      <xdr:nvSpPr>
        <xdr:cNvPr id="197" name="テキスト ボックス 196"/>
        <xdr:cNvSpPr txBox="1"/>
      </xdr:nvSpPr>
      <xdr:spPr>
        <a:xfrm>
          <a:off x="939800" y="9535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198" name="テキスト ボックス 197"/>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199" name="テキスト ボックス 198"/>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0" name="テキスト ボックス 199"/>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1" name="テキスト ボックス 200"/>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2" name="テキスト ボックス 201"/>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0</xdr:rowOff>
    </xdr:from>
    <xdr:to xmlns:xdr="http://schemas.openxmlformats.org/drawingml/2006/spreadsheetDrawing">
      <xdr:col>24</xdr:col>
      <xdr:colOff>76200</xdr:colOff>
      <xdr:row>55</xdr:row>
      <xdr:rowOff>101600</xdr:rowOff>
    </xdr:to>
    <xdr:sp macro="" textlink="">
      <xdr:nvSpPr>
        <xdr:cNvPr id="203" name="楕円 202"/>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16510</xdr:rowOff>
    </xdr:from>
    <xdr:ext cx="762000" cy="259080"/>
    <xdr:sp macro="" textlink="">
      <xdr:nvSpPr>
        <xdr:cNvPr id="204" name="扶助費該当値テキスト"/>
        <xdr:cNvSpPr txBox="1"/>
      </xdr:nvSpPr>
      <xdr:spPr>
        <a:xfrm>
          <a:off x="4914900" y="9274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38100</xdr:rowOff>
    </xdr:from>
    <xdr:to xmlns:xdr="http://schemas.openxmlformats.org/drawingml/2006/spreadsheetDrawing">
      <xdr:col>20</xdr:col>
      <xdr:colOff>38100</xdr:colOff>
      <xdr:row>55</xdr:row>
      <xdr:rowOff>139700</xdr:rowOff>
    </xdr:to>
    <xdr:sp macro="" textlink="">
      <xdr:nvSpPr>
        <xdr:cNvPr id="205" name="楕円 204"/>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149860</xdr:rowOff>
    </xdr:from>
    <xdr:ext cx="735965" cy="259080"/>
    <xdr:sp macro="" textlink="">
      <xdr:nvSpPr>
        <xdr:cNvPr id="206" name="テキスト ボックス 205"/>
        <xdr:cNvSpPr txBox="1"/>
      </xdr:nvSpPr>
      <xdr:spPr>
        <a:xfrm>
          <a:off x="3606800" y="92367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55</xdr:row>
      <xdr:rowOff>0</xdr:rowOff>
    </xdr:from>
    <xdr:to xmlns:xdr="http://schemas.openxmlformats.org/drawingml/2006/spreadsheetDrawing">
      <xdr:col>15</xdr:col>
      <xdr:colOff>149225</xdr:colOff>
      <xdr:row>55</xdr:row>
      <xdr:rowOff>101600</xdr:rowOff>
    </xdr:to>
    <xdr:sp macro="" textlink="">
      <xdr:nvSpPr>
        <xdr:cNvPr id="207" name="楕円 206"/>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111760</xdr:rowOff>
    </xdr:from>
    <xdr:ext cx="762000" cy="258445"/>
    <xdr:sp macro="" textlink="">
      <xdr:nvSpPr>
        <xdr:cNvPr id="208" name="テキスト ボックス 207"/>
        <xdr:cNvSpPr txBox="1"/>
      </xdr:nvSpPr>
      <xdr:spPr>
        <a:xfrm>
          <a:off x="2717800" y="91986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19050</xdr:rowOff>
    </xdr:from>
    <xdr:to xmlns:xdr="http://schemas.openxmlformats.org/drawingml/2006/spreadsheetDrawing">
      <xdr:col>11</xdr:col>
      <xdr:colOff>60325</xdr:colOff>
      <xdr:row>54</xdr:row>
      <xdr:rowOff>120650</xdr:rowOff>
    </xdr:to>
    <xdr:sp macro="" textlink="">
      <xdr:nvSpPr>
        <xdr:cNvPr id="209" name="楕円 208"/>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52</xdr:row>
      <xdr:rowOff>130810</xdr:rowOff>
    </xdr:from>
    <xdr:ext cx="761365" cy="259080"/>
    <xdr:sp macro="" textlink="">
      <xdr:nvSpPr>
        <xdr:cNvPr id="210" name="テキスト ボックス 209"/>
        <xdr:cNvSpPr txBox="1"/>
      </xdr:nvSpPr>
      <xdr:spPr>
        <a:xfrm>
          <a:off x="1828800" y="90462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38100</xdr:rowOff>
    </xdr:from>
    <xdr:to xmlns:xdr="http://schemas.openxmlformats.org/drawingml/2006/spreadsheetDrawing">
      <xdr:col>6</xdr:col>
      <xdr:colOff>171450</xdr:colOff>
      <xdr:row>54</xdr:row>
      <xdr:rowOff>139700</xdr:rowOff>
    </xdr:to>
    <xdr:sp macro="" textlink="">
      <xdr:nvSpPr>
        <xdr:cNvPr id="211" name="楕円 210"/>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52</xdr:row>
      <xdr:rowOff>149860</xdr:rowOff>
    </xdr:from>
    <xdr:ext cx="761365" cy="259080"/>
    <xdr:sp macro="" textlink="">
      <xdr:nvSpPr>
        <xdr:cNvPr id="212" name="テキスト ボックス 211"/>
        <xdr:cNvSpPr txBox="1"/>
      </xdr:nvSpPr>
      <xdr:spPr>
        <a:xfrm>
          <a:off x="939800" y="9065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その他</a:t>
          </a:r>
          <a:r>
            <a:rPr kumimoji="1" lang="ja-JP" altLang="ja-JP" sz="1100">
              <a:solidFill>
                <a:schemeClr val="dk1"/>
              </a:solidFill>
              <a:effectLst/>
              <a:latin typeface="+mn-lt"/>
              <a:ea typeface="+mn-ea"/>
              <a:cs typeface="+mn-cs"/>
            </a:rPr>
            <a:t>に係る経常収支比率は、例年類似団体平均値を下回っており、上位に位置している。</a:t>
          </a:r>
          <a:r>
            <a:rPr kumimoji="1" lang="ja-JP" altLang="en-US" sz="1100">
              <a:solidFill>
                <a:schemeClr val="dk1"/>
              </a:solidFill>
              <a:effectLst/>
              <a:latin typeface="+mn-lt"/>
              <a:ea typeface="+mn-ea"/>
              <a:cs typeface="+mn-cs"/>
            </a:rPr>
            <a:t>今</a:t>
          </a:r>
          <a:r>
            <a:rPr kumimoji="1" lang="ja-JP" altLang="ja-JP" sz="1100">
              <a:solidFill>
                <a:schemeClr val="dk1"/>
              </a:solidFill>
              <a:effectLst/>
              <a:latin typeface="+mn-lt"/>
              <a:ea typeface="+mn-ea"/>
              <a:cs typeface="+mn-cs"/>
            </a:rPr>
            <a:t>年度においては</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ポイント減少しており、要因としては後期会計への繰出金の減額による影響が大きい。</a:t>
          </a:r>
          <a:endParaRPr lang="ja-JP" altLang="ja-JP" sz="1400">
            <a:effectLst/>
          </a:endParaRPr>
        </a:p>
        <a:p>
          <a:r>
            <a:rPr kumimoji="1" lang="ja-JP" altLang="ja-JP" sz="1100">
              <a:solidFill>
                <a:schemeClr val="dk1"/>
              </a:solidFill>
              <a:effectLst/>
              <a:latin typeface="+mn-lt"/>
              <a:ea typeface="+mn-ea"/>
              <a:cs typeface="+mn-cs"/>
            </a:rPr>
            <a:t>　繰出金については、今後も高齢化に伴い、介護保険事業特別会計や後期高齢者医療特別会計への繰出金が増加し大きな負担となることも予想されることから、保険事業における健診の受診率向上や予防事業を実施するなど、医療費増加の抑制を図ることにより、経費の削減に繋げていく。</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24" name="テキスト ボックス 223"/>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5" name="直線コネクタ 224"/>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26" name="テキスト ボックス 225"/>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69850</xdr:rowOff>
    </xdr:from>
    <xdr:to xmlns:xdr="http://schemas.openxmlformats.org/drawingml/2006/spreadsheetDrawing">
      <xdr:col>85</xdr:col>
      <xdr:colOff>66675</xdr:colOff>
      <xdr:row>61</xdr:row>
      <xdr:rowOff>69850</xdr:rowOff>
    </xdr:to>
    <xdr:cxnSp macro="">
      <xdr:nvCxnSpPr>
        <xdr:cNvPr id="227" name="直線コネクタ 226"/>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60</xdr:row>
      <xdr:rowOff>99060</xdr:rowOff>
    </xdr:from>
    <xdr:ext cx="507365" cy="258445"/>
    <xdr:sp macro="" textlink="">
      <xdr:nvSpPr>
        <xdr:cNvPr id="228" name="テキスト ボックス 227"/>
        <xdr:cNvSpPr txBox="1"/>
      </xdr:nvSpPr>
      <xdr:spPr>
        <a:xfrm>
          <a:off x="11938000" y="10386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127000</xdr:rowOff>
    </xdr:from>
    <xdr:to xmlns:xdr="http://schemas.openxmlformats.org/drawingml/2006/spreadsheetDrawing">
      <xdr:col>85</xdr:col>
      <xdr:colOff>66675</xdr:colOff>
      <xdr:row>58</xdr:row>
      <xdr:rowOff>127000</xdr:rowOff>
    </xdr:to>
    <xdr:cxnSp macro="">
      <xdr:nvCxnSpPr>
        <xdr:cNvPr id="229" name="直線コネクタ 228"/>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156210</xdr:rowOff>
    </xdr:from>
    <xdr:ext cx="507365" cy="258445"/>
    <xdr:sp macro="" textlink="">
      <xdr:nvSpPr>
        <xdr:cNvPr id="230" name="テキスト ボックス 229"/>
        <xdr:cNvSpPr txBox="1"/>
      </xdr:nvSpPr>
      <xdr:spPr>
        <a:xfrm>
          <a:off x="11938000" y="9928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12700</xdr:rowOff>
    </xdr:from>
    <xdr:to xmlns:xdr="http://schemas.openxmlformats.org/drawingml/2006/spreadsheetDrawing">
      <xdr:col>85</xdr:col>
      <xdr:colOff>66675</xdr:colOff>
      <xdr:row>56</xdr:row>
      <xdr:rowOff>12700</xdr:rowOff>
    </xdr:to>
    <xdr:cxnSp macro="">
      <xdr:nvCxnSpPr>
        <xdr:cNvPr id="231" name="直線コネクタ 230"/>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41910</xdr:rowOff>
    </xdr:from>
    <xdr:ext cx="507365" cy="258445"/>
    <xdr:sp macro="" textlink="">
      <xdr:nvSpPr>
        <xdr:cNvPr id="232" name="テキスト ボックス 231"/>
        <xdr:cNvSpPr txBox="1"/>
      </xdr:nvSpPr>
      <xdr:spPr>
        <a:xfrm>
          <a:off x="11938000" y="9471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53</xdr:row>
      <xdr:rowOff>69850</xdr:rowOff>
    </xdr:from>
    <xdr:to xmlns:xdr="http://schemas.openxmlformats.org/drawingml/2006/spreadsheetDrawing">
      <xdr:col>85</xdr:col>
      <xdr:colOff>66675</xdr:colOff>
      <xdr:row>53</xdr:row>
      <xdr:rowOff>69850</xdr:rowOff>
    </xdr:to>
    <xdr:cxnSp macro="">
      <xdr:nvCxnSpPr>
        <xdr:cNvPr id="233" name="直線コネクタ 232"/>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99060</xdr:rowOff>
    </xdr:from>
    <xdr:ext cx="507365" cy="258445"/>
    <xdr:sp macro="" textlink="">
      <xdr:nvSpPr>
        <xdr:cNvPr id="234" name="テキスト ボックス 233"/>
        <xdr:cNvSpPr txBox="1"/>
      </xdr:nvSpPr>
      <xdr:spPr>
        <a:xfrm>
          <a:off x="11938000" y="9014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5" name="直線コネクタ 23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54</xdr:row>
      <xdr:rowOff>86360</xdr:rowOff>
    </xdr:from>
    <xdr:to xmlns:xdr="http://schemas.openxmlformats.org/drawingml/2006/spreadsheetDrawing">
      <xdr:col>82</xdr:col>
      <xdr:colOff>107950</xdr:colOff>
      <xdr:row>60</xdr:row>
      <xdr:rowOff>72390</xdr:rowOff>
    </xdr:to>
    <xdr:cxnSp macro="">
      <xdr:nvCxnSpPr>
        <xdr:cNvPr id="237" name="直線コネクタ 236"/>
        <xdr:cNvCxnSpPr/>
      </xdr:nvCxnSpPr>
      <xdr:spPr>
        <a:xfrm flipV="1">
          <a:off x="16510000" y="9344660"/>
          <a:ext cx="0" cy="1014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44450</xdr:rowOff>
    </xdr:from>
    <xdr:ext cx="762000" cy="259080"/>
    <xdr:sp macro="" textlink="">
      <xdr:nvSpPr>
        <xdr:cNvPr id="238" name="その他最小値テキスト"/>
        <xdr:cNvSpPr txBox="1"/>
      </xdr:nvSpPr>
      <xdr:spPr>
        <a:xfrm>
          <a:off x="16598900" y="10331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72390</xdr:rowOff>
    </xdr:from>
    <xdr:to xmlns:xdr="http://schemas.openxmlformats.org/drawingml/2006/spreadsheetDrawing">
      <xdr:col>82</xdr:col>
      <xdr:colOff>196850</xdr:colOff>
      <xdr:row>60</xdr:row>
      <xdr:rowOff>72390</xdr:rowOff>
    </xdr:to>
    <xdr:cxnSp macro="">
      <xdr:nvCxnSpPr>
        <xdr:cNvPr id="239" name="直線コネクタ 238"/>
        <xdr:cNvCxnSpPr/>
      </xdr:nvCxnSpPr>
      <xdr:spPr>
        <a:xfrm>
          <a:off x="16421100" y="10359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53</xdr:row>
      <xdr:rowOff>635</xdr:rowOff>
    </xdr:from>
    <xdr:ext cx="762000" cy="259080"/>
    <xdr:sp macro="" textlink="">
      <xdr:nvSpPr>
        <xdr:cNvPr id="240" name="その他最大値テキスト"/>
        <xdr:cNvSpPr txBox="1"/>
      </xdr:nvSpPr>
      <xdr:spPr>
        <a:xfrm>
          <a:off x="16598900" y="9087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54</xdr:row>
      <xdr:rowOff>86360</xdr:rowOff>
    </xdr:from>
    <xdr:to xmlns:xdr="http://schemas.openxmlformats.org/drawingml/2006/spreadsheetDrawing">
      <xdr:col>82</xdr:col>
      <xdr:colOff>196850</xdr:colOff>
      <xdr:row>54</xdr:row>
      <xdr:rowOff>86360</xdr:rowOff>
    </xdr:to>
    <xdr:cxnSp macro="">
      <xdr:nvCxnSpPr>
        <xdr:cNvPr id="241" name="直線コネクタ 240"/>
        <xdr:cNvCxnSpPr/>
      </xdr:nvCxnSpPr>
      <xdr:spPr>
        <a:xfrm>
          <a:off x="16421100" y="9344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17780</xdr:rowOff>
    </xdr:from>
    <xdr:to xmlns:xdr="http://schemas.openxmlformats.org/drawingml/2006/spreadsheetDrawing">
      <xdr:col>82</xdr:col>
      <xdr:colOff>107950</xdr:colOff>
      <xdr:row>56</xdr:row>
      <xdr:rowOff>67310</xdr:rowOff>
    </xdr:to>
    <xdr:cxnSp macro="">
      <xdr:nvCxnSpPr>
        <xdr:cNvPr id="242" name="直線コネクタ 241"/>
        <xdr:cNvCxnSpPr/>
      </xdr:nvCxnSpPr>
      <xdr:spPr>
        <a:xfrm flipV="1">
          <a:off x="15671800" y="9618980"/>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139700</xdr:rowOff>
    </xdr:from>
    <xdr:ext cx="762000" cy="259080"/>
    <xdr:sp macro="" textlink="">
      <xdr:nvSpPr>
        <xdr:cNvPr id="243" name="その他平均値テキスト"/>
        <xdr:cNvSpPr txBox="1"/>
      </xdr:nvSpPr>
      <xdr:spPr>
        <a:xfrm>
          <a:off x="16598900" y="97409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167640</xdr:rowOff>
    </xdr:from>
    <xdr:to xmlns:xdr="http://schemas.openxmlformats.org/drawingml/2006/spreadsheetDrawing">
      <xdr:col>82</xdr:col>
      <xdr:colOff>158750</xdr:colOff>
      <xdr:row>57</xdr:row>
      <xdr:rowOff>97790</xdr:rowOff>
    </xdr:to>
    <xdr:sp macro="" textlink="">
      <xdr:nvSpPr>
        <xdr:cNvPr id="244" name="フローチャート: 判断 243"/>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67310</xdr:rowOff>
    </xdr:from>
    <xdr:to xmlns:xdr="http://schemas.openxmlformats.org/drawingml/2006/spreadsheetDrawing">
      <xdr:col>78</xdr:col>
      <xdr:colOff>69850</xdr:colOff>
      <xdr:row>56</xdr:row>
      <xdr:rowOff>95250</xdr:rowOff>
    </xdr:to>
    <xdr:cxnSp macro="">
      <xdr:nvCxnSpPr>
        <xdr:cNvPr id="245" name="直線コネクタ 244"/>
        <xdr:cNvCxnSpPr/>
      </xdr:nvCxnSpPr>
      <xdr:spPr>
        <a:xfrm flipV="1">
          <a:off x="14782800" y="966851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635</xdr:rowOff>
    </xdr:from>
    <xdr:to xmlns:xdr="http://schemas.openxmlformats.org/drawingml/2006/spreadsheetDrawing">
      <xdr:col>78</xdr:col>
      <xdr:colOff>120650</xdr:colOff>
      <xdr:row>57</xdr:row>
      <xdr:rowOff>102235</xdr:rowOff>
    </xdr:to>
    <xdr:sp macro="" textlink="">
      <xdr:nvSpPr>
        <xdr:cNvPr id="246" name="フローチャート: 判断 245"/>
        <xdr:cNvSpPr/>
      </xdr:nvSpPr>
      <xdr:spPr>
        <a:xfrm>
          <a:off x="15621000" y="97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86995</xdr:rowOff>
    </xdr:from>
    <xdr:ext cx="736600" cy="258445"/>
    <xdr:sp macro="" textlink="">
      <xdr:nvSpPr>
        <xdr:cNvPr id="247" name="テキスト ボックス 246"/>
        <xdr:cNvSpPr txBox="1"/>
      </xdr:nvSpPr>
      <xdr:spPr>
        <a:xfrm>
          <a:off x="15290800" y="98596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53975</xdr:rowOff>
    </xdr:from>
    <xdr:to xmlns:xdr="http://schemas.openxmlformats.org/drawingml/2006/spreadsheetDrawing">
      <xdr:col>73</xdr:col>
      <xdr:colOff>180975</xdr:colOff>
      <xdr:row>56</xdr:row>
      <xdr:rowOff>95250</xdr:rowOff>
    </xdr:to>
    <xdr:cxnSp macro="">
      <xdr:nvCxnSpPr>
        <xdr:cNvPr id="248" name="直線コネクタ 247"/>
        <xdr:cNvCxnSpPr/>
      </xdr:nvCxnSpPr>
      <xdr:spPr>
        <a:xfrm>
          <a:off x="13893800" y="965517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14605</xdr:rowOff>
    </xdr:from>
    <xdr:to xmlns:xdr="http://schemas.openxmlformats.org/drawingml/2006/spreadsheetDrawing">
      <xdr:col>74</xdr:col>
      <xdr:colOff>31750</xdr:colOff>
      <xdr:row>57</xdr:row>
      <xdr:rowOff>116205</xdr:rowOff>
    </xdr:to>
    <xdr:sp macro="" textlink="">
      <xdr:nvSpPr>
        <xdr:cNvPr id="249" name="フローチャート: 判断 248"/>
        <xdr:cNvSpPr/>
      </xdr:nvSpPr>
      <xdr:spPr>
        <a:xfrm>
          <a:off x="14732000"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100965</xdr:rowOff>
    </xdr:from>
    <xdr:ext cx="762000" cy="258445"/>
    <xdr:sp macro="" textlink="">
      <xdr:nvSpPr>
        <xdr:cNvPr id="250" name="テキスト ボックス 249"/>
        <xdr:cNvSpPr txBox="1"/>
      </xdr:nvSpPr>
      <xdr:spPr>
        <a:xfrm>
          <a:off x="14401800" y="98736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12700</xdr:rowOff>
    </xdr:from>
    <xdr:to xmlns:xdr="http://schemas.openxmlformats.org/drawingml/2006/spreadsheetDrawing">
      <xdr:col>69</xdr:col>
      <xdr:colOff>92075</xdr:colOff>
      <xdr:row>56</xdr:row>
      <xdr:rowOff>53975</xdr:rowOff>
    </xdr:to>
    <xdr:cxnSp macro="">
      <xdr:nvCxnSpPr>
        <xdr:cNvPr id="251" name="直線コネクタ 250"/>
        <xdr:cNvCxnSpPr/>
      </xdr:nvCxnSpPr>
      <xdr:spPr>
        <a:xfrm>
          <a:off x="13004800" y="961390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635</xdr:rowOff>
    </xdr:from>
    <xdr:to xmlns:xdr="http://schemas.openxmlformats.org/drawingml/2006/spreadsheetDrawing">
      <xdr:col>69</xdr:col>
      <xdr:colOff>142875</xdr:colOff>
      <xdr:row>57</xdr:row>
      <xdr:rowOff>102235</xdr:rowOff>
    </xdr:to>
    <xdr:sp macro="" textlink="">
      <xdr:nvSpPr>
        <xdr:cNvPr id="252" name="フローチャート: 判断 251"/>
        <xdr:cNvSpPr/>
      </xdr:nvSpPr>
      <xdr:spPr>
        <a:xfrm>
          <a:off x="13843000" y="97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86995</xdr:rowOff>
    </xdr:from>
    <xdr:ext cx="761365" cy="258445"/>
    <xdr:sp macro="" textlink="">
      <xdr:nvSpPr>
        <xdr:cNvPr id="253" name="テキスト ボックス 252"/>
        <xdr:cNvSpPr txBox="1"/>
      </xdr:nvSpPr>
      <xdr:spPr>
        <a:xfrm>
          <a:off x="13512800" y="98596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144780</xdr:rowOff>
    </xdr:from>
    <xdr:to xmlns:xdr="http://schemas.openxmlformats.org/drawingml/2006/spreadsheetDrawing">
      <xdr:col>65</xdr:col>
      <xdr:colOff>53975</xdr:colOff>
      <xdr:row>57</xdr:row>
      <xdr:rowOff>74930</xdr:rowOff>
    </xdr:to>
    <xdr:sp macro="" textlink="">
      <xdr:nvSpPr>
        <xdr:cNvPr id="254" name="フローチャート: 判断 253"/>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59690</xdr:rowOff>
    </xdr:from>
    <xdr:ext cx="762000" cy="259080"/>
    <xdr:sp macro="" textlink="">
      <xdr:nvSpPr>
        <xdr:cNvPr id="255" name="テキスト ボックス 254"/>
        <xdr:cNvSpPr txBox="1"/>
      </xdr:nvSpPr>
      <xdr:spPr>
        <a:xfrm>
          <a:off x="12623800" y="9832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56" name="テキスト ボックス 255"/>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57" name="テキスト ボックス 256"/>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58" name="テキスト ボックス 257"/>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59" name="テキスト ボックス 258"/>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60" name="テキスト ボックス 259"/>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137795</xdr:rowOff>
    </xdr:from>
    <xdr:to xmlns:xdr="http://schemas.openxmlformats.org/drawingml/2006/spreadsheetDrawing">
      <xdr:col>82</xdr:col>
      <xdr:colOff>158750</xdr:colOff>
      <xdr:row>56</xdr:row>
      <xdr:rowOff>67945</xdr:rowOff>
    </xdr:to>
    <xdr:sp macro="" textlink="">
      <xdr:nvSpPr>
        <xdr:cNvPr id="261" name="楕円 260"/>
        <xdr:cNvSpPr/>
      </xdr:nvSpPr>
      <xdr:spPr>
        <a:xfrm>
          <a:off x="16459200" y="956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54</xdr:row>
      <xdr:rowOff>154940</xdr:rowOff>
    </xdr:from>
    <xdr:ext cx="762000" cy="258445"/>
    <xdr:sp macro="" textlink="">
      <xdr:nvSpPr>
        <xdr:cNvPr id="262" name="その他該当値テキスト"/>
        <xdr:cNvSpPr txBox="1"/>
      </xdr:nvSpPr>
      <xdr:spPr>
        <a:xfrm>
          <a:off x="16598900" y="94132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56</xdr:row>
      <xdr:rowOff>16510</xdr:rowOff>
    </xdr:from>
    <xdr:to xmlns:xdr="http://schemas.openxmlformats.org/drawingml/2006/spreadsheetDrawing">
      <xdr:col>78</xdr:col>
      <xdr:colOff>120650</xdr:colOff>
      <xdr:row>56</xdr:row>
      <xdr:rowOff>118110</xdr:rowOff>
    </xdr:to>
    <xdr:sp macro="" textlink="">
      <xdr:nvSpPr>
        <xdr:cNvPr id="263" name="楕円 262"/>
        <xdr:cNvSpPr/>
      </xdr:nvSpPr>
      <xdr:spPr>
        <a:xfrm>
          <a:off x="15621000" y="961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128270</xdr:rowOff>
    </xdr:from>
    <xdr:ext cx="736600" cy="259080"/>
    <xdr:sp macro="" textlink="">
      <xdr:nvSpPr>
        <xdr:cNvPr id="264" name="テキスト ボックス 263"/>
        <xdr:cNvSpPr txBox="1"/>
      </xdr:nvSpPr>
      <xdr:spPr>
        <a:xfrm>
          <a:off x="15290800" y="93865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44450</xdr:rowOff>
    </xdr:from>
    <xdr:to xmlns:xdr="http://schemas.openxmlformats.org/drawingml/2006/spreadsheetDrawing">
      <xdr:col>74</xdr:col>
      <xdr:colOff>31750</xdr:colOff>
      <xdr:row>56</xdr:row>
      <xdr:rowOff>146050</xdr:rowOff>
    </xdr:to>
    <xdr:sp macro="" textlink="">
      <xdr:nvSpPr>
        <xdr:cNvPr id="265" name="楕円 264"/>
        <xdr:cNvSpPr/>
      </xdr:nvSpPr>
      <xdr:spPr>
        <a:xfrm>
          <a:off x="14732000" y="96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156210</xdr:rowOff>
    </xdr:from>
    <xdr:ext cx="762000" cy="258445"/>
    <xdr:sp macro="" textlink="">
      <xdr:nvSpPr>
        <xdr:cNvPr id="266" name="テキスト ボックス 265"/>
        <xdr:cNvSpPr txBox="1"/>
      </xdr:nvSpPr>
      <xdr:spPr>
        <a:xfrm>
          <a:off x="14401800" y="9414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3175</xdr:rowOff>
    </xdr:from>
    <xdr:to xmlns:xdr="http://schemas.openxmlformats.org/drawingml/2006/spreadsheetDrawing">
      <xdr:col>69</xdr:col>
      <xdr:colOff>142875</xdr:colOff>
      <xdr:row>56</xdr:row>
      <xdr:rowOff>104775</xdr:rowOff>
    </xdr:to>
    <xdr:sp macro="" textlink="">
      <xdr:nvSpPr>
        <xdr:cNvPr id="267" name="楕円 266"/>
        <xdr:cNvSpPr/>
      </xdr:nvSpPr>
      <xdr:spPr>
        <a:xfrm>
          <a:off x="13843000" y="960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114935</xdr:rowOff>
    </xdr:from>
    <xdr:ext cx="761365" cy="259080"/>
    <xdr:sp macro="" textlink="">
      <xdr:nvSpPr>
        <xdr:cNvPr id="268" name="テキスト ボックス 267"/>
        <xdr:cNvSpPr txBox="1"/>
      </xdr:nvSpPr>
      <xdr:spPr>
        <a:xfrm>
          <a:off x="13512800" y="93732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133350</xdr:rowOff>
    </xdr:from>
    <xdr:to xmlns:xdr="http://schemas.openxmlformats.org/drawingml/2006/spreadsheetDrawing">
      <xdr:col>65</xdr:col>
      <xdr:colOff>53975</xdr:colOff>
      <xdr:row>56</xdr:row>
      <xdr:rowOff>63500</xdr:rowOff>
    </xdr:to>
    <xdr:sp macro="" textlink="">
      <xdr:nvSpPr>
        <xdr:cNvPr id="269" name="楕円 268"/>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73660</xdr:rowOff>
    </xdr:from>
    <xdr:ext cx="762000" cy="259080"/>
    <xdr:sp macro="" textlink="">
      <xdr:nvSpPr>
        <xdr:cNvPr id="270" name="テキスト ボックス 269"/>
        <xdr:cNvSpPr txBox="1"/>
      </xdr:nvSpPr>
      <xdr:spPr>
        <a:xfrm>
          <a:off x="12623800" y="933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補助費等に係る経常収支比率は、前年度と同水準で、類似団体平均値と比較しても</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ポイント下回り、上位に位置している。</a:t>
          </a:r>
          <a:endParaRPr lang="ja-JP" altLang="ja-JP" sz="1400">
            <a:effectLst/>
          </a:endParaRPr>
        </a:p>
        <a:p>
          <a:r>
            <a:rPr kumimoji="1" lang="ja-JP" altLang="ja-JP" sz="1100">
              <a:solidFill>
                <a:schemeClr val="dk1"/>
              </a:solidFill>
              <a:effectLst/>
              <a:latin typeface="+mn-lt"/>
              <a:ea typeface="+mn-ea"/>
              <a:cs typeface="+mn-cs"/>
            </a:rPr>
            <a:t>　今後も、補助金交付団体の経営状況等の把握、また補助する事業として適当であるかどうかを明確に判断し、不適当な補助金等は見直しや廃止の検討を行っていく。</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82" name="テキスト ボックス 281"/>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3" name="直線コネクタ 282"/>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84" name="テキスト ボックス 283"/>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5" name="直線コネクタ 284"/>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86" name="テキスト ボックス 285"/>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87" name="直線コネクタ 286"/>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88" name="テキスト ボックス 287"/>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89" name="直線コネクタ 288"/>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290" name="テキスト ボックス 289"/>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1" name="直線コネクタ 290"/>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292" name="テキスト ボックス 291"/>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3" name="直線コネクタ 292"/>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12700</xdr:rowOff>
    </xdr:from>
    <xdr:to xmlns:xdr="http://schemas.openxmlformats.org/drawingml/2006/spreadsheetDrawing">
      <xdr:col>82</xdr:col>
      <xdr:colOff>107950</xdr:colOff>
      <xdr:row>40</xdr:row>
      <xdr:rowOff>40640</xdr:rowOff>
    </xdr:to>
    <xdr:cxnSp macro="">
      <xdr:nvCxnSpPr>
        <xdr:cNvPr id="295" name="直線コネクタ 294"/>
        <xdr:cNvCxnSpPr/>
      </xdr:nvCxnSpPr>
      <xdr:spPr>
        <a:xfrm flipV="1">
          <a:off x="16510000" y="5842000"/>
          <a:ext cx="0" cy="1056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12065</xdr:rowOff>
    </xdr:from>
    <xdr:ext cx="762000" cy="259080"/>
    <xdr:sp macro="" textlink="">
      <xdr:nvSpPr>
        <xdr:cNvPr id="296" name="補助費等最小値テキスト"/>
        <xdr:cNvSpPr txBox="1"/>
      </xdr:nvSpPr>
      <xdr:spPr>
        <a:xfrm>
          <a:off x="16598900" y="6870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40640</xdr:rowOff>
    </xdr:from>
    <xdr:to xmlns:xdr="http://schemas.openxmlformats.org/drawingml/2006/spreadsheetDrawing">
      <xdr:col>82</xdr:col>
      <xdr:colOff>196850</xdr:colOff>
      <xdr:row>40</xdr:row>
      <xdr:rowOff>40640</xdr:rowOff>
    </xdr:to>
    <xdr:cxnSp macro="">
      <xdr:nvCxnSpPr>
        <xdr:cNvPr id="297" name="直線コネクタ 296"/>
        <xdr:cNvCxnSpPr/>
      </xdr:nvCxnSpPr>
      <xdr:spPr>
        <a:xfrm>
          <a:off x="16421100" y="6898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99060</xdr:rowOff>
    </xdr:from>
    <xdr:ext cx="762000" cy="258445"/>
    <xdr:sp macro="" textlink="">
      <xdr:nvSpPr>
        <xdr:cNvPr id="298" name="補助費等最大値テキスト"/>
        <xdr:cNvSpPr txBox="1"/>
      </xdr:nvSpPr>
      <xdr:spPr>
        <a:xfrm>
          <a:off x="16598900" y="5585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12700</xdr:rowOff>
    </xdr:from>
    <xdr:to xmlns:xdr="http://schemas.openxmlformats.org/drawingml/2006/spreadsheetDrawing">
      <xdr:col>82</xdr:col>
      <xdr:colOff>196850</xdr:colOff>
      <xdr:row>34</xdr:row>
      <xdr:rowOff>12700</xdr:rowOff>
    </xdr:to>
    <xdr:cxnSp macro="">
      <xdr:nvCxnSpPr>
        <xdr:cNvPr id="299" name="直線コネクタ 298"/>
        <xdr:cNvCxnSpPr/>
      </xdr:nvCxnSpPr>
      <xdr:spPr>
        <a:xfrm>
          <a:off x="16421100" y="5842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138430</xdr:rowOff>
    </xdr:from>
    <xdr:to xmlns:xdr="http://schemas.openxmlformats.org/drawingml/2006/spreadsheetDrawing">
      <xdr:col>82</xdr:col>
      <xdr:colOff>107950</xdr:colOff>
      <xdr:row>35</xdr:row>
      <xdr:rowOff>143510</xdr:rowOff>
    </xdr:to>
    <xdr:cxnSp macro="">
      <xdr:nvCxnSpPr>
        <xdr:cNvPr id="300" name="直線コネクタ 299"/>
        <xdr:cNvCxnSpPr/>
      </xdr:nvCxnSpPr>
      <xdr:spPr>
        <a:xfrm flipV="1">
          <a:off x="15671800" y="613918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112395</xdr:rowOff>
    </xdr:from>
    <xdr:ext cx="762000" cy="258445"/>
    <xdr:sp macro="" textlink="">
      <xdr:nvSpPr>
        <xdr:cNvPr id="301" name="補助費等平均値テキスト"/>
        <xdr:cNvSpPr txBox="1"/>
      </xdr:nvSpPr>
      <xdr:spPr>
        <a:xfrm>
          <a:off x="16598900" y="62845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140335</xdr:rowOff>
    </xdr:from>
    <xdr:to xmlns:xdr="http://schemas.openxmlformats.org/drawingml/2006/spreadsheetDrawing">
      <xdr:col>82</xdr:col>
      <xdr:colOff>158750</xdr:colOff>
      <xdr:row>37</xdr:row>
      <xdr:rowOff>70485</xdr:rowOff>
    </xdr:to>
    <xdr:sp macro="" textlink="">
      <xdr:nvSpPr>
        <xdr:cNvPr id="302" name="フローチャート: 判断 301"/>
        <xdr:cNvSpPr/>
      </xdr:nvSpPr>
      <xdr:spPr>
        <a:xfrm>
          <a:off x="164592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138430</xdr:rowOff>
    </xdr:from>
    <xdr:to xmlns:xdr="http://schemas.openxmlformats.org/drawingml/2006/spreadsheetDrawing">
      <xdr:col>78</xdr:col>
      <xdr:colOff>69850</xdr:colOff>
      <xdr:row>35</xdr:row>
      <xdr:rowOff>143510</xdr:rowOff>
    </xdr:to>
    <xdr:cxnSp macro="">
      <xdr:nvCxnSpPr>
        <xdr:cNvPr id="303" name="直線コネクタ 302"/>
        <xdr:cNvCxnSpPr/>
      </xdr:nvCxnSpPr>
      <xdr:spPr>
        <a:xfrm>
          <a:off x="14782800" y="613918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144780</xdr:rowOff>
    </xdr:from>
    <xdr:to xmlns:xdr="http://schemas.openxmlformats.org/drawingml/2006/spreadsheetDrawing">
      <xdr:col>78</xdr:col>
      <xdr:colOff>120650</xdr:colOff>
      <xdr:row>37</xdr:row>
      <xdr:rowOff>74930</xdr:rowOff>
    </xdr:to>
    <xdr:sp macro="" textlink="">
      <xdr:nvSpPr>
        <xdr:cNvPr id="304" name="フローチャート: 判断 30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59690</xdr:rowOff>
    </xdr:from>
    <xdr:ext cx="736600" cy="259080"/>
    <xdr:sp macro="" textlink="">
      <xdr:nvSpPr>
        <xdr:cNvPr id="305" name="テキスト ボックス 304"/>
        <xdr:cNvSpPr txBox="1"/>
      </xdr:nvSpPr>
      <xdr:spPr>
        <a:xfrm>
          <a:off x="15290800" y="64033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138430</xdr:rowOff>
    </xdr:from>
    <xdr:to xmlns:xdr="http://schemas.openxmlformats.org/drawingml/2006/spreadsheetDrawing">
      <xdr:col>73</xdr:col>
      <xdr:colOff>180975</xdr:colOff>
      <xdr:row>35</xdr:row>
      <xdr:rowOff>156845</xdr:rowOff>
    </xdr:to>
    <xdr:cxnSp macro="">
      <xdr:nvCxnSpPr>
        <xdr:cNvPr id="306" name="直線コネクタ 305"/>
        <xdr:cNvCxnSpPr/>
      </xdr:nvCxnSpPr>
      <xdr:spPr>
        <a:xfrm flipV="1">
          <a:off x="13893800" y="613918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135890</xdr:rowOff>
    </xdr:from>
    <xdr:to xmlns:xdr="http://schemas.openxmlformats.org/drawingml/2006/spreadsheetDrawing">
      <xdr:col>74</xdr:col>
      <xdr:colOff>31750</xdr:colOff>
      <xdr:row>37</xdr:row>
      <xdr:rowOff>66040</xdr:rowOff>
    </xdr:to>
    <xdr:sp macro="" textlink="">
      <xdr:nvSpPr>
        <xdr:cNvPr id="307" name="フローチャート: 判断 306"/>
        <xdr:cNvSpPr/>
      </xdr:nvSpPr>
      <xdr:spPr>
        <a:xfrm>
          <a:off x="147320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50800</xdr:rowOff>
    </xdr:from>
    <xdr:ext cx="762000" cy="259080"/>
    <xdr:sp macro="" textlink="">
      <xdr:nvSpPr>
        <xdr:cNvPr id="308" name="テキスト ボックス 307"/>
        <xdr:cNvSpPr txBox="1"/>
      </xdr:nvSpPr>
      <xdr:spPr>
        <a:xfrm>
          <a:off x="14401800" y="6394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152400</xdr:rowOff>
    </xdr:from>
    <xdr:to xmlns:xdr="http://schemas.openxmlformats.org/drawingml/2006/spreadsheetDrawing">
      <xdr:col>69</xdr:col>
      <xdr:colOff>92075</xdr:colOff>
      <xdr:row>35</xdr:row>
      <xdr:rowOff>156845</xdr:rowOff>
    </xdr:to>
    <xdr:cxnSp macro="">
      <xdr:nvCxnSpPr>
        <xdr:cNvPr id="309" name="直線コネクタ 308"/>
        <xdr:cNvCxnSpPr/>
      </xdr:nvCxnSpPr>
      <xdr:spPr>
        <a:xfrm>
          <a:off x="13004800" y="61531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144780</xdr:rowOff>
    </xdr:from>
    <xdr:to xmlns:xdr="http://schemas.openxmlformats.org/drawingml/2006/spreadsheetDrawing">
      <xdr:col>69</xdr:col>
      <xdr:colOff>142875</xdr:colOff>
      <xdr:row>37</xdr:row>
      <xdr:rowOff>74930</xdr:rowOff>
    </xdr:to>
    <xdr:sp macro="" textlink="">
      <xdr:nvSpPr>
        <xdr:cNvPr id="310" name="フローチャート: 判断 309"/>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59690</xdr:rowOff>
    </xdr:from>
    <xdr:ext cx="761365" cy="259080"/>
    <xdr:sp macro="" textlink="">
      <xdr:nvSpPr>
        <xdr:cNvPr id="311" name="テキスト ボックス 310"/>
        <xdr:cNvSpPr txBox="1"/>
      </xdr:nvSpPr>
      <xdr:spPr>
        <a:xfrm>
          <a:off x="13512800" y="64033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117475</xdr:rowOff>
    </xdr:from>
    <xdr:to xmlns:xdr="http://schemas.openxmlformats.org/drawingml/2006/spreadsheetDrawing">
      <xdr:col>65</xdr:col>
      <xdr:colOff>53975</xdr:colOff>
      <xdr:row>37</xdr:row>
      <xdr:rowOff>47625</xdr:rowOff>
    </xdr:to>
    <xdr:sp macro="" textlink="">
      <xdr:nvSpPr>
        <xdr:cNvPr id="312" name="フローチャート: 判断 311"/>
        <xdr:cNvSpPr/>
      </xdr:nvSpPr>
      <xdr:spPr>
        <a:xfrm>
          <a:off x="129540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32385</xdr:rowOff>
    </xdr:from>
    <xdr:ext cx="762000" cy="258445"/>
    <xdr:sp macro="" textlink="">
      <xdr:nvSpPr>
        <xdr:cNvPr id="313" name="テキスト ボックス 312"/>
        <xdr:cNvSpPr txBox="1"/>
      </xdr:nvSpPr>
      <xdr:spPr>
        <a:xfrm>
          <a:off x="12623800" y="63760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4" name="テキスト ボックス 313"/>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15" name="テキスト ボックス 314"/>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16" name="テキスト ボックス 315"/>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17" name="テキスト ボックス 316"/>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18" name="テキスト ボックス 317"/>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87630</xdr:rowOff>
    </xdr:from>
    <xdr:to xmlns:xdr="http://schemas.openxmlformats.org/drawingml/2006/spreadsheetDrawing">
      <xdr:col>82</xdr:col>
      <xdr:colOff>158750</xdr:colOff>
      <xdr:row>36</xdr:row>
      <xdr:rowOff>17780</xdr:rowOff>
    </xdr:to>
    <xdr:sp macro="" textlink="">
      <xdr:nvSpPr>
        <xdr:cNvPr id="319" name="楕円 318"/>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104140</xdr:rowOff>
    </xdr:from>
    <xdr:ext cx="762000" cy="259080"/>
    <xdr:sp macro="" textlink="">
      <xdr:nvSpPr>
        <xdr:cNvPr id="320" name="補助費等該当値テキスト"/>
        <xdr:cNvSpPr txBox="1"/>
      </xdr:nvSpPr>
      <xdr:spPr>
        <a:xfrm>
          <a:off x="16598900" y="5933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92075</xdr:rowOff>
    </xdr:from>
    <xdr:to xmlns:xdr="http://schemas.openxmlformats.org/drawingml/2006/spreadsheetDrawing">
      <xdr:col>78</xdr:col>
      <xdr:colOff>120650</xdr:colOff>
      <xdr:row>36</xdr:row>
      <xdr:rowOff>22225</xdr:rowOff>
    </xdr:to>
    <xdr:sp macro="" textlink="">
      <xdr:nvSpPr>
        <xdr:cNvPr id="321" name="楕円 320"/>
        <xdr:cNvSpPr/>
      </xdr:nvSpPr>
      <xdr:spPr>
        <a:xfrm>
          <a:off x="156210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32385</xdr:rowOff>
    </xdr:from>
    <xdr:ext cx="736600" cy="258445"/>
    <xdr:sp macro="" textlink="">
      <xdr:nvSpPr>
        <xdr:cNvPr id="322" name="テキスト ボックス 321"/>
        <xdr:cNvSpPr txBox="1"/>
      </xdr:nvSpPr>
      <xdr:spPr>
        <a:xfrm>
          <a:off x="15290800" y="58616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87630</xdr:rowOff>
    </xdr:from>
    <xdr:to xmlns:xdr="http://schemas.openxmlformats.org/drawingml/2006/spreadsheetDrawing">
      <xdr:col>74</xdr:col>
      <xdr:colOff>31750</xdr:colOff>
      <xdr:row>36</xdr:row>
      <xdr:rowOff>17780</xdr:rowOff>
    </xdr:to>
    <xdr:sp macro="" textlink="">
      <xdr:nvSpPr>
        <xdr:cNvPr id="323" name="楕円 322"/>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27940</xdr:rowOff>
    </xdr:from>
    <xdr:ext cx="762000" cy="259080"/>
    <xdr:sp macro="" textlink="">
      <xdr:nvSpPr>
        <xdr:cNvPr id="324" name="テキスト ボックス 323"/>
        <xdr:cNvSpPr txBox="1"/>
      </xdr:nvSpPr>
      <xdr:spPr>
        <a:xfrm>
          <a:off x="14401800" y="5857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106045</xdr:rowOff>
    </xdr:from>
    <xdr:to xmlns:xdr="http://schemas.openxmlformats.org/drawingml/2006/spreadsheetDrawing">
      <xdr:col>69</xdr:col>
      <xdr:colOff>142875</xdr:colOff>
      <xdr:row>36</xdr:row>
      <xdr:rowOff>36195</xdr:rowOff>
    </xdr:to>
    <xdr:sp macro="" textlink="">
      <xdr:nvSpPr>
        <xdr:cNvPr id="325" name="楕円 324"/>
        <xdr:cNvSpPr/>
      </xdr:nvSpPr>
      <xdr:spPr>
        <a:xfrm>
          <a:off x="13843000" y="610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46355</xdr:rowOff>
    </xdr:from>
    <xdr:ext cx="761365" cy="259080"/>
    <xdr:sp macro="" textlink="">
      <xdr:nvSpPr>
        <xdr:cNvPr id="326" name="テキスト ボックス 325"/>
        <xdr:cNvSpPr txBox="1"/>
      </xdr:nvSpPr>
      <xdr:spPr>
        <a:xfrm>
          <a:off x="13512800" y="58756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101600</xdr:rowOff>
    </xdr:from>
    <xdr:to xmlns:xdr="http://schemas.openxmlformats.org/drawingml/2006/spreadsheetDrawing">
      <xdr:col>65</xdr:col>
      <xdr:colOff>53975</xdr:colOff>
      <xdr:row>36</xdr:row>
      <xdr:rowOff>31750</xdr:rowOff>
    </xdr:to>
    <xdr:sp macro="" textlink="">
      <xdr:nvSpPr>
        <xdr:cNvPr id="327" name="楕円 326"/>
        <xdr:cNvSpPr/>
      </xdr:nvSpPr>
      <xdr:spPr>
        <a:xfrm>
          <a:off x="129540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41910</xdr:rowOff>
    </xdr:from>
    <xdr:ext cx="762000" cy="258445"/>
    <xdr:sp macro="" textlink="">
      <xdr:nvSpPr>
        <xdr:cNvPr id="328" name="テキスト ボックス 327"/>
        <xdr:cNvSpPr txBox="1"/>
      </xdr:nvSpPr>
      <xdr:spPr>
        <a:xfrm>
          <a:off x="12623800" y="5871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公債費に係る経常収支比率は、高知県平均</a:t>
          </a:r>
          <a:r>
            <a:rPr kumimoji="1" lang="ja-JP" altLang="en-US" sz="1100">
              <a:solidFill>
                <a:schemeClr val="dk1"/>
              </a:solidFill>
              <a:effectLst/>
              <a:latin typeface="+mn-lt"/>
              <a:ea typeface="+mn-ea"/>
              <a:cs typeface="+mn-cs"/>
            </a:rPr>
            <a:t>よりも</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ポイント上回り、</a:t>
          </a:r>
          <a:r>
            <a:rPr kumimoji="1" lang="ja-JP" altLang="en-US" sz="1100">
              <a:solidFill>
                <a:schemeClr val="dk1"/>
              </a:solidFill>
              <a:effectLst/>
              <a:latin typeface="+mn-lt"/>
              <a:ea typeface="+mn-ea"/>
              <a:cs typeface="+mn-cs"/>
            </a:rPr>
            <a:t>臨時財政対策債分の減少により</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比</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ポイント増加している。また</a:t>
          </a:r>
          <a:r>
            <a:rPr kumimoji="1" lang="ja-JP" altLang="ja-JP" sz="1100">
              <a:solidFill>
                <a:schemeClr val="dk1"/>
              </a:solidFill>
              <a:effectLst/>
              <a:latin typeface="+mn-lt"/>
              <a:ea typeface="+mn-ea"/>
              <a:cs typeface="+mn-cs"/>
            </a:rPr>
            <a:t>類似団体内順位も低い順位にある。</a:t>
          </a:r>
          <a:endParaRPr lang="ja-JP" altLang="ja-JP" sz="1400">
            <a:effectLst/>
          </a:endParaRPr>
        </a:p>
        <a:p>
          <a:r>
            <a:rPr kumimoji="1" lang="ja-JP" altLang="ja-JP" sz="1100">
              <a:solidFill>
                <a:schemeClr val="dk1"/>
              </a:solidFill>
              <a:effectLst/>
              <a:latin typeface="+mn-lt"/>
              <a:ea typeface="+mn-ea"/>
              <a:cs typeface="+mn-cs"/>
            </a:rPr>
            <a:t>　今後も旧合併特例事業債を活用して公共施設建替など大規模事業を行う予定であるため、より一層地方債の新規発行抑制と公債費の繰上償還を計画的に実施していく必要がある。</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40" name="テキスト ボックス 339"/>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1" name="直線コネクタ 340"/>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42" name="テキスト ボックス 341"/>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43" name="直線コネクタ 342"/>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7365" cy="258445"/>
    <xdr:sp macro="" textlink="">
      <xdr:nvSpPr>
        <xdr:cNvPr id="344" name="テキスト ボックス 343"/>
        <xdr:cNvSpPr txBox="1"/>
      </xdr:nvSpPr>
      <xdr:spPr>
        <a:xfrm>
          <a:off x="254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45" name="直線コネクタ 344"/>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7365" cy="258445"/>
    <xdr:sp macro="" textlink="">
      <xdr:nvSpPr>
        <xdr:cNvPr id="346" name="テキスト ボックス 345"/>
        <xdr:cNvSpPr txBox="1"/>
      </xdr:nvSpPr>
      <xdr:spPr>
        <a:xfrm>
          <a:off x="254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47" name="直線コネクタ 346"/>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7365" cy="258445"/>
    <xdr:sp macro="" textlink="">
      <xdr:nvSpPr>
        <xdr:cNvPr id="348" name="テキスト ボックス 347"/>
        <xdr:cNvSpPr txBox="1"/>
      </xdr:nvSpPr>
      <xdr:spPr>
        <a:xfrm>
          <a:off x="254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49" name="直線コネクタ 348"/>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7365" cy="258445"/>
    <xdr:sp macro="" textlink="">
      <xdr:nvSpPr>
        <xdr:cNvPr id="350" name="テキスト ボックス 349"/>
        <xdr:cNvSpPr txBox="1"/>
      </xdr:nvSpPr>
      <xdr:spPr>
        <a:xfrm>
          <a:off x="254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1" name="直線コネクタ 350"/>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156845</xdr:rowOff>
    </xdr:from>
    <xdr:to xmlns:xdr="http://schemas.openxmlformats.org/drawingml/2006/spreadsheetDrawing">
      <xdr:col>24</xdr:col>
      <xdr:colOff>25400</xdr:colOff>
      <xdr:row>81</xdr:row>
      <xdr:rowOff>38100</xdr:rowOff>
    </xdr:to>
    <xdr:cxnSp macro="">
      <xdr:nvCxnSpPr>
        <xdr:cNvPr id="353" name="直線コネクタ 352"/>
        <xdr:cNvCxnSpPr/>
      </xdr:nvCxnSpPr>
      <xdr:spPr>
        <a:xfrm flipV="1">
          <a:off x="4826000" y="12672695"/>
          <a:ext cx="0" cy="1252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10160</xdr:rowOff>
    </xdr:from>
    <xdr:ext cx="762000" cy="259080"/>
    <xdr:sp macro="" textlink="">
      <xdr:nvSpPr>
        <xdr:cNvPr id="354" name="公債費最小値テキスト"/>
        <xdr:cNvSpPr txBox="1"/>
      </xdr:nvSpPr>
      <xdr:spPr>
        <a:xfrm>
          <a:off x="4914900" y="13897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38100</xdr:rowOff>
    </xdr:from>
    <xdr:to xmlns:xdr="http://schemas.openxmlformats.org/drawingml/2006/spreadsheetDrawing">
      <xdr:col>24</xdr:col>
      <xdr:colOff>114300</xdr:colOff>
      <xdr:row>81</xdr:row>
      <xdr:rowOff>38100</xdr:rowOff>
    </xdr:to>
    <xdr:cxnSp macro="">
      <xdr:nvCxnSpPr>
        <xdr:cNvPr id="355" name="直線コネクタ 354"/>
        <xdr:cNvCxnSpPr/>
      </xdr:nvCxnSpPr>
      <xdr:spPr>
        <a:xfrm>
          <a:off x="4737100" y="13925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71755</xdr:rowOff>
    </xdr:from>
    <xdr:ext cx="762000" cy="259080"/>
    <xdr:sp macro="" textlink="">
      <xdr:nvSpPr>
        <xdr:cNvPr id="356" name="公債費最大値テキスト"/>
        <xdr:cNvSpPr txBox="1"/>
      </xdr:nvSpPr>
      <xdr:spPr>
        <a:xfrm>
          <a:off x="4914900" y="12416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156845</xdr:rowOff>
    </xdr:from>
    <xdr:to xmlns:xdr="http://schemas.openxmlformats.org/drawingml/2006/spreadsheetDrawing">
      <xdr:col>24</xdr:col>
      <xdr:colOff>114300</xdr:colOff>
      <xdr:row>73</xdr:row>
      <xdr:rowOff>156845</xdr:rowOff>
    </xdr:to>
    <xdr:cxnSp macro="">
      <xdr:nvCxnSpPr>
        <xdr:cNvPr id="357" name="直線コネクタ 356"/>
        <xdr:cNvCxnSpPr/>
      </xdr:nvCxnSpPr>
      <xdr:spPr>
        <a:xfrm>
          <a:off x="4737100" y="12672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79</xdr:row>
      <xdr:rowOff>101600</xdr:rowOff>
    </xdr:from>
    <xdr:to xmlns:xdr="http://schemas.openxmlformats.org/drawingml/2006/spreadsheetDrawing">
      <xdr:col>24</xdr:col>
      <xdr:colOff>25400</xdr:colOff>
      <xdr:row>80</xdr:row>
      <xdr:rowOff>21590</xdr:rowOff>
    </xdr:to>
    <xdr:cxnSp macro="">
      <xdr:nvCxnSpPr>
        <xdr:cNvPr id="358" name="直線コネクタ 357"/>
        <xdr:cNvCxnSpPr/>
      </xdr:nvCxnSpPr>
      <xdr:spPr>
        <a:xfrm>
          <a:off x="3987800" y="1364615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104140</xdr:rowOff>
    </xdr:from>
    <xdr:ext cx="762000" cy="259080"/>
    <xdr:sp macro="" textlink="">
      <xdr:nvSpPr>
        <xdr:cNvPr id="359" name="公債費平均値テキスト"/>
        <xdr:cNvSpPr txBox="1"/>
      </xdr:nvSpPr>
      <xdr:spPr>
        <a:xfrm>
          <a:off x="4914900" y="131343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87630</xdr:rowOff>
    </xdr:from>
    <xdr:to xmlns:xdr="http://schemas.openxmlformats.org/drawingml/2006/spreadsheetDrawing">
      <xdr:col>24</xdr:col>
      <xdr:colOff>76200</xdr:colOff>
      <xdr:row>78</xdr:row>
      <xdr:rowOff>17780</xdr:rowOff>
    </xdr:to>
    <xdr:sp macro="" textlink="">
      <xdr:nvSpPr>
        <xdr:cNvPr id="360" name="フローチャート: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79</xdr:row>
      <xdr:rowOff>101600</xdr:rowOff>
    </xdr:from>
    <xdr:to xmlns:xdr="http://schemas.openxmlformats.org/drawingml/2006/spreadsheetDrawing">
      <xdr:col>19</xdr:col>
      <xdr:colOff>187325</xdr:colOff>
      <xdr:row>79</xdr:row>
      <xdr:rowOff>101600</xdr:rowOff>
    </xdr:to>
    <xdr:cxnSp macro="">
      <xdr:nvCxnSpPr>
        <xdr:cNvPr id="361" name="直線コネクタ 360"/>
        <xdr:cNvCxnSpPr/>
      </xdr:nvCxnSpPr>
      <xdr:spPr>
        <a:xfrm>
          <a:off x="3098800" y="136461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50800</xdr:rowOff>
    </xdr:from>
    <xdr:to xmlns:xdr="http://schemas.openxmlformats.org/drawingml/2006/spreadsheetDrawing">
      <xdr:col>20</xdr:col>
      <xdr:colOff>38100</xdr:colOff>
      <xdr:row>77</xdr:row>
      <xdr:rowOff>152400</xdr:rowOff>
    </xdr:to>
    <xdr:sp macro="" textlink="">
      <xdr:nvSpPr>
        <xdr:cNvPr id="362" name="フローチャート: 判断 361"/>
        <xdr:cNvSpPr/>
      </xdr:nvSpPr>
      <xdr:spPr>
        <a:xfrm>
          <a:off x="3937000" y="132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162560</xdr:rowOff>
    </xdr:from>
    <xdr:ext cx="735965" cy="259080"/>
    <xdr:sp macro="" textlink="">
      <xdr:nvSpPr>
        <xdr:cNvPr id="363" name="テキスト ボックス 362"/>
        <xdr:cNvSpPr txBox="1"/>
      </xdr:nvSpPr>
      <xdr:spPr>
        <a:xfrm>
          <a:off x="3606800" y="130213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79</xdr:row>
      <xdr:rowOff>29210</xdr:rowOff>
    </xdr:from>
    <xdr:to xmlns:xdr="http://schemas.openxmlformats.org/drawingml/2006/spreadsheetDrawing">
      <xdr:col>15</xdr:col>
      <xdr:colOff>98425</xdr:colOff>
      <xdr:row>79</xdr:row>
      <xdr:rowOff>101600</xdr:rowOff>
    </xdr:to>
    <xdr:cxnSp macro="">
      <xdr:nvCxnSpPr>
        <xdr:cNvPr id="364" name="直線コネクタ 363"/>
        <xdr:cNvCxnSpPr/>
      </xdr:nvCxnSpPr>
      <xdr:spPr>
        <a:xfrm>
          <a:off x="2209800" y="1357376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33020</xdr:rowOff>
    </xdr:from>
    <xdr:to xmlns:xdr="http://schemas.openxmlformats.org/drawingml/2006/spreadsheetDrawing">
      <xdr:col>15</xdr:col>
      <xdr:colOff>149225</xdr:colOff>
      <xdr:row>77</xdr:row>
      <xdr:rowOff>134620</xdr:rowOff>
    </xdr:to>
    <xdr:sp macro="" textlink="">
      <xdr:nvSpPr>
        <xdr:cNvPr id="365" name="フローチャート: 判断 364"/>
        <xdr:cNvSpPr/>
      </xdr:nvSpPr>
      <xdr:spPr>
        <a:xfrm>
          <a:off x="3048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144780</xdr:rowOff>
    </xdr:from>
    <xdr:ext cx="762000" cy="258445"/>
    <xdr:sp macro="" textlink="">
      <xdr:nvSpPr>
        <xdr:cNvPr id="366" name="テキスト ボックス 365"/>
        <xdr:cNvSpPr txBox="1"/>
      </xdr:nvSpPr>
      <xdr:spPr>
        <a:xfrm>
          <a:off x="2717800" y="130035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79</xdr:row>
      <xdr:rowOff>6350</xdr:rowOff>
    </xdr:from>
    <xdr:to xmlns:xdr="http://schemas.openxmlformats.org/drawingml/2006/spreadsheetDrawing">
      <xdr:col>11</xdr:col>
      <xdr:colOff>9525</xdr:colOff>
      <xdr:row>79</xdr:row>
      <xdr:rowOff>29210</xdr:rowOff>
    </xdr:to>
    <xdr:cxnSp macro="">
      <xdr:nvCxnSpPr>
        <xdr:cNvPr id="367" name="直線コネクタ 366"/>
        <xdr:cNvCxnSpPr/>
      </xdr:nvCxnSpPr>
      <xdr:spPr>
        <a:xfrm>
          <a:off x="1320800" y="135509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41910</xdr:rowOff>
    </xdr:from>
    <xdr:to xmlns:xdr="http://schemas.openxmlformats.org/drawingml/2006/spreadsheetDrawing">
      <xdr:col>11</xdr:col>
      <xdr:colOff>60325</xdr:colOff>
      <xdr:row>77</xdr:row>
      <xdr:rowOff>143510</xdr:rowOff>
    </xdr:to>
    <xdr:sp macro="" textlink="">
      <xdr:nvSpPr>
        <xdr:cNvPr id="368" name="フローチャート: 判断 367"/>
        <xdr:cNvSpPr/>
      </xdr:nvSpPr>
      <xdr:spPr>
        <a:xfrm>
          <a:off x="21590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153670</xdr:rowOff>
    </xdr:from>
    <xdr:ext cx="761365" cy="259080"/>
    <xdr:sp macro="" textlink="">
      <xdr:nvSpPr>
        <xdr:cNvPr id="369" name="テキスト ボックス 368"/>
        <xdr:cNvSpPr txBox="1"/>
      </xdr:nvSpPr>
      <xdr:spPr>
        <a:xfrm>
          <a:off x="1828800" y="130124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33020</xdr:rowOff>
    </xdr:from>
    <xdr:to xmlns:xdr="http://schemas.openxmlformats.org/drawingml/2006/spreadsheetDrawing">
      <xdr:col>6</xdr:col>
      <xdr:colOff>171450</xdr:colOff>
      <xdr:row>77</xdr:row>
      <xdr:rowOff>134620</xdr:rowOff>
    </xdr:to>
    <xdr:sp macro="" textlink="">
      <xdr:nvSpPr>
        <xdr:cNvPr id="370" name="フローチャート: 判断 369"/>
        <xdr:cNvSpPr/>
      </xdr:nvSpPr>
      <xdr:spPr>
        <a:xfrm>
          <a:off x="1270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144780</xdr:rowOff>
    </xdr:from>
    <xdr:ext cx="761365" cy="258445"/>
    <xdr:sp macro="" textlink="">
      <xdr:nvSpPr>
        <xdr:cNvPr id="371" name="テキスト ボックス 370"/>
        <xdr:cNvSpPr txBox="1"/>
      </xdr:nvSpPr>
      <xdr:spPr>
        <a:xfrm>
          <a:off x="939800" y="130035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2" name="テキスト ボックス 371"/>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3" name="テキスト ボックス 372"/>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74" name="テキスト ボックス 373"/>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75" name="テキスト ボックス 374"/>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76" name="テキスト ボックス 375"/>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79</xdr:row>
      <xdr:rowOff>142240</xdr:rowOff>
    </xdr:from>
    <xdr:to xmlns:xdr="http://schemas.openxmlformats.org/drawingml/2006/spreadsheetDrawing">
      <xdr:col>24</xdr:col>
      <xdr:colOff>76200</xdr:colOff>
      <xdr:row>80</xdr:row>
      <xdr:rowOff>72390</xdr:rowOff>
    </xdr:to>
    <xdr:sp macro="" textlink="">
      <xdr:nvSpPr>
        <xdr:cNvPr id="377" name="楕円 376"/>
        <xdr:cNvSpPr/>
      </xdr:nvSpPr>
      <xdr:spPr>
        <a:xfrm>
          <a:off x="4775200" y="1368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79</xdr:row>
      <xdr:rowOff>114300</xdr:rowOff>
    </xdr:from>
    <xdr:ext cx="762000" cy="259080"/>
    <xdr:sp macro="" textlink="">
      <xdr:nvSpPr>
        <xdr:cNvPr id="378" name="公債費該当値テキスト"/>
        <xdr:cNvSpPr txBox="1"/>
      </xdr:nvSpPr>
      <xdr:spPr>
        <a:xfrm>
          <a:off x="4914900" y="13658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79</xdr:row>
      <xdr:rowOff>50800</xdr:rowOff>
    </xdr:from>
    <xdr:to xmlns:xdr="http://schemas.openxmlformats.org/drawingml/2006/spreadsheetDrawing">
      <xdr:col>20</xdr:col>
      <xdr:colOff>38100</xdr:colOff>
      <xdr:row>79</xdr:row>
      <xdr:rowOff>152400</xdr:rowOff>
    </xdr:to>
    <xdr:sp macro="" textlink="">
      <xdr:nvSpPr>
        <xdr:cNvPr id="379" name="楕円 378"/>
        <xdr:cNvSpPr/>
      </xdr:nvSpPr>
      <xdr:spPr>
        <a:xfrm>
          <a:off x="3937000" y="1359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79</xdr:row>
      <xdr:rowOff>137160</xdr:rowOff>
    </xdr:from>
    <xdr:ext cx="735965" cy="259080"/>
    <xdr:sp macro="" textlink="">
      <xdr:nvSpPr>
        <xdr:cNvPr id="380" name="テキスト ボックス 379"/>
        <xdr:cNvSpPr txBox="1"/>
      </xdr:nvSpPr>
      <xdr:spPr>
        <a:xfrm>
          <a:off x="3606800" y="136817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79</xdr:row>
      <xdr:rowOff>50800</xdr:rowOff>
    </xdr:from>
    <xdr:to xmlns:xdr="http://schemas.openxmlformats.org/drawingml/2006/spreadsheetDrawing">
      <xdr:col>15</xdr:col>
      <xdr:colOff>149225</xdr:colOff>
      <xdr:row>79</xdr:row>
      <xdr:rowOff>152400</xdr:rowOff>
    </xdr:to>
    <xdr:sp macro="" textlink="">
      <xdr:nvSpPr>
        <xdr:cNvPr id="381" name="楕円 380"/>
        <xdr:cNvSpPr/>
      </xdr:nvSpPr>
      <xdr:spPr>
        <a:xfrm>
          <a:off x="3048000" y="1359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79</xdr:row>
      <xdr:rowOff>137160</xdr:rowOff>
    </xdr:from>
    <xdr:ext cx="762000" cy="259080"/>
    <xdr:sp macro="" textlink="">
      <xdr:nvSpPr>
        <xdr:cNvPr id="382" name="テキスト ボックス 381"/>
        <xdr:cNvSpPr txBox="1"/>
      </xdr:nvSpPr>
      <xdr:spPr>
        <a:xfrm>
          <a:off x="2717800" y="13681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78</xdr:row>
      <xdr:rowOff>149225</xdr:rowOff>
    </xdr:from>
    <xdr:to xmlns:xdr="http://schemas.openxmlformats.org/drawingml/2006/spreadsheetDrawing">
      <xdr:col>11</xdr:col>
      <xdr:colOff>60325</xdr:colOff>
      <xdr:row>79</xdr:row>
      <xdr:rowOff>79375</xdr:rowOff>
    </xdr:to>
    <xdr:sp macro="" textlink="">
      <xdr:nvSpPr>
        <xdr:cNvPr id="383" name="楕円 382"/>
        <xdr:cNvSpPr/>
      </xdr:nvSpPr>
      <xdr:spPr>
        <a:xfrm>
          <a:off x="2159000" y="135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79</xdr:row>
      <xdr:rowOff>64135</xdr:rowOff>
    </xdr:from>
    <xdr:ext cx="761365" cy="258445"/>
    <xdr:sp macro="" textlink="">
      <xdr:nvSpPr>
        <xdr:cNvPr id="384" name="テキスト ボックス 383"/>
        <xdr:cNvSpPr txBox="1"/>
      </xdr:nvSpPr>
      <xdr:spPr>
        <a:xfrm>
          <a:off x="1828800" y="136086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126365</xdr:rowOff>
    </xdr:from>
    <xdr:to xmlns:xdr="http://schemas.openxmlformats.org/drawingml/2006/spreadsheetDrawing">
      <xdr:col>6</xdr:col>
      <xdr:colOff>171450</xdr:colOff>
      <xdr:row>79</xdr:row>
      <xdr:rowOff>56515</xdr:rowOff>
    </xdr:to>
    <xdr:sp macro="" textlink="">
      <xdr:nvSpPr>
        <xdr:cNvPr id="385" name="楕円 384"/>
        <xdr:cNvSpPr/>
      </xdr:nvSpPr>
      <xdr:spPr>
        <a:xfrm>
          <a:off x="1270000" y="1349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79</xdr:row>
      <xdr:rowOff>41275</xdr:rowOff>
    </xdr:from>
    <xdr:ext cx="761365" cy="258445"/>
    <xdr:sp macro="" textlink="">
      <xdr:nvSpPr>
        <xdr:cNvPr id="386" name="テキスト ボックス 385"/>
        <xdr:cNvSpPr txBox="1"/>
      </xdr:nvSpPr>
      <xdr:spPr>
        <a:xfrm>
          <a:off x="939800" y="13585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公債費以外に係る経常収支比率は、類似団体平均値を大きく下回っており、高い順位に位置している。</a:t>
          </a:r>
          <a:r>
            <a:rPr kumimoji="1" lang="ja-JP" altLang="en-US" sz="1100" b="0" i="0" baseline="0">
              <a:solidFill>
                <a:schemeClr val="dk1"/>
              </a:solidFill>
              <a:effectLst/>
              <a:latin typeface="+mn-lt"/>
              <a:ea typeface="+mn-ea"/>
              <a:cs typeface="+mn-cs"/>
            </a:rPr>
            <a:t>今</a:t>
          </a:r>
          <a:r>
            <a:rPr kumimoji="1" lang="ja-JP" altLang="ja-JP" sz="1100" b="0" i="0" baseline="0">
              <a:solidFill>
                <a:schemeClr val="dk1"/>
              </a:solidFill>
              <a:effectLst/>
              <a:latin typeface="+mn-lt"/>
              <a:ea typeface="+mn-ea"/>
              <a:cs typeface="+mn-cs"/>
            </a:rPr>
            <a:t>年度においては、前年度比</a:t>
          </a:r>
          <a:r>
            <a:rPr kumimoji="1" lang="en-US" altLang="ja-JP" sz="1100" b="0" i="0" baseline="0">
              <a:solidFill>
                <a:schemeClr val="dk1"/>
              </a:solidFill>
              <a:effectLst/>
              <a:latin typeface="+mn-lt"/>
              <a:ea typeface="+mn-ea"/>
              <a:cs typeface="+mn-cs"/>
            </a:rPr>
            <a:t>1.9</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して</a:t>
          </a:r>
          <a:r>
            <a:rPr kumimoji="1" lang="ja-JP" altLang="en-US" sz="1100" b="0" i="0" baseline="0">
              <a:solidFill>
                <a:schemeClr val="dk1"/>
              </a:solidFill>
              <a:effectLst/>
              <a:latin typeface="+mn-lt"/>
              <a:ea typeface="+mn-ea"/>
              <a:cs typeface="+mn-cs"/>
            </a:rPr>
            <a:t>おり</a:t>
          </a:r>
          <a:r>
            <a:rPr kumimoji="1" lang="ja-JP" altLang="ja-JP" sz="1100" b="0" i="0" baseline="0">
              <a:solidFill>
                <a:schemeClr val="dk1"/>
              </a:solidFill>
              <a:effectLst/>
              <a:latin typeface="+mn-lt"/>
              <a:ea typeface="+mn-ea"/>
              <a:cs typeface="+mn-cs"/>
            </a:rPr>
            <a:t>、普通交付税の</a:t>
          </a:r>
          <a:r>
            <a:rPr kumimoji="1" lang="ja-JP" altLang="en-US" sz="1100" b="0" i="0" baseline="0">
              <a:solidFill>
                <a:schemeClr val="dk1"/>
              </a:solidFill>
              <a:effectLst/>
              <a:latin typeface="+mn-lt"/>
              <a:ea typeface="+mn-ea"/>
              <a:cs typeface="+mn-cs"/>
            </a:rPr>
            <a:t>増額</a:t>
          </a:r>
          <a:r>
            <a:rPr kumimoji="1" lang="ja-JP" altLang="ja-JP" sz="1100" b="0" i="0" baseline="0">
              <a:solidFill>
                <a:schemeClr val="dk1"/>
              </a:solidFill>
              <a:effectLst/>
              <a:latin typeface="+mn-lt"/>
              <a:ea typeface="+mn-ea"/>
              <a:cs typeface="+mn-cs"/>
            </a:rPr>
            <a:t>による影響が大きいと思われる。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また、公債費が類似団体平均値を大きく下回る結果となっており、経常収支比率を好転していくには、公債費の歳出削減が大きな課題である。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今後においても、定員管理適正化計画や財政収支見通しに基づき、人件費や公債費を始めとした各種費目の歳出削減に努め、行財政改革の推進に努めていく。</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398" name="テキスト ボックス 397"/>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399" name="直線コネクタ 398"/>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00" name="テキスト ボックス 399"/>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01" name="直線コネクタ 400"/>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7365" cy="258445"/>
    <xdr:sp macro="" textlink="">
      <xdr:nvSpPr>
        <xdr:cNvPr id="402" name="テキスト ボックス 401"/>
        <xdr:cNvSpPr txBox="1"/>
      </xdr:nvSpPr>
      <xdr:spPr>
        <a:xfrm>
          <a:off x="11938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03" name="直線コネクタ 402"/>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7365" cy="258445"/>
    <xdr:sp macro="" textlink="">
      <xdr:nvSpPr>
        <xdr:cNvPr id="404" name="テキスト ボックス 403"/>
        <xdr:cNvSpPr txBox="1"/>
      </xdr:nvSpPr>
      <xdr:spPr>
        <a:xfrm>
          <a:off x="11938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05" name="直線コネクタ 404"/>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7365" cy="258445"/>
    <xdr:sp macro="" textlink="">
      <xdr:nvSpPr>
        <xdr:cNvPr id="406" name="テキスト ボックス 405"/>
        <xdr:cNvSpPr txBox="1"/>
      </xdr:nvSpPr>
      <xdr:spPr>
        <a:xfrm>
          <a:off x="11938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07" name="直線コネクタ 406"/>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7365" cy="258445"/>
    <xdr:sp macro="" textlink="">
      <xdr:nvSpPr>
        <xdr:cNvPr id="408" name="テキスト ボックス 407"/>
        <xdr:cNvSpPr txBox="1"/>
      </xdr:nvSpPr>
      <xdr:spPr>
        <a:xfrm>
          <a:off x="11938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09" name="直線コネクタ 408"/>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10" name="テキスト ボックス 409"/>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72</xdr:row>
      <xdr:rowOff>118110</xdr:rowOff>
    </xdr:from>
    <xdr:to xmlns:xdr="http://schemas.openxmlformats.org/drawingml/2006/spreadsheetDrawing">
      <xdr:col>82</xdr:col>
      <xdr:colOff>107950</xdr:colOff>
      <xdr:row>80</xdr:row>
      <xdr:rowOff>140970</xdr:rowOff>
    </xdr:to>
    <xdr:cxnSp macro="">
      <xdr:nvCxnSpPr>
        <xdr:cNvPr id="412" name="直線コネクタ 411"/>
        <xdr:cNvCxnSpPr/>
      </xdr:nvCxnSpPr>
      <xdr:spPr>
        <a:xfrm flipV="1">
          <a:off x="16510000" y="12462510"/>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113030</xdr:rowOff>
    </xdr:from>
    <xdr:ext cx="762000" cy="259080"/>
    <xdr:sp macro="" textlink="">
      <xdr:nvSpPr>
        <xdr:cNvPr id="413" name="公債費以外最小値テキスト"/>
        <xdr:cNvSpPr txBox="1"/>
      </xdr:nvSpPr>
      <xdr:spPr>
        <a:xfrm>
          <a:off x="16598900" y="13829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140970</xdr:rowOff>
    </xdr:from>
    <xdr:to xmlns:xdr="http://schemas.openxmlformats.org/drawingml/2006/spreadsheetDrawing">
      <xdr:col>82</xdr:col>
      <xdr:colOff>196850</xdr:colOff>
      <xdr:row>80</xdr:row>
      <xdr:rowOff>140970</xdr:rowOff>
    </xdr:to>
    <xdr:cxnSp macro="">
      <xdr:nvCxnSpPr>
        <xdr:cNvPr id="414" name="直線コネクタ 413"/>
        <xdr:cNvCxnSpPr/>
      </xdr:nvCxnSpPr>
      <xdr:spPr>
        <a:xfrm>
          <a:off x="16421100" y="13856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33020</xdr:rowOff>
    </xdr:from>
    <xdr:ext cx="762000" cy="259080"/>
    <xdr:sp macro="" textlink="">
      <xdr:nvSpPr>
        <xdr:cNvPr id="415" name="公債費以外最大値テキスト"/>
        <xdr:cNvSpPr txBox="1"/>
      </xdr:nvSpPr>
      <xdr:spPr>
        <a:xfrm>
          <a:off x="16598900" y="12205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72</xdr:row>
      <xdr:rowOff>118110</xdr:rowOff>
    </xdr:from>
    <xdr:to xmlns:xdr="http://schemas.openxmlformats.org/drawingml/2006/spreadsheetDrawing">
      <xdr:col>82</xdr:col>
      <xdr:colOff>196850</xdr:colOff>
      <xdr:row>72</xdr:row>
      <xdr:rowOff>118110</xdr:rowOff>
    </xdr:to>
    <xdr:cxnSp macro="">
      <xdr:nvCxnSpPr>
        <xdr:cNvPr id="416" name="直線コネクタ 415"/>
        <xdr:cNvCxnSpPr/>
      </xdr:nvCxnSpPr>
      <xdr:spPr>
        <a:xfrm>
          <a:off x="16421100" y="12462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73</xdr:row>
      <xdr:rowOff>133985</xdr:rowOff>
    </xdr:from>
    <xdr:to xmlns:xdr="http://schemas.openxmlformats.org/drawingml/2006/spreadsheetDrawing">
      <xdr:col>82</xdr:col>
      <xdr:colOff>107950</xdr:colOff>
      <xdr:row>74</xdr:row>
      <xdr:rowOff>49530</xdr:rowOff>
    </xdr:to>
    <xdr:cxnSp macro="">
      <xdr:nvCxnSpPr>
        <xdr:cNvPr id="417" name="直線コネクタ 416"/>
        <xdr:cNvCxnSpPr/>
      </xdr:nvCxnSpPr>
      <xdr:spPr>
        <a:xfrm flipV="1">
          <a:off x="15671800" y="12649835"/>
          <a:ext cx="8382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34290</xdr:rowOff>
    </xdr:from>
    <xdr:ext cx="762000" cy="259080"/>
    <xdr:sp macro="" textlink="">
      <xdr:nvSpPr>
        <xdr:cNvPr id="418" name="公債費以外平均値テキスト"/>
        <xdr:cNvSpPr txBox="1"/>
      </xdr:nvSpPr>
      <xdr:spPr>
        <a:xfrm>
          <a:off x="16598900" y="130644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62230</xdr:rowOff>
    </xdr:from>
    <xdr:to xmlns:xdr="http://schemas.openxmlformats.org/drawingml/2006/spreadsheetDrawing">
      <xdr:col>82</xdr:col>
      <xdr:colOff>158750</xdr:colOff>
      <xdr:row>76</xdr:row>
      <xdr:rowOff>163830</xdr:rowOff>
    </xdr:to>
    <xdr:sp macro="" textlink="">
      <xdr:nvSpPr>
        <xdr:cNvPr id="419" name="フローチャート: 判断 418"/>
        <xdr:cNvSpPr/>
      </xdr:nvSpPr>
      <xdr:spPr>
        <a:xfrm>
          <a:off x="16459200" y="1309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73</xdr:row>
      <xdr:rowOff>156845</xdr:rowOff>
    </xdr:from>
    <xdr:to xmlns:xdr="http://schemas.openxmlformats.org/drawingml/2006/spreadsheetDrawing">
      <xdr:col>78</xdr:col>
      <xdr:colOff>69850</xdr:colOff>
      <xdr:row>74</xdr:row>
      <xdr:rowOff>49530</xdr:rowOff>
    </xdr:to>
    <xdr:cxnSp macro="">
      <xdr:nvCxnSpPr>
        <xdr:cNvPr id="420" name="直線コネクタ 419"/>
        <xdr:cNvCxnSpPr/>
      </xdr:nvCxnSpPr>
      <xdr:spPr>
        <a:xfrm>
          <a:off x="14782800" y="1267269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48895</xdr:rowOff>
    </xdr:from>
    <xdr:to xmlns:xdr="http://schemas.openxmlformats.org/drawingml/2006/spreadsheetDrawing">
      <xdr:col>78</xdr:col>
      <xdr:colOff>120650</xdr:colOff>
      <xdr:row>76</xdr:row>
      <xdr:rowOff>150495</xdr:rowOff>
    </xdr:to>
    <xdr:sp macro="" textlink="">
      <xdr:nvSpPr>
        <xdr:cNvPr id="421" name="フローチャート: 判断 420"/>
        <xdr:cNvSpPr/>
      </xdr:nvSpPr>
      <xdr:spPr>
        <a:xfrm>
          <a:off x="156210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135255</xdr:rowOff>
    </xdr:from>
    <xdr:ext cx="736600" cy="258445"/>
    <xdr:sp macro="" textlink="">
      <xdr:nvSpPr>
        <xdr:cNvPr id="422" name="テキスト ボックス 421"/>
        <xdr:cNvSpPr txBox="1"/>
      </xdr:nvSpPr>
      <xdr:spPr>
        <a:xfrm>
          <a:off x="15290800" y="131654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73</xdr:row>
      <xdr:rowOff>42545</xdr:rowOff>
    </xdr:from>
    <xdr:to xmlns:xdr="http://schemas.openxmlformats.org/drawingml/2006/spreadsheetDrawing">
      <xdr:col>73</xdr:col>
      <xdr:colOff>180975</xdr:colOff>
      <xdr:row>73</xdr:row>
      <xdr:rowOff>156845</xdr:rowOff>
    </xdr:to>
    <xdr:cxnSp macro="">
      <xdr:nvCxnSpPr>
        <xdr:cNvPr id="423" name="直線コネクタ 422"/>
        <xdr:cNvCxnSpPr/>
      </xdr:nvCxnSpPr>
      <xdr:spPr>
        <a:xfrm>
          <a:off x="13893800" y="12558395"/>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34925</xdr:rowOff>
    </xdr:from>
    <xdr:to xmlns:xdr="http://schemas.openxmlformats.org/drawingml/2006/spreadsheetDrawing">
      <xdr:col>74</xdr:col>
      <xdr:colOff>31750</xdr:colOff>
      <xdr:row>76</xdr:row>
      <xdr:rowOff>136525</xdr:rowOff>
    </xdr:to>
    <xdr:sp macro="" textlink="">
      <xdr:nvSpPr>
        <xdr:cNvPr id="424" name="フローチャート: 判断 423"/>
        <xdr:cNvSpPr/>
      </xdr:nvSpPr>
      <xdr:spPr>
        <a:xfrm>
          <a:off x="14732000" y="1306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121285</xdr:rowOff>
    </xdr:from>
    <xdr:ext cx="762000" cy="258445"/>
    <xdr:sp macro="" textlink="">
      <xdr:nvSpPr>
        <xdr:cNvPr id="425" name="テキスト ボックス 424"/>
        <xdr:cNvSpPr txBox="1"/>
      </xdr:nvSpPr>
      <xdr:spPr>
        <a:xfrm>
          <a:off x="14401800" y="131514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72</xdr:row>
      <xdr:rowOff>104140</xdr:rowOff>
    </xdr:from>
    <xdr:to xmlns:xdr="http://schemas.openxmlformats.org/drawingml/2006/spreadsheetDrawing">
      <xdr:col>69</xdr:col>
      <xdr:colOff>92075</xdr:colOff>
      <xdr:row>73</xdr:row>
      <xdr:rowOff>42545</xdr:rowOff>
    </xdr:to>
    <xdr:cxnSp macro="">
      <xdr:nvCxnSpPr>
        <xdr:cNvPr id="426" name="直線コネクタ 425"/>
        <xdr:cNvCxnSpPr/>
      </xdr:nvCxnSpPr>
      <xdr:spPr>
        <a:xfrm>
          <a:off x="13004800" y="12448540"/>
          <a:ext cx="889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75</xdr:row>
      <xdr:rowOff>151765</xdr:rowOff>
    </xdr:from>
    <xdr:to xmlns:xdr="http://schemas.openxmlformats.org/drawingml/2006/spreadsheetDrawing">
      <xdr:col>69</xdr:col>
      <xdr:colOff>142875</xdr:colOff>
      <xdr:row>76</xdr:row>
      <xdr:rowOff>81915</xdr:rowOff>
    </xdr:to>
    <xdr:sp macro="" textlink="">
      <xdr:nvSpPr>
        <xdr:cNvPr id="427" name="フローチャート: 判断 426"/>
        <xdr:cNvSpPr/>
      </xdr:nvSpPr>
      <xdr:spPr>
        <a:xfrm>
          <a:off x="13843000" y="1301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66675</xdr:rowOff>
    </xdr:from>
    <xdr:ext cx="761365" cy="258445"/>
    <xdr:sp macro="" textlink="">
      <xdr:nvSpPr>
        <xdr:cNvPr id="428" name="テキスト ボックス 427"/>
        <xdr:cNvSpPr txBox="1"/>
      </xdr:nvSpPr>
      <xdr:spPr>
        <a:xfrm>
          <a:off x="13512800" y="130968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41910</xdr:rowOff>
    </xdr:from>
    <xdr:to xmlns:xdr="http://schemas.openxmlformats.org/drawingml/2006/spreadsheetDrawing">
      <xdr:col>65</xdr:col>
      <xdr:colOff>53975</xdr:colOff>
      <xdr:row>75</xdr:row>
      <xdr:rowOff>143510</xdr:rowOff>
    </xdr:to>
    <xdr:sp macro="" textlink="">
      <xdr:nvSpPr>
        <xdr:cNvPr id="429" name="フローチャート: 判断 428"/>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128270</xdr:rowOff>
    </xdr:from>
    <xdr:ext cx="762000" cy="259080"/>
    <xdr:sp macro="" textlink="">
      <xdr:nvSpPr>
        <xdr:cNvPr id="430" name="テキスト ボックス 429"/>
        <xdr:cNvSpPr txBox="1"/>
      </xdr:nvSpPr>
      <xdr:spPr>
        <a:xfrm>
          <a:off x="12623800" y="12987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31" name="テキスト ボックス 430"/>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32" name="テキスト ボックス 431"/>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33" name="テキスト ボックス 432"/>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34" name="テキスト ボックス 433"/>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35" name="テキスト ボックス 434"/>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73</xdr:row>
      <xdr:rowOff>83185</xdr:rowOff>
    </xdr:from>
    <xdr:to xmlns:xdr="http://schemas.openxmlformats.org/drawingml/2006/spreadsheetDrawing">
      <xdr:col>82</xdr:col>
      <xdr:colOff>158750</xdr:colOff>
      <xdr:row>74</xdr:row>
      <xdr:rowOff>13335</xdr:rowOff>
    </xdr:to>
    <xdr:sp macro="" textlink="">
      <xdr:nvSpPr>
        <xdr:cNvPr id="436" name="楕円 435"/>
        <xdr:cNvSpPr/>
      </xdr:nvSpPr>
      <xdr:spPr>
        <a:xfrm>
          <a:off x="16459200" y="1259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72</xdr:row>
      <xdr:rowOff>99695</xdr:rowOff>
    </xdr:from>
    <xdr:ext cx="762000" cy="258445"/>
    <xdr:sp macro="" textlink="">
      <xdr:nvSpPr>
        <xdr:cNvPr id="437" name="公債費以外該当値テキスト"/>
        <xdr:cNvSpPr txBox="1"/>
      </xdr:nvSpPr>
      <xdr:spPr>
        <a:xfrm>
          <a:off x="16598900" y="124440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73</xdr:row>
      <xdr:rowOff>170180</xdr:rowOff>
    </xdr:from>
    <xdr:to xmlns:xdr="http://schemas.openxmlformats.org/drawingml/2006/spreadsheetDrawing">
      <xdr:col>78</xdr:col>
      <xdr:colOff>120650</xdr:colOff>
      <xdr:row>74</xdr:row>
      <xdr:rowOff>100330</xdr:rowOff>
    </xdr:to>
    <xdr:sp macro="" textlink="">
      <xdr:nvSpPr>
        <xdr:cNvPr id="438" name="楕円 437"/>
        <xdr:cNvSpPr/>
      </xdr:nvSpPr>
      <xdr:spPr>
        <a:xfrm>
          <a:off x="15621000" y="1268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72</xdr:row>
      <xdr:rowOff>110490</xdr:rowOff>
    </xdr:from>
    <xdr:ext cx="736600" cy="258445"/>
    <xdr:sp macro="" textlink="">
      <xdr:nvSpPr>
        <xdr:cNvPr id="439" name="テキスト ボックス 438"/>
        <xdr:cNvSpPr txBox="1"/>
      </xdr:nvSpPr>
      <xdr:spPr>
        <a:xfrm>
          <a:off x="15290800" y="124548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73</xdr:row>
      <xdr:rowOff>106045</xdr:rowOff>
    </xdr:from>
    <xdr:to xmlns:xdr="http://schemas.openxmlformats.org/drawingml/2006/spreadsheetDrawing">
      <xdr:col>74</xdr:col>
      <xdr:colOff>31750</xdr:colOff>
      <xdr:row>74</xdr:row>
      <xdr:rowOff>36195</xdr:rowOff>
    </xdr:to>
    <xdr:sp macro="" textlink="">
      <xdr:nvSpPr>
        <xdr:cNvPr id="440" name="楕円 439"/>
        <xdr:cNvSpPr/>
      </xdr:nvSpPr>
      <xdr:spPr>
        <a:xfrm>
          <a:off x="14732000" y="126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72</xdr:row>
      <xdr:rowOff>46355</xdr:rowOff>
    </xdr:from>
    <xdr:ext cx="762000" cy="259080"/>
    <xdr:sp macro="" textlink="">
      <xdr:nvSpPr>
        <xdr:cNvPr id="441" name="テキスト ボックス 440"/>
        <xdr:cNvSpPr txBox="1"/>
      </xdr:nvSpPr>
      <xdr:spPr>
        <a:xfrm>
          <a:off x="14401800" y="12390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72</xdr:row>
      <xdr:rowOff>163195</xdr:rowOff>
    </xdr:from>
    <xdr:to xmlns:xdr="http://schemas.openxmlformats.org/drawingml/2006/spreadsheetDrawing">
      <xdr:col>69</xdr:col>
      <xdr:colOff>142875</xdr:colOff>
      <xdr:row>73</xdr:row>
      <xdr:rowOff>93345</xdr:rowOff>
    </xdr:to>
    <xdr:sp macro="" textlink="">
      <xdr:nvSpPr>
        <xdr:cNvPr id="442" name="楕円 441"/>
        <xdr:cNvSpPr/>
      </xdr:nvSpPr>
      <xdr:spPr>
        <a:xfrm>
          <a:off x="13843000" y="1250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71</xdr:row>
      <xdr:rowOff>103505</xdr:rowOff>
    </xdr:from>
    <xdr:ext cx="761365" cy="259080"/>
    <xdr:sp macro="" textlink="">
      <xdr:nvSpPr>
        <xdr:cNvPr id="443" name="テキスト ボックス 442"/>
        <xdr:cNvSpPr txBox="1"/>
      </xdr:nvSpPr>
      <xdr:spPr>
        <a:xfrm>
          <a:off x="13512800" y="122764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72</xdr:row>
      <xdr:rowOff>53340</xdr:rowOff>
    </xdr:from>
    <xdr:to xmlns:xdr="http://schemas.openxmlformats.org/drawingml/2006/spreadsheetDrawing">
      <xdr:col>65</xdr:col>
      <xdr:colOff>53975</xdr:colOff>
      <xdr:row>72</xdr:row>
      <xdr:rowOff>154940</xdr:rowOff>
    </xdr:to>
    <xdr:sp macro="" textlink="">
      <xdr:nvSpPr>
        <xdr:cNvPr id="444" name="楕円 443"/>
        <xdr:cNvSpPr/>
      </xdr:nvSpPr>
      <xdr:spPr>
        <a:xfrm>
          <a:off x="12954000" y="1239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70</xdr:row>
      <xdr:rowOff>165100</xdr:rowOff>
    </xdr:from>
    <xdr:ext cx="762000" cy="259080"/>
    <xdr:sp macro="" textlink="">
      <xdr:nvSpPr>
        <xdr:cNvPr id="445" name="テキスト ボックス 444"/>
        <xdr:cNvSpPr txBox="1"/>
      </xdr:nvSpPr>
      <xdr:spPr>
        <a:xfrm>
          <a:off x="12623800" y="12166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高知県仁淀川町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3175</xdr:rowOff>
    </xdr:from>
    <xdr:to xmlns:xdr="http://schemas.openxmlformats.org/drawingml/2006/spreadsheetDrawing">
      <xdr:col>33</xdr:col>
      <xdr:colOff>114300</xdr:colOff>
      <xdr:row>20</xdr:row>
      <xdr:rowOff>3175</xdr:rowOff>
    </xdr:to>
    <xdr:cxnSp macro="">
      <xdr:nvCxnSpPr>
        <xdr:cNvPr id="32" name="直線コネクタ 31"/>
        <xdr:cNvCxnSpPr/>
      </xdr:nvCxnSpPr>
      <xdr:spPr>
        <a:xfrm>
          <a:off x="2159000" y="34798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32385</xdr:rowOff>
    </xdr:from>
    <xdr:ext cx="762000" cy="258445"/>
    <xdr:sp macro="" textlink="">
      <xdr:nvSpPr>
        <xdr:cNvPr id="33" name="テキスト ボックス 32"/>
        <xdr:cNvSpPr txBox="1"/>
      </xdr:nvSpPr>
      <xdr:spPr>
        <a:xfrm>
          <a:off x="1384300" y="3337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17</xdr:row>
      <xdr:rowOff>60325</xdr:rowOff>
    </xdr:from>
    <xdr:to xmlns:xdr="http://schemas.openxmlformats.org/drawingml/2006/spreadsheetDrawing">
      <xdr:col>33</xdr:col>
      <xdr:colOff>114300</xdr:colOff>
      <xdr:row>17</xdr:row>
      <xdr:rowOff>60325</xdr:rowOff>
    </xdr:to>
    <xdr:cxnSp macro="">
      <xdr:nvCxnSpPr>
        <xdr:cNvPr id="34" name="直線コネクタ 33"/>
        <xdr:cNvCxnSpPr/>
      </xdr:nvCxnSpPr>
      <xdr:spPr>
        <a:xfrm>
          <a:off x="2159000" y="30226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89535</xdr:rowOff>
    </xdr:from>
    <xdr:ext cx="762000" cy="258445"/>
    <xdr:sp macro="" textlink="">
      <xdr:nvSpPr>
        <xdr:cNvPr id="35" name="テキスト ボックス 34"/>
        <xdr:cNvSpPr txBox="1"/>
      </xdr:nvSpPr>
      <xdr:spPr>
        <a:xfrm>
          <a:off x="1384300" y="2880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14</xdr:row>
      <xdr:rowOff>117475</xdr:rowOff>
    </xdr:from>
    <xdr:to xmlns:xdr="http://schemas.openxmlformats.org/drawingml/2006/spreadsheetDrawing">
      <xdr:col>33</xdr:col>
      <xdr:colOff>114300</xdr:colOff>
      <xdr:row>14</xdr:row>
      <xdr:rowOff>117475</xdr:rowOff>
    </xdr:to>
    <xdr:cxnSp macro="">
      <xdr:nvCxnSpPr>
        <xdr:cNvPr id="36" name="直線コネクタ 35"/>
        <xdr:cNvCxnSpPr/>
      </xdr:nvCxnSpPr>
      <xdr:spPr>
        <a:xfrm>
          <a:off x="2159000" y="25654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13</xdr:row>
      <xdr:rowOff>146685</xdr:rowOff>
    </xdr:from>
    <xdr:ext cx="762000" cy="258445"/>
    <xdr:sp macro="" textlink="">
      <xdr:nvSpPr>
        <xdr:cNvPr id="37" name="テキスト ボックス 36"/>
        <xdr:cNvSpPr txBox="1"/>
      </xdr:nvSpPr>
      <xdr:spPr>
        <a:xfrm>
          <a:off x="1384300" y="2423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12</xdr:row>
      <xdr:rowOff>3175</xdr:rowOff>
    </xdr:from>
    <xdr:to xmlns:xdr="http://schemas.openxmlformats.org/drawingml/2006/spreadsheetDrawing">
      <xdr:col>33</xdr:col>
      <xdr:colOff>114300</xdr:colOff>
      <xdr:row>12</xdr:row>
      <xdr:rowOff>3175</xdr:rowOff>
    </xdr:to>
    <xdr:cxnSp macro="">
      <xdr:nvCxnSpPr>
        <xdr:cNvPr id="38" name="直線コネクタ 37"/>
        <xdr:cNvCxnSpPr/>
      </xdr:nvCxnSpPr>
      <xdr:spPr>
        <a:xfrm>
          <a:off x="2159000" y="21082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11</xdr:row>
      <xdr:rowOff>32385</xdr:rowOff>
    </xdr:from>
    <xdr:ext cx="762000" cy="258445"/>
    <xdr:sp macro="" textlink="">
      <xdr:nvSpPr>
        <xdr:cNvPr id="39" name="テキスト ボックス 38"/>
        <xdr:cNvSpPr txBox="1"/>
      </xdr:nvSpPr>
      <xdr:spPr>
        <a:xfrm>
          <a:off x="1384300" y="1965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0" name="直線コネクタ 39"/>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1" name="テキスト ボックス 40"/>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2"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126365</xdr:rowOff>
    </xdr:from>
    <xdr:to xmlns:xdr="http://schemas.openxmlformats.org/drawingml/2006/spreadsheetDrawing">
      <xdr:col>29</xdr:col>
      <xdr:colOff>127000</xdr:colOff>
      <xdr:row>20</xdr:row>
      <xdr:rowOff>34290</xdr:rowOff>
    </xdr:to>
    <xdr:cxnSp macro="">
      <xdr:nvCxnSpPr>
        <xdr:cNvPr id="43" name="直線コネクタ 42"/>
        <xdr:cNvCxnSpPr/>
      </xdr:nvCxnSpPr>
      <xdr:spPr>
        <a:xfrm flipV="1">
          <a:off x="5651500" y="2059940"/>
          <a:ext cx="0" cy="14509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6350</xdr:rowOff>
    </xdr:from>
    <xdr:ext cx="761365" cy="258445"/>
    <xdr:sp macro="" textlink="">
      <xdr:nvSpPr>
        <xdr:cNvPr id="44" name="人口1人当たり決算額の推移最小値テキスト130"/>
        <xdr:cNvSpPr txBox="1"/>
      </xdr:nvSpPr>
      <xdr:spPr>
        <a:xfrm>
          <a:off x="5740400" y="34829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96,609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34290</xdr:rowOff>
    </xdr:from>
    <xdr:to xmlns:xdr="http://schemas.openxmlformats.org/drawingml/2006/spreadsheetDrawing">
      <xdr:col>30</xdr:col>
      <xdr:colOff>25400</xdr:colOff>
      <xdr:row>20</xdr:row>
      <xdr:rowOff>34290</xdr:rowOff>
    </xdr:to>
    <xdr:cxnSp macro="">
      <xdr:nvCxnSpPr>
        <xdr:cNvPr id="45" name="直線コネクタ 44"/>
        <xdr:cNvCxnSpPr/>
      </xdr:nvCxnSpPr>
      <xdr:spPr>
        <a:xfrm>
          <a:off x="5562600" y="35109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41275</xdr:rowOff>
    </xdr:from>
    <xdr:ext cx="761365" cy="258445"/>
    <xdr:sp macro="" textlink="">
      <xdr:nvSpPr>
        <xdr:cNvPr id="46" name="人口1人当たり決算額の推移最大値テキスト130"/>
        <xdr:cNvSpPr txBox="1"/>
      </xdr:nvSpPr>
      <xdr:spPr>
        <a:xfrm>
          <a:off x="5740400" y="18034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255,292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126365</xdr:rowOff>
    </xdr:from>
    <xdr:to xmlns:xdr="http://schemas.openxmlformats.org/drawingml/2006/spreadsheetDrawing">
      <xdr:col>30</xdr:col>
      <xdr:colOff>25400</xdr:colOff>
      <xdr:row>11</xdr:row>
      <xdr:rowOff>126365</xdr:rowOff>
    </xdr:to>
    <xdr:cxnSp macro="">
      <xdr:nvCxnSpPr>
        <xdr:cNvPr id="47" name="直線コネクタ 46"/>
        <xdr:cNvCxnSpPr/>
      </xdr:nvCxnSpPr>
      <xdr:spPr>
        <a:xfrm>
          <a:off x="5562600" y="20599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11</xdr:row>
      <xdr:rowOff>126365</xdr:rowOff>
    </xdr:from>
    <xdr:to xmlns:xdr="http://schemas.openxmlformats.org/drawingml/2006/spreadsheetDrawing">
      <xdr:col>29</xdr:col>
      <xdr:colOff>127000</xdr:colOff>
      <xdr:row>12</xdr:row>
      <xdr:rowOff>81280</xdr:rowOff>
    </xdr:to>
    <xdr:cxnSp macro="">
      <xdr:nvCxnSpPr>
        <xdr:cNvPr id="48" name="直線コネクタ 47"/>
        <xdr:cNvCxnSpPr/>
      </xdr:nvCxnSpPr>
      <xdr:spPr>
        <a:xfrm flipV="1">
          <a:off x="5003800" y="2059940"/>
          <a:ext cx="647700" cy="1263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54610</xdr:rowOff>
    </xdr:from>
    <xdr:ext cx="761365" cy="258445"/>
    <xdr:sp macro="" textlink="">
      <xdr:nvSpPr>
        <xdr:cNvPr id="49" name="人口1人当たり決算額の推移平均値テキスト130"/>
        <xdr:cNvSpPr txBox="1"/>
      </xdr:nvSpPr>
      <xdr:spPr>
        <a:xfrm>
          <a:off x="5740400" y="301688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142,011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82550</xdr:rowOff>
    </xdr:from>
    <xdr:to xmlns:xdr="http://schemas.openxmlformats.org/drawingml/2006/spreadsheetDrawing">
      <xdr:col>29</xdr:col>
      <xdr:colOff>177800</xdr:colOff>
      <xdr:row>18</xdr:row>
      <xdr:rowOff>12700</xdr:rowOff>
    </xdr:to>
    <xdr:sp macro="" textlink="">
      <xdr:nvSpPr>
        <xdr:cNvPr id="50" name="フローチャート: 判断 49"/>
        <xdr:cNvSpPr/>
      </xdr:nvSpPr>
      <xdr:spPr>
        <a:xfrm>
          <a:off x="5600700" y="3044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12</xdr:row>
      <xdr:rowOff>81280</xdr:rowOff>
    </xdr:from>
    <xdr:to xmlns:xdr="http://schemas.openxmlformats.org/drawingml/2006/spreadsheetDrawing">
      <xdr:col>26</xdr:col>
      <xdr:colOff>50800</xdr:colOff>
      <xdr:row>12</xdr:row>
      <xdr:rowOff>162560</xdr:rowOff>
    </xdr:to>
    <xdr:cxnSp macro="">
      <xdr:nvCxnSpPr>
        <xdr:cNvPr id="51" name="直線コネクタ 50"/>
        <xdr:cNvCxnSpPr/>
      </xdr:nvCxnSpPr>
      <xdr:spPr>
        <a:xfrm flipV="1">
          <a:off x="4305300" y="2186305"/>
          <a:ext cx="698500" cy="812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150495</xdr:rowOff>
    </xdr:from>
    <xdr:to xmlns:xdr="http://schemas.openxmlformats.org/drawingml/2006/spreadsheetDrawing">
      <xdr:col>26</xdr:col>
      <xdr:colOff>101600</xdr:colOff>
      <xdr:row>18</xdr:row>
      <xdr:rowOff>80645</xdr:rowOff>
    </xdr:to>
    <xdr:sp macro="" textlink="">
      <xdr:nvSpPr>
        <xdr:cNvPr id="52" name="フローチャート: 判断 51"/>
        <xdr:cNvSpPr/>
      </xdr:nvSpPr>
      <xdr:spPr>
        <a:xfrm>
          <a:off x="4953000" y="3112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65405</xdr:rowOff>
    </xdr:from>
    <xdr:ext cx="736600" cy="258445"/>
    <xdr:sp macro="" textlink="">
      <xdr:nvSpPr>
        <xdr:cNvPr id="53" name="テキスト ボックス 52"/>
        <xdr:cNvSpPr txBox="1"/>
      </xdr:nvSpPr>
      <xdr:spPr>
        <a:xfrm>
          <a:off x="4622800" y="31991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134,610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12</xdr:row>
      <xdr:rowOff>162560</xdr:rowOff>
    </xdr:from>
    <xdr:to xmlns:xdr="http://schemas.openxmlformats.org/drawingml/2006/spreadsheetDrawing">
      <xdr:col>22</xdr:col>
      <xdr:colOff>114300</xdr:colOff>
      <xdr:row>13</xdr:row>
      <xdr:rowOff>33655</xdr:rowOff>
    </xdr:to>
    <xdr:cxnSp macro="">
      <xdr:nvCxnSpPr>
        <xdr:cNvPr id="54" name="直線コネクタ 53"/>
        <xdr:cNvCxnSpPr/>
      </xdr:nvCxnSpPr>
      <xdr:spPr>
        <a:xfrm flipV="1">
          <a:off x="3606800" y="2267585"/>
          <a:ext cx="698500" cy="425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162560</xdr:rowOff>
    </xdr:from>
    <xdr:to xmlns:xdr="http://schemas.openxmlformats.org/drawingml/2006/spreadsheetDrawing">
      <xdr:col>22</xdr:col>
      <xdr:colOff>165100</xdr:colOff>
      <xdr:row>18</xdr:row>
      <xdr:rowOff>92710</xdr:rowOff>
    </xdr:to>
    <xdr:sp macro="" textlink="">
      <xdr:nvSpPr>
        <xdr:cNvPr id="55" name="フローチャート: 判断 54"/>
        <xdr:cNvSpPr/>
      </xdr:nvSpPr>
      <xdr:spPr>
        <a:xfrm>
          <a:off x="4254500" y="31248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77470</xdr:rowOff>
    </xdr:from>
    <xdr:ext cx="762000" cy="258445"/>
    <xdr:sp macro="" textlink="">
      <xdr:nvSpPr>
        <xdr:cNvPr id="56" name="テキスト ボックス 55"/>
        <xdr:cNvSpPr txBox="1"/>
      </xdr:nvSpPr>
      <xdr:spPr>
        <a:xfrm>
          <a:off x="3924300" y="3211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133,280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13</xdr:row>
      <xdr:rowOff>6985</xdr:rowOff>
    </xdr:from>
    <xdr:to xmlns:xdr="http://schemas.openxmlformats.org/drawingml/2006/spreadsheetDrawing">
      <xdr:col>18</xdr:col>
      <xdr:colOff>177800</xdr:colOff>
      <xdr:row>13</xdr:row>
      <xdr:rowOff>33655</xdr:rowOff>
    </xdr:to>
    <xdr:cxnSp macro="">
      <xdr:nvCxnSpPr>
        <xdr:cNvPr id="57" name="直線コネクタ 56"/>
        <xdr:cNvCxnSpPr/>
      </xdr:nvCxnSpPr>
      <xdr:spPr>
        <a:xfrm>
          <a:off x="2908300" y="2283460"/>
          <a:ext cx="698500" cy="266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167640</xdr:rowOff>
    </xdr:from>
    <xdr:to xmlns:xdr="http://schemas.openxmlformats.org/drawingml/2006/spreadsheetDrawing">
      <xdr:col>19</xdr:col>
      <xdr:colOff>38100</xdr:colOff>
      <xdr:row>18</xdr:row>
      <xdr:rowOff>97790</xdr:rowOff>
    </xdr:to>
    <xdr:sp macro="" textlink="">
      <xdr:nvSpPr>
        <xdr:cNvPr id="58" name="フローチャート: 判断 57"/>
        <xdr:cNvSpPr/>
      </xdr:nvSpPr>
      <xdr:spPr>
        <a:xfrm>
          <a:off x="3556000" y="312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82550</xdr:rowOff>
    </xdr:from>
    <xdr:ext cx="762000" cy="259080"/>
    <xdr:sp macro="" textlink="">
      <xdr:nvSpPr>
        <xdr:cNvPr id="59" name="テキスト ボックス 58"/>
        <xdr:cNvSpPr txBox="1"/>
      </xdr:nvSpPr>
      <xdr:spPr>
        <a:xfrm>
          <a:off x="3225800" y="3216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132,676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22860</xdr:rowOff>
    </xdr:from>
    <xdr:to xmlns:xdr="http://schemas.openxmlformats.org/drawingml/2006/spreadsheetDrawing">
      <xdr:col>15</xdr:col>
      <xdr:colOff>101600</xdr:colOff>
      <xdr:row>18</xdr:row>
      <xdr:rowOff>124460</xdr:rowOff>
    </xdr:to>
    <xdr:sp macro="" textlink="">
      <xdr:nvSpPr>
        <xdr:cNvPr id="60" name="フローチャート: 判断 59"/>
        <xdr:cNvSpPr/>
      </xdr:nvSpPr>
      <xdr:spPr>
        <a:xfrm>
          <a:off x="2857500" y="3156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109220</xdr:rowOff>
    </xdr:from>
    <xdr:ext cx="762000" cy="258445"/>
    <xdr:sp macro="" textlink="">
      <xdr:nvSpPr>
        <xdr:cNvPr id="61" name="テキスト ボックス 60"/>
        <xdr:cNvSpPr txBox="1"/>
      </xdr:nvSpPr>
      <xdr:spPr>
        <a:xfrm>
          <a:off x="2527300" y="3242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129,801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2" name="テキスト ボックス 61"/>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3" name="テキスト ボックス 62"/>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4" name="テキスト ボックス 63"/>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5" name="テキスト ボックス 64"/>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6" name="テキスト ボックス 65"/>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11</xdr:row>
      <xdr:rowOff>75565</xdr:rowOff>
    </xdr:from>
    <xdr:to xmlns:xdr="http://schemas.openxmlformats.org/drawingml/2006/spreadsheetDrawing">
      <xdr:col>29</xdr:col>
      <xdr:colOff>177800</xdr:colOff>
      <xdr:row>12</xdr:row>
      <xdr:rowOff>6350</xdr:rowOff>
    </xdr:to>
    <xdr:sp macro="" textlink="">
      <xdr:nvSpPr>
        <xdr:cNvPr id="67" name="楕円 66"/>
        <xdr:cNvSpPr/>
      </xdr:nvSpPr>
      <xdr:spPr>
        <a:xfrm>
          <a:off x="5600700" y="20091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11</xdr:row>
      <xdr:rowOff>22225</xdr:rowOff>
    </xdr:from>
    <xdr:ext cx="761365" cy="258445"/>
    <xdr:sp macro="" textlink="">
      <xdr:nvSpPr>
        <xdr:cNvPr id="68" name="人口1人当たり決算額の推移該当値テキスト130"/>
        <xdr:cNvSpPr txBox="1"/>
      </xdr:nvSpPr>
      <xdr:spPr>
        <a:xfrm>
          <a:off x="5740400" y="19558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255,292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12</xdr:row>
      <xdr:rowOff>30480</xdr:rowOff>
    </xdr:from>
    <xdr:to xmlns:xdr="http://schemas.openxmlformats.org/drawingml/2006/spreadsheetDrawing">
      <xdr:col>26</xdr:col>
      <xdr:colOff>101600</xdr:colOff>
      <xdr:row>12</xdr:row>
      <xdr:rowOff>132080</xdr:rowOff>
    </xdr:to>
    <xdr:sp macro="" textlink="">
      <xdr:nvSpPr>
        <xdr:cNvPr id="69" name="楕円 68"/>
        <xdr:cNvSpPr/>
      </xdr:nvSpPr>
      <xdr:spPr>
        <a:xfrm>
          <a:off x="4953000" y="2135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10</xdr:row>
      <xdr:rowOff>142240</xdr:rowOff>
    </xdr:from>
    <xdr:ext cx="736600" cy="259080"/>
    <xdr:sp macro="" textlink="">
      <xdr:nvSpPr>
        <xdr:cNvPr id="70" name="テキスト ボックス 69"/>
        <xdr:cNvSpPr txBox="1"/>
      </xdr:nvSpPr>
      <xdr:spPr>
        <a:xfrm>
          <a:off x="4622800" y="19043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241,455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12</xdr:row>
      <xdr:rowOff>111760</xdr:rowOff>
    </xdr:from>
    <xdr:to xmlns:xdr="http://schemas.openxmlformats.org/drawingml/2006/spreadsheetDrawing">
      <xdr:col>22</xdr:col>
      <xdr:colOff>165100</xdr:colOff>
      <xdr:row>13</xdr:row>
      <xdr:rowOff>41910</xdr:rowOff>
    </xdr:to>
    <xdr:sp macro="" textlink="">
      <xdr:nvSpPr>
        <xdr:cNvPr id="71" name="楕円 70"/>
        <xdr:cNvSpPr/>
      </xdr:nvSpPr>
      <xdr:spPr>
        <a:xfrm>
          <a:off x="4254500" y="2216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11</xdr:row>
      <xdr:rowOff>52070</xdr:rowOff>
    </xdr:from>
    <xdr:ext cx="762000" cy="258445"/>
    <xdr:sp macro="" textlink="">
      <xdr:nvSpPr>
        <xdr:cNvPr id="72" name="テキスト ボックス 71"/>
        <xdr:cNvSpPr txBox="1"/>
      </xdr:nvSpPr>
      <xdr:spPr>
        <a:xfrm>
          <a:off x="3924300" y="1985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12</xdr:row>
      <xdr:rowOff>154940</xdr:rowOff>
    </xdr:from>
    <xdr:to xmlns:xdr="http://schemas.openxmlformats.org/drawingml/2006/spreadsheetDrawing">
      <xdr:col>19</xdr:col>
      <xdr:colOff>38100</xdr:colOff>
      <xdr:row>13</xdr:row>
      <xdr:rowOff>84455</xdr:rowOff>
    </xdr:to>
    <xdr:sp macro="" textlink="">
      <xdr:nvSpPr>
        <xdr:cNvPr id="73" name="楕円 72"/>
        <xdr:cNvSpPr/>
      </xdr:nvSpPr>
      <xdr:spPr>
        <a:xfrm>
          <a:off x="3556000" y="225996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11</xdr:row>
      <xdr:rowOff>94615</xdr:rowOff>
    </xdr:from>
    <xdr:ext cx="762000" cy="259080"/>
    <xdr:sp macro="" textlink="">
      <xdr:nvSpPr>
        <xdr:cNvPr id="74" name="テキスト ボックス 73"/>
        <xdr:cNvSpPr txBox="1"/>
      </xdr:nvSpPr>
      <xdr:spPr>
        <a:xfrm>
          <a:off x="3225800" y="2028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227,902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12</xdr:row>
      <xdr:rowOff>127635</xdr:rowOff>
    </xdr:from>
    <xdr:to xmlns:xdr="http://schemas.openxmlformats.org/drawingml/2006/spreadsheetDrawing">
      <xdr:col>15</xdr:col>
      <xdr:colOff>101600</xdr:colOff>
      <xdr:row>13</xdr:row>
      <xdr:rowOff>57785</xdr:rowOff>
    </xdr:to>
    <xdr:sp macro="" textlink="">
      <xdr:nvSpPr>
        <xdr:cNvPr id="75" name="楕円 74"/>
        <xdr:cNvSpPr/>
      </xdr:nvSpPr>
      <xdr:spPr>
        <a:xfrm>
          <a:off x="2857500" y="2232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11</xdr:row>
      <xdr:rowOff>67945</xdr:rowOff>
    </xdr:from>
    <xdr:ext cx="762000" cy="258445"/>
    <xdr:sp macro="" textlink="">
      <xdr:nvSpPr>
        <xdr:cNvPr id="76" name="テキスト ボックス 75"/>
        <xdr:cNvSpPr txBox="1"/>
      </xdr:nvSpPr>
      <xdr:spPr>
        <a:xfrm>
          <a:off x="2527300" y="2001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230,817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7" name="正方形/長方形 76"/>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8" name="角丸四角形 77"/>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79" name="正方形/長方形 78"/>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0" name="正方形/長方形 79"/>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1" name="正方形/長方形 80"/>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2" name="直線コネクタ 81"/>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3" name="直線コネクタ 82"/>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4" name="直線コネクタ 83"/>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5" name="直線コネクタ 84"/>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6" name="直線コネクタ 85"/>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7" name="楕円 86"/>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8" name="フローチャート: 判断 87"/>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89" name="正方形/長方形 88"/>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0" name="テキスト ボックス 89"/>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1" name="直線コネクタ 90"/>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143510</xdr:rowOff>
    </xdr:from>
    <xdr:to xmlns:xdr="http://schemas.openxmlformats.org/drawingml/2006/spreadsheetDrawing">
      <xdr:col>33</xdr:col>
      <xdr:colOff>114300</xdr:colOff>
      <xdr:row>38</xdr:row>
      <xdr:rowOff>143510</xdr:rowOff>
    </xdr:to>
    <xdr:cxnSp macro="">
      <xdr:nvCxnSpPr>
        <xdr:cNvPr id="92" name="直線コネクタ 91"/>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93" name="直線コネクタ 92"/>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62000" cy="257810"/>
    <xdr:sp macro="" textlink="">
      <xdr:nvSpPr>
        <xdr:cNvPr id="94" name="テキスト ボックス 93"/>
        <xdr:cNvSpPr txBox="1"/>
      </xdr:nvSpPr>
      <xdr:spPr>
        <a:xfrm>
          <a:off x="1384300" y="71424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95" name="直線コネクタ 94"/>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62000" cy="259080"/>
    <xdr:sp macro="" textlink="">
      <xdr:nvSpPr>
        <xdr:cNvPr id="96" name="テキスト ボックス 95"/>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97" name="直線コネクタ 96"/>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62000" cy="258445"/>
    <xdr:sp macro="" textlink="">
      <xdr:nvSpPr>
        <xdr:cNvPr id="98" name="テキスト ボックス 97"/>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99" name="直線コネクタ 98"/>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62000" cy="257810"/>
    <xdr:sp macro="" textlink="">
      <xdr:nvSpPr>
        <xdr:cNvPr id="100" name="テキスト ボックス 99"/>
        <xdr:cNvSpPr txBox="1"/>
      </xdr:nvSpPr>
      <xdr:spPr>
        <a:xfrm>
          <a:off x="1384300" y="61626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1" name="直線コネクタ 100"/>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62000" cy="259715"/>
    <xdr:sp macro="" textlink="">
      <xdr:nvSpPr>
        <xdr:cNvPr id="102" name="テキスト ボックス 101"/>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3" name="直線コネクタ 102"/>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4" name="テキスト ボックス 103"/>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5"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110490</xdr:rowOff>
    </xdr:from>
    <xdr:to xmlns:xdr="http://schemas.openxmlformats.org/drawingml/2006/spreadsheetDrawing">
      <xdr:col>29</xdr:col>
      <xdr:colOff>127000</xdr:colOff>
      <xdr:row>37</xdr:row>
      <xdr:rowOff>320040</xdr:rowOff>
    </xdr:to>
    <xdr:cxnSp macro="">
      <xdr:nvCxnSpPr>
        <xdr:cNvPr id="106" name="直線コネクタ 105"/>
        <xdr:cNvCxnSpPr/>
      </xdr:nvCxnSpPr>
      <xdr:spPr>
        <a:xfrm flipV="1">
          <a:off x="5651500" y="6035040"/>
          <a:ext cx="0" cy="140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293370</xdr:rowOff>
    </xdr:from>
    <xdr:ext cx="761365" cy="258445"/>
    <xdr:sp macro="" textlink="">
      <xdr:nvSpPr>
        <xdr:cNvPr id="107" name="人口1人当たり決算額の推移最小値テキスト445"/>
        <xdr:cNvSpPr txBox="1"/>
      </xdr:nvSpPr>
      <xdr:spPr>
        <a:xfrm>
          <a:off x="5740400" y="74180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320040</xdr:rowOff>
    </xdr:from>
    <xdr:to xmlns:xdr="http://schemas.openxmlformats.org/drawingml/2006/spreadsheetDrawing">
      <xdr:col>30</xdr:col>
      <xdr:colOff>25400</xdr:colOff>
      <xdr:row>37</xdr:row>
      <xdr:rowOff>320040</xdr:rowOff>
    </xdr:to>
    <xdr:cxnSp macro="">
      <xdr:nvCxnSpPr>
        <xdr:cNvPr id="108" name="直線コネクタ 107"/>
        <xdr:cNvCxnSpPr/>
      </xdr:nvCxnSpPr>
      <xdr:spPr>
        <a:xfrm>
          <a:off x="5562600" y="74447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25400</xdr:rowOff>
    </xdr:from>
    <xdr:ext cx="761365" cy="259080"/>
    <xdr:sp macro="" textlink="">
      <xdr:nvSpPr>
        <xdr:cNvPr id="109" name="人口1人当たり決算額の推移最大値テキスト445"/>
        <xdr:cNvSpPr txBox="1"/>
      </xdr:nvSpPr>
      <xdr:spPr>
        <a:xfrm>
          <a:off x="5740400" y="57785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76,501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110490</xdr:rowOff>
    </xdr:from>
    <xdr:to xmlns:xdr="http://schemas.openxmlformats.org/drawingml/2006/spreadsheetDrawing">
      <xdr:col>30</xdr:col>
      <xdr:colOff>25400</xdr:colOff>
      <xdr:row>33</xdr:row>
      <xdr:rowOff>110490</xdr:rowOff>
    </xdr:to>
    <xdr:cxnSp macro="">
      <xdr:nvCxnSpPr>
        <xdr:cNvPr id="110" name="直線コネクタ 109"/>
        <xdr:cNvCxnSpPr/>
      </xdr:nvCxnSpPr>
      <xdr:spPr>
        <a:xfrm>
          <a:off x="5562600" y="60350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0</xdr:rowOff>
    </xdr:from>
    <xdr:to xmlns:xdr="http://schemas.openxmlformats.org/drawingml/2006/spreadsheetDrawing">
      <xdr:col>29</xdr:col>
      <xdr:colOff>127000</xdr:colOff>
      <xdr:row>37</xdr:row>
      <xdr:rowOff>95250</xdr:rowOff>
    </xdr:to>
    <xdr:cxnSp macro="">
      <xdr:nvCxnSpPr>
        <xdr:cNvPr id="111" name="直線コネクタ 110"/>
        <xdr:cNvCxnSpPr/>
      </xdr:nvCxnSpPr>
      <xdr:spPr>
        <a:xfrm flipV="1">
          <a:off x="5003800" y="7124700"/>
          <a:ext cx="647700" cy="952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6985</xdr:rowOff>
    </xdr:from>
    <xdr:ext cx="761365" cy="257810"/>
    <xdr:sp macro="" textlink="">
      <xdr:nvSpPr>
        <xdr:cNvPr id="112" name="人口1人当たり決算額の推移平均値テキスト445"/>
        <xdr:cNvSpPr txBox="1"/>
      </xdr:nvSpPr>
      <xdr:spPr>
        <a:xfrm>
          <a:off x="5740400" y="6617335"/>
          <a:ext cx="7613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28,253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161290</xdr:rowOff>
    </xdr:from>
    <xdr:to xmlns:xdr="http://schemas.openxmlformats.org/drawingml/2006/spreadsheetDrawing">
      <xdr:col>29</xdr:col>
      <xdr:colOff>177800</xdr:colOff>
      <xdr:row>35</xdr:row>
      <xdr:rowOff>263525</xdr:rowOff>
    </xdr:to>
    <xdr:sp macro="" textlink="">
      <xdr:nvSpPr>
        <xdr:cNvPr id="113" name="フローチャート: 判断 112"/>
        <xdr:cNvSpPr/>
      </xdr:nvSpPr>
      <xdr:spPr>
        <a:xfrm>
          <a:off x="5600700" y="67716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36</xdr:row>
      <xdr:rowOff>152400</xdr:rowOff>
    </xdr:from>
    <xdr:to xmlns:xdr="http://schemas.openxmlformats.org/drawingml/2006/spreadsheetDrawing">
      <xdr:col>26</xdr:col>
      <xdr:colOff>50800</xdr:colOff>
      <xdr:row>37</xdr:row>
      <xdr:rowOff>95250</xdr:rowOff>
    </xdr:to>
    <xdr:cxnSp macro="">
      <xdr:nvCxnSpPr>
        <xdr:cNvPr id="114" name="直線コネクタ 113"/>
        <xdr:cNvCxnSpPr/>
      </xdr:nvCxnSpPr>
      <xdr:spPr>
        <a:xfrm>
          <a:off x="4305300" y="7105650"/>
          <a:ext cx="698500" cy="1143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217805</xdr:rowOff>
    </xdr:from>
    <xdr:to xmlns:xdr="http://schemas.openxmlformats.org/drawingml/2006/spreadsheetDrawing">
      <xdr:col>26</xdr:col>
      <xdr:colOff>101600</xdr:colOff>
      <xdr:row>35</xdr:row>
      <xdr:rowOff>318770</xdr:rowOff>
    </xdr:to>
    <xdr:sp macro="" textlink="">
      <xdr:nvSpPr>
        <xdr:cNvPr id="115" name="フローチャート: 判断 114"/>
        <xdr:cNvSpPr/>
      </xdr:nvSpPr>
      <xdr:spPr>
        <a:xfrm>
          <a:off x="4953000" y="682815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329565</xdr:rowOff>
    </xdr:from>
    <xdr:ext cx="736600" cy="257810"/>
    <xdr:sp macro="" textlink="">
      <xdr:nvSpPr>
        <xdr:cNvPr id="116" name="テキスト ボックス 115"/>
        <xdr:cNvSpPr txBox="1"/>
      </xdr:nvSpPr>
      <xdr:spPr>
        <a:xfrm>
          <a:off x="4622800" y="659701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24,874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36</xdr:row>
      <xdr:rowOff>152400</xdr:rowOff>
    </xdr:from>
    <xdr:to xmlns:xdr="http://schemas.openxmlformats.org/drawingml/2006/spreadsheetDrawing">
      <xdr:col>22</xdr:col>
      <xdr:colOff>114300</xdr:colOff>
      <xdr:row>36</xdr:row>
      <xdr:rowOff>165100</xdr:rowOff>
    </xdr:to>
    <xdr:cxnSp macro="">
      <xdr:nvCxnSpPr>
        <xdr:cNvPr id="117" name="直線コネクタ 116"/>
        <xdr:cNvCxnSpPr/>
      </xdr:nvCxnSpPr>
      <xdr:spPr>
        <a:xfrm flipV="1">
          <a:off x="3606800" y="7105650"/>
          <a:ext cx="698500" cy="127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212725</xdr:rowOff>
    </xdr:from>
    <xdr:to xmlns:xdr="http://schemas.openxmlformats.org/drawingml/2006/spreadsheetDrawing">
      <xdr:col>22</xdr:col>
      <xdr:colOff>165100</xdr:colOff>
      <xdr:row>35</xdr:row>
      <xdr:rowOff>314960</xdr:rowOff>
    </xdr:to>
    <xdr:sp macro="" textlink="">
      <xdr:nvSpPr>
        <xdr:cNvPr id="118" name="フローチャート: 判断 117"/>
        <xdr:cNvSpPr/>
      </xdr:nvSpPr>
      <xdr:spPr>
        <a:xfrm>
          <a:off x="4254500" y="682307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323850</xdr:rowOff>
    </xdr:from>
    <xdr:ext cx="762000" cy="259715"/>
    <xdr:sp macro="" textlink="">
      <xdr:nvSpPr>
        <xdr:cNvPr id="119" name="テキスト ボックス 118"/>
        <xdr:cNvSpPr txBox="1"/>
      </xdr:nvSpPr>
      <xdr:spPr>
        <a:xfrm>
          <a:off x="3924300" y="65913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36</xdr:row>
      <xdr:rowOff>104775</xdr:rowOff>
    </xdr:from>
    <xdr:to xmlns:xdr="http://schemas.openxmlformats.org/drawingml/2006/spreadsheetDrawing">
      <xdr:col>18</xdr:col>
      <xdr:colOff>177800</xdr:colOff>
      <xdr:row>36</xdr:row>
      <xdr:rowOff>165100</xdr:rowOff>
    </xdr:to>
    <xdr:cxnSp macro="">
      <xdr:nvCxnSpPr>
        <xdr:cNvPr id="120" name="直線コネクタ 119"/>
        <xdr:cNvCxnSpPr/>
      </xdr:nvCxnSpPr>
      <xdr:spPr>
        <a:xfrm>
          <a:off x="2908300" y="7058025"/>
          <a:ext cx="698500" cy="603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209550</xdr:rowOff>
    </xdr:from>
    <xdr:to xmlns:xdr="http://schemas.openxmlformats.org/drawingml/2006/spreadsheetDrawing">
      <xdr:col>19</xdr:col>
      <xdr:colOff>38100</xdr:colOff>
      <xdr:row>35</xdr:row>
      <xdr:rowOff>311785</xdr:rowOff>
    </xdr:to>
    <xdr:sp macro="" textlink="">
      <xdr:nvSpPr>
        <xdr:cNvPr id="121" name="フローチャート: 判断 120"/>
        <xdr:cNvSpPr/>
      </xdr:nvSpPr>
      <xdr:spPr>
        <a:xfrm>
          <a:off x="3556000" y="681990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321310</xdr:rowOff>
    </xdr:from>
    <xdr:ext cx="762000" cy="259715"/>
    <xdr:sp macro="" textlink="">
      <xdr:nvSpPr>
        <xdr:cNvPr id="122" name="テキスト ボックス 121"/>
        <xdr:cNvSpPr txBox="1"/>
      </xdr:nvSpPr>
      <xdr:spPr>
        <a:xfrm>
          <a:off x="3225800" y="65887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213995</xdr:rowOff>
    </xdr:from>
    <xdr:to xmlns:xdr="http://schemas.openxmlformats.org/drawingml/2006/spreadsheetDrawing">
      <xdr:col>15</xdr:col>
      <xdr:colOff>101600</xdr:colOff>
      <xdr:row>35</xdr:row>
      <xdr:rowOff>316230</xdr:rowOff>
    </xdr:to>
    <xdr:sp macro="" textlink="">
      <xdr:nvSpPr>
        <xdr:cNvPr id="123" name="フローチャート: 判断 122"/>
        <xdr:cNvSpPr/>
      </xdr:nvSpPr>
      <xdr:spPr>
        <a:xfrm>
          <a:off x="2857500" y="682434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325120</xdr:rowOff>
    </xdr:from>
    <xdr:ext cx="762000" cy="258445"/>
    <xdr:sp macro="" textlink="">
      <xdr:nvSpPr>
        <xdr:cNvPr id="124" name="テキスト ボックス 123"/>
        <xdr:cNvSpPr txBox="1"/>
      </xdr:nvSpPr>
      <xdr:spPr>
        <a:xfrm>
          <a:off x="2527300" y="65925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5" name="テキスト ボックス 124"/>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6" name="テキスト ボックス 125"/>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7" name="テキスト ボックス 126"/>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8" name="テキスト ボックス 127"/>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9" name="テキスト ボックス 128"/>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121285</xdr:rowOff>
    </xdr:from>
    <xdr:to xmlns:xdr="http://schemas.openxmlformats.org/drawingml/2006/spreadsheetDrawing">
      <xdr:col>29</xdr:col>
      <xdr:colOff>177800</xdr:colOff>
      <xdr:row>37</xdr:row>
      <xdr:rowOff>50800</xdr:rowOff>
    </xdr:to>
    <xdr:sp macro="" textlink="">
      <xdr:nvSpPr>
        <xdr:cNvPr id="130" name="楕円 129"/>
        <xdr:cNvSpPr/>
      </xdr:nvSpPr>
      <xdr:spPr>
        <a:xfrm>
          <a:off x="5600700" y="707453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36</xdr:row>
      <xdr:rowOff>93345</xdr:rowOff>
    </xdr:from>
    <xdr:ext cx="761365" cy="259715"/>
    <xdr:sp macro="" textlink="">
      <xdr:nvSpPr>
        <xdr:cNvPr id="131" name="人口1人当たり決算額の推移該当値テキスト445"/>
        <xdr:cNvSpPr txBox="1"/>
      </xdr:nvSpPr>
      <xdr:spPr>
        <a:xfrm>
          <a:off x="5740400" y="704659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44450</xdr:rowOff>
    </xdr:from>
    <xdr:to xmlns:xdr="http://schemas.openxmlformats.org/drawingml/2006/spreadsheetDrawing">
      <xdr:col>26</xdr:col>
      <xdr:colOff>101600</xdr:colOff>
      <xdr:row>37</xdr:row>
      <xdr:rowOff>146685</xdr:rowOff>
    </xdr:to>
    <xdr:sp macro="" textlink="">
      <xdr:nvSpPr>
        <xdr:cNvPr id="132" name="楕円 131"/>
        <xdr:cNvSpPr/>
      </xdr:nvSpPr>
      <xdr:spPr>
        <a:xfrm>
          <a:off x="4953000" y="71691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130175</xdr:rowOff>
    </xdr:from>
    <xdr:ext cx="736600" cy="259080"/>
    <xdr:sp macro="" textlink="">
      <xdr:nvSpPr>
        <xdr:cNvPr id="133" name="テキスト ボックス 132"/>
        <xdr:cNvSpPr txBox="1"/>
      </xdr:nvSpPr>
      <xdr:spPr>
        <a:xfrm>
          <a:off x="4622800" y="72548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36</xdr:row>
      <xdr:rowOff>101600</xdr:rowOff>
    </xdr:from>
    <xdr:to xmlns:xdr="http://schemas.openxmlformats.org/drawingml/2006/spreadsheetDrawing">
      <xdr:col>22</xdr:col>
      <xdr:colOff>165100</xdr:colOff>
      <xdr:row>37</xdr:row>
      <xdr:rowOff>32385</xdr:rowOff>
    </xdr:to>
    <xdr:sp macro="" textlink="">
      <xdr:nvSpPr>
        <xdr:cNvPr id="134" name="楕円 133"/>
        <xdr:cNvSpPr/>
      </xdr:nvSpPr>
      <xdr:spPr>
        <a:xfrm>
          <a:off x="4254500" y="70548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15875</xdr:rowOff>
    </xdr:from>
    <xdr:ext cx="762000" cy="258445"/>
    <xdr:sp macro="" textlink="">
      <xdr:nvSpPr>
        <xdr:cNvPr id="135" name="テキスト ボックス 134"/>
        <xdr:cNvSpPr txBox="1"/>
      </xdr:nvSpPr>
      <xdr:spPr>
        <a:xfrm>
          <a:off x="3924300" y="7140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36</xdr:row>
      <xdr:rowOff>114300</xdr:rowOff>
    </xdr:from>
    <xdr:to xmlns:xdr="http://schemas.openxmlformats.org/drawingml/2006/spreadsheetDrawing">
      <xdr:col>19</xdr:col>
      <xdr:colOff>38100</xdr:colOff>
      <xdr:row>37</xdr:row>
      <xdr:rowOff>44450</xdr:rowOff>
    </xdr:to>
    <xdr:sp macro="" textlink="">
      <xdr:nvSpPr>
        <xdr:cNvPr id="136" name="楕円 135"/>
        <xdr:cNvSpPr/>
      </xdr:nvSpPr>
      <xdr:spPr>
        <a:xfrm>
          <a:off x="3556000" y="7067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29845</xdr:rowOff>
    </xdr:from>
    <xdr:ext cx="762000" cy="257810"/>
    <xdr:sp macro="" textlink="">
      <xdr:nvSpPr>
        <xdr:cNvPr id="137" name="テキスト ボックス 136"/>
        <xdr:cNvSpPr txBox="1"/>
      </xdr:nvSpPr>
      <xdr:spPr>
        <a:xfrm>
          <a:off x="3225800" y="71545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53975</xdr:rowOff>
    </xdr:from>
    <xdr:to xmlns:xdr="http://schemas.openxmlformats.org/drawingml/2006/spreadsheetDrawing">
      <xdr:col>15</xdr:col>
      <xdr:colOff>101600</xdr:colOff>
      <xdr:row>36</xdr:row>
      <xdr:rowOff>155575</xdr:rowOff>
    </xdr:to>
    <xdr:sp macro="" textlink="">
      <xdr:nvSpPr>
        <xdr:cNvPr id="138" name="楕円 137"/>
        <xdr:cNvSpPr/>
      </xdr:nvSpPr>
      <xdr:spPr>
        <a:xfrm>
          <a:off x="2857500" y="7007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140335</xdr:rowOff>
    </xdr:from>
    <xdr:ext cx="762000" cy="259715"/>
    <xdr:sp macro="" textlink="">
      <xdr:nvSpPr>
        <xdr:cNvPr id="139" name="テキスト ボックス 138"/>
        <xdr:cNvSpPr txBox="1"/>
      </xdr:nvSpPr>
      <xdr:spPr>
        <a:xfrm>
          <a:off x="2527300" y="709358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13,867</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高知県仁淀川町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5,224
5,189
333.00
6,797,199
6,344,937
344,756
4,317,849
7,870,739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90,037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8285" cy="258445"/>
    <xdr:sp macro="" textlink="">
      <xdr:nvSpPr>
        <xdr:cNvPr id="42" name="テキスト ボックス 41"/>
        <xdr:cNvSpPr txBox="1"/>
      </xdr:nvSpPr>
      <xdr:spPr>
        <a:xfrm>
          <a:off x="513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35560</xdr:rowOff>
    </xdr:from>
    <xdr:ext cx="594995" cy="259080"/>
    <xdr:sp macro="" textlink="">
      <xdr:nvSpPr>
        <xdr:cNvPr id="46" name="テキスト ボックス 45"/>
        <xdr:cNvSpPr txBox="1"/>
      </xdr:nvSpPr>
      <xdr:spPr>
        <a:xfrm>
          <a:off x="166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4995" cy="258445"/>
    <xdr:sp macro="" textlink="">
      <xdr:nvSpPr>
        <xdr:cNvPr id="48" name="テキスト ボックス 47"/>
        <xdr:cNvSpPr txBox="1"/>
      </xdr:nvSpPr>
      <xdr:spPr>
        <a:xfrm>
          <a:off x="166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4995" cy="259080"/>
    <xdr:sp macro="" textlink="">
      <xdr:nvSpPr>
        <xdr:cNvPr id="50" name="テキスト ボックス 49"/>
        <xdr:cNvSpPr txBox="1"/>
      </xdr:nvSpPr>
      <xdr:spPr>
        <a:xfrm>
          <a:off x="166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4995" cy="259080"/>
    <xdr:sp macro="" textlink="">
      <xdr:nvSpPr>
        <xdr:cNvPr id="52" name="テキスト ボックス 51"/>
        <xdr:cNvSpPr txBox="1"/>
      </xdr:nvSpPr>
      <xdr:spPr>
        <a:xfrm>
          <a:off x="166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4" name="テキスト ボックス 53"/>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36830</xdr:rowOff>
    </xdr:from>
    <xdr:to xmlns:xdr="http://schemas.openxmlformats.org/drawingml/2006/spreadsheetDrawing">
      <xdr:col>24</xdr:col>
      <xdr:colOff>62865</xdr:colOff>
      <xdr:row>38</xdr:row>
      <xdr:rowOff>77470</xdr:rowOff>
    </xdr:to>
    <xdr:cxnSp macro="">
      <xdr:nvCxnSpPr>
        <xdr:cNvPr id="56" name="直線コネクタ 55"/>
        <xdr:cNvCxnSpPr/>
      </xdr:nvCxnSpPr>
      <xdr:spPr>
        <a:xfrm flipV="1">
          <a:off x="4633595" y="5351780"/>
          <a:ext cx="1270" cy="1240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81280</xdr:rowOff>
    </xdr:from>
    <xdr:ext cx="534670" cy="259080"/>
    <xdr:sp macro="" textlink="">
      <xdr:nvSpPr>
        <xdr:cNvPr id="57" name="人件費最小値テキスト"/>
        <xdr:cNvSpPr txBox="1"/>
      </xdr:nvSpPr>
      <xdr:spPr>
        <a:xfrm>
          <a:off x="4686300" y="6596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68,140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77470</xdr:rowOff>
    </xdr:from>
    <xdr:to xmlns:xdr="http://schemas.openxmlformats.org/drawingml/2006/spreadsheetDrawing">
      <xdr:col>24</xdr:col>
      <xdr:colOff>152400</xdr:colOff>
      <xdr:row>38</xdr:row>
      <xdr:rowOff>77470</xdr:rowOff>
    </xdr:to>
    <xdr:cxnSp macro="">
      <xdr:nvCxnSpPr>
        <xdr:cNvPr id="58" name="直線コネクタ 57"/>
        <xdr:cNvCxnSpPr/>
      </xdr:nvCxnSpPr>
      <xdr:spPr>
        <a:xfrm>
          <a:off x="4546600" y="6592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154940</xdr:rowOff>
    </xdr:from>
    <xdr:ext cx="598805" cy="258445"/>
    <xdr:sp macro="" textlink="">
      <xdr:nvSpPr>
        <xdr:cNvPr id="59" name="人件費最大値テキスト"/>
        <xdr:cNvSpPr txBox="1"/>
      </xdr:nvSpPr>
      <xdr:spPr>
        <a:xfrm>
          <a:off x="4686300" y="51269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230,991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36830</xdr:rowOff>
    </xdr:from>
    <xdr:to xmlns:xdr="http://schemas.openxmlformats.org/drawingml/2006/spreadsheetDrawing">
      <xdr:col>24</xdr:col>
      <xdr:colOff>152400</xdr:colOff>
      <xdr:row>31</xdr:row>
      <xdr:rowOff>36830</xdr:rowOff>
    </xdr:to>
    <xdr:cxnSp macro="">
      <xdr:nvCxnSpPr>
        <xdr:cNvPr id="60" name="直線コネクタ 59"/>
        <xdr:cNvCxnSpPr/>
      </xdr:nvCxnSpPr>
      <xdr:spPr>
        <a:xfrm>
          <a:off x="4546600" y="5351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31</xdr:row>
      <xdr:rowOff>39370</xdr:rowOff>
    </xdr:from>
    <xdr:to xmlns:xdr="http://schemas.openxmlformats.org/drawingml/2006/spreadsheetDrawing">
      <xdr:col>24</xdr:col>
      <xdr:colOff>63500</xdr:colOff>
      <xdr:row>32</xdr:row>
      <xdr:rowOff>6350</xdr:rowOff>
    </xdr:to>
    <xdr:cxnSp macro="">
      <xdr:nvCxnSpPr>
        <xdr:cNvPr id="61" name="直線コネクタ 60"/>
        <xdr:cNvCxnSpPr/>
      </xdr:nvCxnSpPr>
      <xdr:spPr>
        <a:xfrm flipV="1">
          <a:off x="3797300" y="5354320"/>
          <a:ext cx="83820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163195</xdr:rowOff>
    </xdr:from>
    <xdr:ext cx="598805" cy="259080"/>
    <xdr:sp macro="" textlink="">
      <xdr:nvSpPr>
        <xdr:cNvPr id="62" name="人件費平均値テキスト"/>
        <xdr:cNvSpPr txBox="1"/>
      </xdr:nvSpPr>
      <xdr:spPr>
        <a:xfrm>
          <a:off x="4686300" y="61639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114,878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13335</xdr:rowOff>
    </xdr:from>
    <xdr:to xmlns:xdr="http://schemas.openxmlformats.org/drawingml/2006/spreadsheetDrawing">
      <xdr:col>24</xdr:col>
      <xdr:colOff>114300</xdr:colOff>
      <xdr:row>36</xdr:row>
      <xdr:rowOff>114935</xdr:rowOff>
    </xdr:to>
    <xdr:sp macro="" textlink="">
      <xdr:nvSpPr>
        <xdr:cNvPr id="63" name="フローチャート: 判断 62"/>
        <xdr:cNvSpPr/>
      </xdr:nvSpPr>
      <xdr:spPr>
        <a:xfrm>
          <a:off x="4584700" y="618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32</xdr:row>
      <xdr:rowOff>6350</xdr:rowOff>
    </xdr:from>
    <xdr:to xmlns:xdr="http://schemas.openxmlformats.org/drawingml/2006/spreadsheetDrawing">
      <xdr:col>19</xdr:col>
      <xdr:colOff>177800</xdr:colOff>
      <xdr:row>32</xdr:row>
      <xdr:rowOff>68580</xdr:rowOff>
    </xdr:to>
    <xdr:cxnSp macro="">
      <xdr:nvCxnSpPr>
        <xdr:cNvPr id="64" name="直線コネクタ 63"/>
        <xdr:cNvCxnSpPr/>
      </xdr:nvCxnSpPr>
      <xdr:spPr>
        <a:xfrm flipV="1">
          <a:off x="2908300" y="549275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68580</xdr:rowOff>
    </xdr:from>
    <xdr:to xmlns:xdr="http://schemas.openxmlformats.org/drawingml/2006/spreadsheetDrawing">
      <xdr:col>20</xdr:col>
      <xdr:colOff>38100</xdr:colOff>
      <xdr:row>36</xdr:row>
      <xdr:rowOff>170180</xdr:rowOff>
    </xdr:to>
    <xdr:sp macro="" textlink="">
      <xdr:nvSpPr>
        <xdr:cNvPr id="65" name="フローチャート: 判断 64"/>
        <xdr:cNvSpPr/>
      </xdr:nvSpPr>
      <xdr:spPr>
        <a:xfrm>
          <a:off x="37465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36</xdr:row>
      <xdr:rowOff>161290</xdr:rowOff>
    </xdr:from>
    <xdr:ext cx="598170" cy="259080"/>
    <xdr:sp macro="" textlink="">
      <xdr:nvSpPr>
        <xdr:cNvPr id="66" name="テキスト ボックス 65"/>
        <xdr:cNvSpPr txBox="1"/>
      </xdr:nvSpPr>
      <xdr:spPr>
        <a:xfrm>
          <a:off x="3497580" y="63334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32</xdr:row>
      <xdr:rowOff>68580</xdr:rowOff>
    </xdr:from>
    <xdr:to xmlns:xdr="http://schemas.openxmlformats.org/drawingml/2006/spreadsheetDrawing">
      <xdr:col>15</xdr:col>
      <xdr:colOff>50800</xdr:colOff>
      <xdr:row>32</xdr:row>
      <xdr:rowOff>111760</xdr:rowOff>
    </xdr:to>
    <xdr:cxnSp macro="">
      <xdr:nvCxnSpPr>
        <xdr:cNvPr id="67" name="直線コネクタ 66"/>
        <xdr:cNvCxnSpPr/>
      </xdr:nvCxnSpPr>
      <xdr:spPr>
        <a:xfrm flipV="1">
          <a:off x="2019300" y="555498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71120</xdr:rowOff>
    </xdr:from>
    <xdr:to xmlns:xdr="http://schemas.openxmlformats.org/drawingml/2006/spreadsheetDrawing">
      <xdr:col>15</xdr:col>
      <xdr:colOff>101600</xdr:colOff>
      <xdr:row>37</xdr:row>
      <xdr:rowOff>1270</xdr:rowOff>
    </xdr:to>
    <xdr:sp macro="" textlink="">
      <xdr:nvSpPr>
        <xdr:cNvPr id="68" name="フローチャート: 判断 67"/>
        <xdr:cNvSpPr/>
      </xdr:nvSpPr>
      <xdr:spPr>
        <a:xfrm>
          <a:off x="2857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36</xdr:row>
      <xdr:rowOff>163830</xdr:rowOff>
    </xdr:from>
    <xdr:ext cx="598170" cy="259080"/>
    <xdr:sp macro="" textlink="">
      <xdr:nvSpPr>
        <xdr:cNvPr id="69" name="テキスト ボックス 68"/>
        <xdr:cNvSpPr txBox="1"/>
      </xdr:nvSpPr>
      <xdr:spPr>
        <a:xfrm>
          <a:off x="2608580" y="63360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107,310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32</xdr:row>
      <xdr:rowOff>88265</xdr:rowOff>
    </xdr:from>
    <xdr:to xmlns:xdr="http://schemas.openxmlformats.org/drawingml/2006/spreadsheetDrawing">
      <xdr:col>10</xdr:col>
      <xdr:colOff>114300</xdr:colOff>
      <xdr:row>32</xdr:row>
      <xdr:rowOff>111760</xdr:rowOff>
    </xdr:to>
    <xdr:cxnSp macro="">
      <xdr:nvCxnSpPr>
        <xdr:cNvPr id="70" name="直線コネクタ 69"/>
        <xdr:cNvCxnSpPr/>
      </xdr:nvCxnSpPr>
      <xdr:spPr>
        <a:xfrm>
          <a:off x="1130300" y="557466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66675</xdr:rowOff>
    </xdr:from>
    <xdr:to xmlns:xdr="http://schemas.openxmlformats.org/drawingml/2006/spreadsheetDrawing">
      <xdr:col>10</xdr:col>
      <xdr:colOff>165100</xdr:colOff>
      <xdr:row>36</xdr:row>
      <xdr:rowOff>168275</xdr:rowOff>
    </xdr:to>
    <xdr:sp macro="" textlink="">
      <xdr:nvSpPr>
        <xdr:cNvPr id="71" name="フローチャート: 判断 70"/>
        <xdr:cNvSpPr/>
      </xdr:nvSpPr>
      <xdr:spPr>
        <a:xfrm>
          <a:off x="19685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36</xdr:row>
      <xdr:rowOff>159385</xdr:rowOff>
    </xdr:from>
    <xdr:ext cx="598170" cy="258445"/>
    <xdr:sp macro="" textlink="">
      <xdr:nvSpPr>
        <xdr:cNvPr id="72" name="テキスト ボックス 71"/>
        <xdr:cNvSpPr txBox="1"/>
      </xdr:nvSpPr>
      <xdr:spPr>
        <a:xfrm>
          <a:off x="1719580" y="63315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107,954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88265</xdr:rowOff>
    </xdr:from>
    <xdr:to xmlns:xdr="http://schemas.openxmlformats.org/drawingml/2006/spreadsheetDrawing">
      <xdr:col>6</xdr:col>
      <xdr:colOff>38100</xdr:colOff>
      <xdr:row>37</xdr:row>
      <xdr:rowOff>18415</xdr:rowOff>
    </xdr:to>
    <xdr:sp macro="" textlink="">
      <xdr:nvSpPr>
        <xdr:cNvPr id="73" name="フローチャート: 判断 72"/>
        <xdr:cNvSpPr/>
      </xdr:nvSpPr>
      <xdr:spPr>
        <a:xfrm>
          <a:off x="1079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37</xdr:row>
      <xdr:rowOff>9525</xdr:rowOff>
    </xdr:from>
    <xdr:ext cx="598170" cy="258445"/>
    <xdr:sp macro="" textlink="">
      <xdr:nvSpPr>
        <xdr:cNvPr id="74" name="テキスト ボックス 73"/>
        <xdr:cNvSpPr txBox="1"/>
      </xdr:nvSpPr>
      <xdr:spPr>
        <a:xfrm>
          <a:off x="830580" y="63531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105,093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30</xdr:row>
      <xdr:rowOff>160020</xdr:rowOff>
    </xdr:from>
    <xdr:to xmlns:xdr="http://schemas.openxmlformats.org/drawingml/2006/spreadsheetDrawing">
      <xdr:col>24</xdr:col>
      <xdr:colOff>114300</xdr:colOff>
      <xdr:row>31</xdr:row>
      <xdr:rowOff>90170</xdr:rowOff>
    </xdr:to>
    <xdr:sp macro="" textlink="">
      <xdr:nvSpPr>
        <xdr:cNvPr id="80" name="楕円 79"/>
        <xdr:cNvSpPr/>
      </xdr:nvSpPr>
      <xdr:spPr>
        <a:xfrm>
          <a:off x="4584700" y="530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30</xdr:row>
      <xdr:rowOff>110490</xdr:rowOff>
    </xdr:from>
    <xdr:ext cx="598805" cy="258445"/>
    <xdr:sp macro="" textlink="">
      <xdr:nvSpPr>
        <xdr:cNvPr id="81" name="人件費該当値テキスト"/>
        <xdr:cNvSpPr txBox="1"/>
      </xdr:nvSpPr>
      <xdr:spPr>
        <a:xfrm>
          <a:off x="4686300" y="52539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230,646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31</xdr:row>
      <xdr:rowOff>126365</xdr:rowOff>
    </xdr:from>
    <xdr:to xmlns:xdr="http://schemas.openxmlformats.org/drawingml/2006/spreadsheetDrawing">
      <xdr:col>20</xdr:col>
      <xdr:colOff>38100</xdr:colOff>
      <xdr:row>32</xdr:row>
      <xdr:rowOff>56515</xdr:rowOff>
    </xdr:to>
    <xdr:sp macro="" textlink="">
      <xdr:nvSpPr>
        <xdr:cNvPr id="82" name="楕円 81"/>
        <xdr:cNvSpPr/>
      </xdr:nvSpPr>
      <xdr:spPr>
        <a:xfrm>
          <a:off x="3746500" y="544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30</xdr:row>
      <xdr:rowOff>73025</xdr:rowOff>
    </xdr:from>
    <xdr:ext cx="598170" cy="259080"/>
    <xdr:sp macro="" textlink="">
      <xdr:nvSpPr>
        <xdr:cNvPr id="83" name="テキスト ボックス 82"/>
        <xdr:cNvSpPr txBox="1"/>
      </xdr:nvSpPr>
      <xdr:spPr>
        <a:xfrm>
          <a:off x="3497580" y="52165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212,589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32</xdr:row>
      <xdr:rowOff>17780</xdr:rowOff>
    </xdr:from>
    <xdr:to xmlns:xdr="http://schemas.openxmlformats.org/drawingml/2006/spreadsheetDrawing">
      <xdr:col>15</xdr:col>
      <xdr:colOff>101600</xdr:colOff>
      <xdr:row>32</xdr:row>
      <xdr:rowOff>119380</xdr:rowOff>
    </xdr:to>
    <xdr:sp macro="" textlink="">
      <xdr:nvSpPr>
        <xdr:cNvPr id="84" name="楕円 83"/>
        <xdr:cNvSpPr/>
      </xdr:nvSpPr>
      <xdr:spPr>
        <a:xfrm>
          <a:off x="2857500" y="550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30</xdr:row>
      <xdr:rowOff>135890</xdr:rowOff>
    </xdr:from>
    <xdr:ext cx="598170" cy="259080"/>
    <xdr:sp macro="" textlink="">
      <xdr:nvSpPr>
        <xdr:cNvPr id="85" name="テキスト ボックス 84"/>
        <xdr:cNvSpPr txBox="1"/>
      </xdr:nvSpPr>
      <xdr:spPr>
        <a:xfrm>
          <a:off x="2608580" y="52793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204,314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32</xdr:row>
      <xdr:rowOff>60960</xdr:rowOff>
    </xdr:from>
    <xdr:to xmlns:xdr="http://schemas.openxmlformats.org/drawingml/2006/spreadsheetDrawing">
      <xdr:col>10</xdr:col>
      <xdr:colOff>165100</xdr:colOff>
      <xdr:row>32</xdr:row>
      <xdr:rowOff>162560</xdr:rowOff>
    </xdr:to>
    <xdr:sp macro="" textlink="">
      <xdr:nvSpPr>
        <xdr:cNvPr id="86" name="楕円 85"/>
        <xdr:cNvSpPr/>
      </xdr:nvSpPr>
      <xdr:spPr>
        <a:xfrm>
          <a:off x="1968500" y="554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31</xdr:row>
      <xdr:rowOff>7620</xdr:rowOff>
    </xdr:from>
    <xdr:ext cx="598170" cy="258445"/>
    <xdr:sp macro="" textlink="">
      <xdr:nvSpPr>
        <xdr:cNvPr id="87" name="テキスト ボックス 86"/>
        <xdr:cNvSpPr txBox="1"/>
      </xdr:nvSpPr>
      <xdr:spPr>
        <a:xfrm>
          <a:off x="1719580" y="53225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32</xdr:row>
      <xdr:rowOff>37465</xdr:rowOff>
    </xdr:from>
    <xdr:to xmlns:xdr="http://schemas.openxmlformats.org/drawingml/2006/spreadsheetDrawing">
      <xdr:col>6</xdr:col>
      <xdr:colOff>38100</xdr:colOff>
      <xdr:row>32</xdr:row>
      <xdr:rowOff>139065</xdr:rowOff>
    </xdr:to>
    <xdr:sp macro="" textlink="">
      <xdr:nvSpPr>
        <xdr:cNvPr id="88" name="楕円 87"/>
        <xdr:cNvSpPr/>
      </xdr:nvSpPr>
      <xdr:spPr>
        <a:xfrm>
          <a:off x="1079500" y="552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30</xdr:row>
      <xdr:rowOff>155575</xdr:rowOff>
    </xdr:from>
    <xdr:ext cx="598170" cy="258445"/>
    <xdr:sp macro="" textlink="">
      <xdr:nvSpPr>
        <xdr:cNvPr id="89" name="テキスト ボックス 88"/>
        <xdr:cNvSpPr txBox="1"/>
      </xdr:nvSpPr>
      <xdr:spPr>
        <a:xfrm>
          <a:off x="830580" y="52990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8285" cy="258445"/>
    <xdr:sp macro="" textlink="">
      <xdr:nvSpPr>
        <xdr:cNvPr id="101" name="テキスト ボックス 100"/>
        <xdr:cNvSpPr txBox="1"/>
      </xdr:nvSpPr>
      <xdr:spPr>
        <a:xfrm>
          <a:off x="513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4995" cy="258445"/>
    <xdr:sp macro="" textlink="">
      <xdr:nvSpPr>
        <xdr:cNvPr id="103" name="テキスト ボックス 102"/>
        <xdr:cNvSpPr txBox="1"/>
      </xdr:nvSpPr>
      <xdr:spPr>
        <a:xfrm>
          <a:off x="166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4995" cy="258445"/>
    <xdr:sp macro="" textlink="">
      <xdr:nvSpPr>
        <xdr:cNvPr id="105" name="テキスト ボックス 104"/>
        <xdr:cNvSpPr txBox="1"/>
      </xdr:nvSpPr>
      <xdr:spPr>
        <a:xfrm>
          <a:off x="166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4995" cy="258445"/>
    <xdr:sp macro="" textlink="">
      <xdr:nvSpPr>
        <xdr:cNvPr id="107" name="テキスト ボックス 106"/>
        <xdr:cNvSpPr txBox="1"/>
      </xdr:nvSpPr>
      <xdr:spPr>
        <a:xfrm>
          <a:off x="166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09" name="テキスト ボックス 108"/>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20320</xdr:rowOff>
    </xdr:from>
    <xdr:to xmlns:xdr="http://schemas.openxmlformats.org/drawingml/2006/spreadsheetDrawing">
      <xdr:col>24</xdr:col>
      <xdr:colOff>62865</xdr:colOff>
      <xdr:row>57</xdr:row>
      <xdr:rowOff>46355</xdr:rowOff>
    </xdr:to>
    <xdr:cxnSp macro="">
      <xdr:nvCxnSpPr>
        <xdr:cNvPr id="111" name="直線コネクタ 110"/>
        <xdr:cNvCxnSpPr/>
      </xdr:nvCxnSpPr>
      <xdr:spPr>
        <a:xfrm flipV="1">
          <a:off x="4633595" y="8764270"/>
          <a:ext cx="1270" cy="1054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50165</xdr:rowOff>
    </xdr:from>
    <xdr:ext cx="534670" cy="259080"/>
    <xdr:sp macro="" textlink="">
      <xdr:nvSpPr>
        <xdr:cNvPr id="112" name="物件費最小値テキスト"/>
        <xdr:cNvSpPr txBox="1"/>
      </xdr:nvSpPr>
      <xdr:spPr>
        <a:xfrm>
          <a:off x="4686300" y="9822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57,913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46355</xdr:rowOff>
    </xdr:from>
    <xdr:to xmlns:xdr="http://schemas.openxmlformats.org/drawingml/2006/spreadsheetDrawing">
      <xdr:col>24</xdr:col>
      <xdr:colOff>152400</xdr:colOff>
      <xdr:row>57</xdr:row>
      <xdr:rowOff>46355</xdr:rowOff>
    </xdr:to>
    <xdr:cxnSp macro="">
      <xdr:nvCxnSpPr>
        <xdr:cNvPr id="113" name="直線コネクタ 112"/>
        <xdr:cNvCxnSpPr/>
      </xdr:nvCxnSpPr>
      <xdr:spPr>
        <a:xfrm>
          <a:off x="4546600" y="9819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138430</xdr:rowOff>
    </xdr:from>
    <xdr:ext cx="598805" cy="259080"/>
    <xdr:sp macro="" textlink="">
      <xdr:nvSpPr>
        <xdr:cNvPr id="114" name="物件費最大値テキスト"/>
        <xdr:cNvSpPr txBox="1"/>
      </xdr:nvSpPr>
      <xdr:spPr>
        <a:xfrm>
          <a:off x="4686300" y="8539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288,652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20320</xdr:rowOff>
    </xdr:from>
    <xdr:to xmlns:xdr="http://schemas.openxmlformats.org/drawingml/2006/spreadsheetDrawing">
      <xdr:col>24</xdr:col>
      <xdr:colOff>152400</xdr:colOff>
      <xdr:row>51</xdr:row>
      <xdr:rowOff>20320</xdr:rowOff>
    </xdr:to>
    <xdr:cxnSp macro="">
      <xdr:nvCxnSpPr>
        <xdr:cNvPr id="115" name="直線コネクタ 114"/>
        <xdr:cNvCxnSpPr/>
      </xdr:nvCxnSpPr>
      <xdr:spPr>
        <a:xfrm>
          <a:off x="4546600" y="8764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54</xdr:row>
      <xdr:rowOff>17780</xdr:rowOff>
    </xdr:from>
    <xdr:to xmlns:xdr="http://schemas.openxmlformats.org/drawingml/2006/spreadsheetDrawing">
      <xdr:col>24</xdr:col>
      <xdr:colOff>63500</xdr:colOff>
      <xdr:row>54</xdr:row>
      <xdr:rowOff>127635</xdr:rowOff>
    </xdr:to>
    <xdr:cxnSp macro="">
      <xdr:nvCxnSpPr>
        <xdr:cNvPr id="116" name="直線コネクタ 115"/>
        <xdr:cNvCxnSpPr/>
      </xdr:nvCxnSpPr>
      <xdr:spPr>
        <a:xfrm flipV="1">
          <a:off x="3797300" y="9276080"/>
          <a:ext cx="8382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64770</xdr:rowOff>
    </xdr:from>
    <xdr:ext cx="598805" cy="258445"/>
    <xdr:sp macro="" textlink="">
      <xdr:nvSpPr>
        <xdr:cNvPr id="117" name="物件費平均値テキスト"/>
        <xdr:cNvSpPr txBox="1"/>
      </xdr:nvSpPr>
      <xdr:spPr>
        <a:xfrm>
          <a:off x="4686300" y="949452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113,093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86360</xdr:rowOff>
    </xdr:from>
    <xdr:to xmlns:xdr="http://schemas.openxmlformats.org/drawingml/2006/spreadsheetDrawing">
      <xdr:col>24</xdr:col>
      <xdr:colOff>114300</xdr:colOff>
      <xdr:row>56</xdr:row>
      <xdr:rowOff>16510</xdr:rowOff>
    </xdr:to>
    <xdr:sp macro="" textlink="">
      <xdr:nvSpPr>
        <xdr:cNvPr id="118" name="フローチャート: 判断 117"/>
        <xdr:cNvSpPr/>
      </xdr:nvSpPr>
      <xdr:spPr>
        <a:xfrm>
          <a:off x="4584700" y="951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54</xdr:row>
      <xdr:rowOff>56515</xdr:rowOff>
    </xdr:from>
    <xdr:to xmlns:xdr="http://schemas.openxmlformats.org/drawingml/2006/spreadsheetDrawing">
      <xdr:col>19</xdr:col>
      <xdr:colOff>177800</xdr:colOff>
      <xdr:row>54</xdr:row>
      <xdr:rowOff>127635</xdr:rowOff>
    </xdr:to>
    <xdr:cxnSp macro="">
      <xdr:nvCxnSpPr>
        <xdr:cNvPr id="119" name="直線コネクタ 118"/>
        <xdr:cNvCxnSpPr/>
      </xdr:nvCxnSpPr>
      <xdr:spPr>
        <a:xfrm>
          <a:off x="2908300" y="9314815"/>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87630</xdr:rowOff>
    </xdr:from>
    <xdr:to xmlns:xdr="http://schemas.openxmlformats.org/drawingml/2006/spreadsheetDrawing">
      <xdr:col>20</xdr:col>
      <xdr:colOff>38100</xdr:colOff>
      <xdr:row>56</xdr:row>
      <xdr:rowOff>17780</xdr:rowOff>
    </xdr:to>
    <xdr:sp macro="" textlink="">
      <xdr:nvSpPr>
        <xdr:cNvPr id="120" name="フローチャート: 判断 119"/>
        <xdr:cNvSpPr/>
      </xdr:nvSpPr>
      <xdr:spPr>
        <a:xfrm>
          <a:off x="37465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8890</xdr:rowOff>
    </xdr:from>
    <xdr:ext cx="598170" cy="258445"/>
    <xdr:sp macro="" textlink="">
      <xdr:nvSpPr>
        <xdr:cNvPr id="121" name="テキスト ボックス 120"/>
        <xdr:cNvSpPr txBox="1"/>
      </xdr:nvSpPr>
      <xdr:spPr>
        <a:xfrm>
          <a:off x="3497580" y="96100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112,739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54</xdr:row>
      <xdr:rowOff>56515</xdr:rowOff>
    </xdr:from>
    <xdr:to xmlns:xdr="http://schemas.openxmlformats.org/drawingml/2006/spreadsheetDrawing">
      <xdr:col>15</xdr:col>
      <xdr:colOff>50800</xdr:colOff>
      <xdr:row>54</xdr:row>
      <xdr:rowOff>141605</xdr:rowOff>
    </xdr:to>
    <xdr:cxnSp macro="">
      <xdr:nvCxnSpPr>
        <xdr:cNvPr id="122" name="直線コネクタ 121"/>
        <xdr:cNvCxnSpPr/>
      </xdr:nvCxnSpPr>
      <xdr:spPr>
        <a:xfrm flipV="1">
          <a:off x="2019300" y="9314815"/>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55</xdr:row>
      <xdr:rowOff>94615</xdr:rowOff>
    </xdr:from>
    <xdr:to xmlns:xdr="http://schemas.openxmlformats.org/drawingml/2006/spreadsheetDrawing">
      <xdr:col>15</xdr:col>
      <xdr:colOff>101600</xdr:colOff>
      <xdr:row>56</xdr:row>
      <xdr:rowOff>24765</xdr:rowOff>
    </xdr:to>
    <xdr:sp macro="" textlink="">
      <xdr:nvSpPr>
        <xdr:cNvPr id="123" name="フローチャート: 判断 122"/>
        <xdr:cNvSpPr/>
      </xdr:nvSpPr>
      <xdr:spPr>
        <a:xfrm>
          <a:off x="2857500" y="952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15875</xdr:rowOff>
    </xdr:from>
    <xdr:ext cx="598170" cy="259080"/>
    <xdr:sp macro="" textlink="">
      <xdr:nvSpPr>
        <xdr:cNvPr id="124" name="テキスト ボックス 123"/>
        <xdr:cNvSpPr txBox="1"/>
      </xdr:nvSpPr>
      <xdr:spPr>
        <a:xfrm>
          <a:off x="2608580" y="96170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54</xdr:row>
      <xdr:rowOff>141605</xdr:rowOff>
    </xdr:from>
    <xdr:to xmlns:xdr="http://schemas.openxmlformats.org/drawingml/2006/spreadsheetDrawing">
      <xdr:col>10</xdr:col>
      <xdr:colOff>114300</xdr:colOff>
      <xdr:row>54</xdr:row>
      <xdr:rowOff>162560</xdr:rowOff>
    </xdr:to>
    <xdr:cxnSp macro="">
      <xdr:nvCxnSpPr>
        <xdr:cNvPr id="125" name="直線コネクタ 124"/>
        <xdr:cNvCxnSpPr/>
      </xdr:nvCxnSpPr>
      <xdr:spPr>
        <a:xfrm flipV="1">
          <a:off x="1130300" y="939990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55</xdr:row>
      <xdr:rowOff>71755</xdr:rowOff>
    </xdr:from>
    <xdr:to xmlns:xdr="http://schemas.openxmlformats.org/drawingml/2006/spreadsheetDrawing">
      <xdr:col>10</xdr:col>
      <xdr:colOff>165100</xdr:colOff>
      <xdr:row>56</xdr:row>
      <xdr:rowOff>1905</xdr:rowOff>
    </xdr:to>
    <xdr:sp macro="" textlink="">
      <xdr:nvSpPr>
        <xdr:cNvPr id="126" name="フローチャート: 判断 125"/>
        <xdr:cNvSpPr/>
      </xdr:nvSpPr>
      <xdr:spPr>
        <a:xfrm>
          <a:off x="1968500" y="95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164465</xdr:rowOff>
    </xdr:from>
    <xdr:ext cx="598170" cy="259080"/>
    <xdr:sp macro="" textlink="">
      <xdr:nvSpPr>
        <xdr:cNvPr id="127" name="テキスト ボックス 126"/>
        <xdr:cNvSpPr txBox="1"/>
      </xdr:nvSpPr>
      <xdr:spPr>
        <a:xfrm>
          <a:off x="1719580" y="95942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116,307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92075</xdr:rowOff>
    </xdr:from>
    <xdr:to xmlns:xdr="http://schemas.openxmlformats.org/drawingml/2006/spreadsheetDrawing">
      <xdr:col>6</xdr:col>
      <xdr:colOff>38100</xdr:colOff>
      <xdr:row>56</xdr:row>
      <xdr:rowOff>22225</xdr:rowOff>
    </xdr:to>
    <xdr:sp macro="" textlink="">
      <xdr:nvSpPr>
        <xdr:cNvPr id="128" name="フローチャート: 判断 127"/>
        <xdr:cNvSpPr/>
      </xdr:nvSpPr>
      <xdr:spPr>
        <a:xfrm>
          <a:off x="1079500" y="952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13335</xdr:rowOff>
    </xdr:from>
    <xdr:ext cx="598170" cy="259080"/>
    <xdr:sp macro="" textlink="">
      <xdr:nvSpPr>
        <xdr:cNvPr id="129" name="テキスト ボックス 128"/>
        <xdr:cNvSpPr txBox="1"/>
      </xdr:nvSpPr>
      <xdr:spPr>
        <a:xfrm>
          <a:off x="830580" y="96145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111,790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53</xdr:row>
      <xdr:rowOff>138430</xdr:rowOff>
    </xdr:from>
    <xdr:to xmlns:xdr="http://schemas.openxmlformats.org/drawingml/2006/spreadsheetDrawing">
      <xdr:col>24</xdr:col>
      <xdr:colOff>114300</xdr:colOff>
      <xdr:row>54</xdr:row>
      <xdr:rowOff>68580</xdr:rowOff>
    </xdr:to>
    <xdr:sp macro="" textlink="">
      <xdr:nvSpPr>
        <xdr:cNvPr id="135" name="楕円 134"/>
        <xdr:cNvSpPr/>
      </xdr:nvSpPr>
      <xdr:spPr>
        <a:xfrm>
          <a:off x="4584700" y="922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52</xdr:row>
      <xdr:rowOff>161290</xdr:rowOff>
    </xdr:from>
    <xdr:ext cx="598805" cy="259080"/>
    <xdr:sp macro="" textlink="">
      <xdr:nvSpPr>
        <xdr:cNvPr id="136" name="物件費該当値テキスト"/>
        <xdr:cNvSpPr txBox="1"/>
      </xdr:nvSpPr>
      <xdr:spPr>
        <a:xfrm>
          <a:off x="4686300" y="90766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176,678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54</xdr:row>
      <xdr:rowOff>76835</xdr:rowOff>
    </xdr:from>
    <xdr:to xmlns:xdr="http://schemas.openxmlformats.org/drawingml/2006/spreadsheetDrawing">
      <xdr:col>20</xdr:col>
      <xdr:colOff>38100</xdr:colOff>
      <xdr:row>55</xdr:row>
      <xdr:rowOff>6985</xdr:rowOff>
    </xdr:to>
    <xdr:sp macro="" textlink="">
      <xdr:nvSpPr>
        <xdr:cNvPr id="137" name="楕円 136"/>
        <xdr:cNvSpPr/>
      </xdr:nvSpPr>
      <xdr:spPr>
        <a:xfrm>
          <a:off x="3746500" y="933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53</xdr:row>
      <xdr:rowOff>24130</xdr:rowOff>
    </xdr:from>
    <xdr:ext cx="598170" cy="259080"/>
    <xdr:sp macro="" textlink="">
      <xdr:nvSpPr>
        <xdr:cNvPr id="138" name="テキスト ボックス 137"/>
        <xdr:cNvSpPr txBox="1"/>
      </xdr:nvSpPr>
      <xdr:spPr>
        <a:xfrm>
          <a:off x="3497580" y="91109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152,570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54</xdr:row>
      <xdr:rowOff>6350</xdr:rowOff>
    </xdr:from>
    <xdr:to xmlns:xdr="http://schemas.openxmlformats.org/drawingml/2006/spreadsheetDrawing">
      <xdr:col>15</xdr:col>
      <xdr:colOff>101600</xdr:colOff>
      <xdr:row>54</xdr:row>
      <xdr:rowOff>107315</xdr:rowOff>
    </xdr:to>
    <xdr:sp macro="" textlink="">
      <xdr:nvSpPr>
        <xdr:cNvPr id="139" name="楕円 138"/>
        <xdr:cNvSpPr/>
      </xdr:nvSpPr>
      <xdr:spPr>
        <a:xfrm>
          <a:off x="2857500" y="92646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52</xdr:row>
      <xdr:rowOff>123825</xdr:rowOff>
    </xdr:from>
    <xdr:ext cx="598170" cy="258445"/>
    <xdr:sp macro="" textlink="">
      <xdr:nvSpPr>
        <xdr:cNvPr id="140" name="テキスト ボックス 139"/>
        <xdr:cNvSpPr txBox="1"/>
      </xdr:nvSpPr>
      <xdr:spPr>
        <a:xfrm>
          <a:off x="2608580" y="90392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54</xdr:row>
      <xdr:rowOff>90805</xdr:rowOff>
    </xdr:from>
    <xdr:to xmlns:xdr="http://schemas.openxmlformats.org/drawingml/2006/spreadsheetDrawing">
      <xdr:col>10</xdr:col>
      <xdr:colOff>165100</xdr:colOff>
      <xdr:row>55</xdr:row>
      <xdr:rowOff>20955</xdr:rowOff>
    </xdr:to>
    <xdr:sp macro="" textlink="">
      <xdr:nvSpPr>
        <xdr:cNvPr id="141" name="楕円 140"/>
        <xdr:cNvSpPr/>
      </xdr:nvSpPr>
      <xdr:spPr>
        <a:xfrm>
          <a:off x="1968500" y="93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53</xdr:row>
      <xdr:rowOff>37465</xdr:rowOff>
    </xdr:from>
    <xdr:ext cx="598170" cy="259080"/>
    <xdr:sp macro="" textlink="">
      <xdr:nvSpPr>
        <xdr:cNvPr id="142" name="テキスト ボックス 141"/>
        <xdr:cNvSpPr txBox="1"/>
      </xdr:nvSpPr>
      <xdr:spPr>
        <a:xfrm>
          <a:off x="1719580" y="91243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54</xdr:row>
      <xdr:rowOff>111760</xdr:rowOff>
    </xdr:from>
    <xdr:to xmlns:xdr="http://schemas.openxmlformats.org/drawingml/2006/spreadsheetDrawing">
      <xdr:col>6</xdr:col>
      <xdr:colOff>38100</xdr:colOff>
      <xdr:row>55</xdr:row>
      <xdr:rowOff>41910</xdr:rowOff>
    </xdr:to>
    <xdr:sp macro="" textlink="">
      <xdr:nvSpPr>
        <xdr:cNvPr id="143" name="楕円 142"/>
        <xdr:cNvSpPr/>
      </xdr:nvSpPr>
      <xdr:spPr>
        <a:xfrm>
          <a:off x="1079500" y="937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53</xdr:row>
      <xdr:rowOff>58420</xdr:rowOff>
    </xdr:from>
    <xdr:ext cx="598170" cy="259080"/>
    <xdr:sp macro="" textlink="">
      <xdr:nvSpPr>
        <xdr:cNvPr id="144" name="テキスト ボックス 143"/>
        <xdr:cNvSpPr txBox="1"/>
      </xdr:nvSpPr>
      <xdr:spPr>
        <a:xfrm>
          <a:off x="830580" y="91452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3" name="テキスト ボックス 152"/>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5" name="直線コネクタ 154"/>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8285" cy="259080"/>
    <xdr:sp macro="" textlink="">
      <xdr:nvSpPr>
        <xdr:cNvPr id="156" name="テキスト ボックス 155"/>
        <xdr:cNvSpPr txBox="1"/>
      </xdr:nvSpPr>
      <xdr:spPr>
        <a:xfrm>
          <a:off x="513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7" name="直線コネクタ 156"/>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58" name="テキスト ボックス 157"/>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59" name="直線コネクタ 158"/>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8445"/>
    <xdr:sp macro="" textlink="">
      <xdr:nvSpPr>
        <xdr:cNvPr id="160" name="テキスト ボックス 159"/>
        <xdr:cNvSpPr txBox="1"/>
      </xdr:nvSpPr>
      <xdr:spPr>
        <a:xfrm>
          <a:off x="230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1" name="直線コネクタ 160"/>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2" name="テキスト ボックス 161"/>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3" name="直線コネクタ 162"/>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64" name="テキスト ボックス 163"/>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5" name="直線コネクタ 164"/>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8445"/>
    <xdr:sp macro="" textlink="">
      <xdr:nvSpPr>
        <xdr:cNvPr id="166" name="テキスト ボックス 165"/>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37465</xdr:rowOff>
    </xdr:from>
    <xdr:to xmlns:xdr="http://schemas.openxmlformats.org/drawingml/2006/spreadsheetDrawing">
      <xdr:col>24</xdr:col>
      <xdr:colOff>62865</xdr:colOff>
      <xdr:row>78</xdr:row>
      <xdr:rowOff>161925</xdr:rowOff>
    </xdr:to>
    <xdr:cxnSp macro="">
      <xdr:nvCxnSpPr>
        <xdr:cNvPr id="168" name="直線コネクタ 167"/>
        <xdr:cNvCxnSpPr/>
      </xdr:nvCxnSpPr>
      <xdr:spPr>
        <a:xfrm flipV="1">
          <a:off x="4633595" y="12038965"/>
          <a:ext cx="1270" cy="1496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166370</xdr:rowOff>
    </xdr:from>
    <xdr:ext cx="469900" cy="258445"/>
    <xdr:sp macro="" textlink="">
      <xdr:nvSpPr>
        <xdr:cNvPr id="169" name="維持補修費最小値テキスト"/>
        <xdr:cNvSpPr txBox="1"/>
      </xdr:nvSpPr>
      <xdr:spPr>
        <a:xfrm>
          <a:off x="4686300" y="135394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161925</xdr:rowOff>
    </xdr:from>
    <xdr:to xmlns:xdr="http://schemas.openxmlformats.org/drawingml/2006/spreadsheetDrawing">
      <xdr:col>24</xdr:col>
      <xdr:colOff>152400</xdr:colOff>
      <xdr:row>78</xdr:row>
      <xdr:rowOff>161925</xdr:rowOff>
    </xdr:to>
    <xdr:cxnSp macro="">
      <xdr:nvCxnSpPr>
        <xdr:cNvPr id="170" name="直線コネクタ 169"/>
        <xdr:cNvCxnSpPr/>
      </xdr:nvCxnSpPr>
      <xdr:spPr>
        <a:xfrm>
          <a:off x="4546600" y="13535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155575</xdr:rowOff>
    </xdr:from>
    <xdr:ext cx="534670" cy="258445"/>
    <xdr:sp macro="" textlink="">
      <xdr:nvSpPr>
        <xdr:cNvPr id="171" name="維持補修費最大値テキスト"/>
        <xdr:cNvSpPr txBox="1"/>
      </xdr:nvSpPr>
      <xdr:spPr>
        <a:xfrm>
          <a:off x="4686300" y="118141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40,685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37465</xdr:rowOff>
    </xdr:from>
    <xdr:to xmlns:xdr="http://schemas.openxmlformats.org/drawingml/2006/spreadsheetDrawing">
      <xdr:col>24</xdr:col>
      <xdr:colOff>152400</xdr:colOff>
      <xdr:row>70</xdr:row>
      <xdr:rowOff>37465</xdr:rowOff>
    </xdr:to>
    <xdr:cxnSp macro="">
      <xdr:nvCxnSpPr>
        <xdr:cNvPr id="172" name="直線コネクタ 171"/>
        <xdr:cNvCxnSpPr/>
      </xdr:nvCxnSpPr>
      <xdr:spPr>
        <a:xfrm>
          <a:off x="4546600" y="12038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156845</xdr:rowOff>
    </xdr:from>
    <xdr:to xmlns:xdr="http://schemas.openxmlformats.org/drawingml/2006/spreadsheetDrawing">
      <xdr:col>24</xdr:col>
      <xdr:colOff>63500</xdr:colOff>
      <xdr:row>78</xdr:row>
      <xdr:rowOff>30480</xdr:rowOff>
    </xdr:to>
    <xdr:cxnSp macro="">
      <xdr:nvCxnSpPr>
        <xdr:cNvPr id="173" name="直線コネクタ 172"/>
        <xdr:cNvCxnSpPr/>
      </xdr:nvCxnSpPr>
      <xdr:spPr>
        <a:xfrm flipV="1">
          <a:off x="3797300" y="13358495"/>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158750</xdr:rowOff>
    </xdr:from>
    <xdr:ext cx="469900" cy="259080"/>
    <xdr:sp macro="" textlink="">
      <xdr:nvSpPr>
        <xdr:cNvPr id="174" name="維持補修費平均値テキスト"/>
        <xdr:cNvSpPr txBox="1"/>
      </xdr:nvSpPr>
      <xdr:spPr>
        <a:xfrm>
          <a:off x="4686300" y="130175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135890</xdr:rowOff>
    </xdr:from>
    <xdr:to xmlns:xdr="http://schemas.openxmlformats.org/drawingml/2006/spreadsheetDrawing">
      <xdr:col>24</xdr:col>
      <xdr:colOff>114300</xdr:colOff>
      <xdr:row>77</xdr:row>
      <xdr:rowOff>66040</xdr:rowOff>
    </xdr:to>
    <xdr:sp macro="" textlink="">
      <xdr:nvSpPr>
        <xdr:cNvPr id="175" name="フローチャート: 判断 174"/>
        <xdr:cNvSpPr/>
      </xdr:nvSpPr>
      <xdr:spPr>
        <a:xfrm>
          <a:off x="4584700" y="1316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137160</xdr:rowOff>
    </xdr:from>
    <xdr:to xmlns:xdr="http://schemas.openxmlformats.org/drawingml/2006/spreadsheetDrawing">
      <xdr:col>19</xdr:col>
      <xdr:colOff>177800</xdr:colOff>
      <xdr:row>78</xdr:row>
      <xdr:rowOff>30480</xdr:rowOff>
    </xdr:to>
    <xdr:cxnSp macro="">
      <xdr:nvCxnSpPr>
        <xdr:cNvPr id="176" name="直線コネクタ 175"/>
        <xdr:cNvCxnSpPr/>
      </xdr:nvCxnSpPr>
      <xdr:spPr>
        <a:xfrm>
          <a:off x="2908300" y="1333881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90170</xdr:rowOff>
    </xdr:from>
    <xdr:to xmlns:xdr="http://schemas.openxmlformats.org/drawingml/2006/spreadsheetDrawing">
      <xdr:col>20</xdr:col>
      <xdr:colOff>38100</xdr:colOff>
      <xdr:row>77</xdr:row>
      <xdr:rowOff>20320</xdr:rowOff>
    </xdr:to>
    <xdr:sp macro="" textlink="">
      <xdr:nvSpPr>
        <xdr:cNvPr id="177" name="フローチャート: 判断 176"/>
        <xdr:cNvSpPr/>
      </xdr:nvSpPr>
      <xdr:spPr>
        <a:xfrm>
          <a:off x="3746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75</xdr:row>
      <xdr:rowOff>36830</xdr:rowOff>
    </xdr:from>
    <xdr:ext cx="534035" cy="259080"/>
    <xdr:sp macro="" textlink="">
      <xdr:nvSpPr>
        <xdr:cNvPr id="178" name="テキスト ボックス 177"/>
        <xdr:cNvSpPr txBox="1"/>
      </xdr:nvSpPr>
      <xdr:spPr>
        <a:xfrm>
          <a:off x="3529965" y="12895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137160</xdr:rowOff>
    </xdr:from>
    <xdr:to xmlns:xdr="http://schemas.openxmlformats.org/drawingml/2006/spreadsheetDrawing">
      <xdr:col>15</xdr:col>
      <xdr:colOff>50800</xdr:colOff>
      <xdr:row>78</xdr:row>
      <xdr:rowOff>33020</xdr:rowOff>
    </xdr:to>
    <xdr:cxnSp macro="">
      <xdr:nvCxnSpPr>
        <xdr:cNvPr id="179" name="直線コネクタ 178"/>
        <xdr:cNvCxnSpPr/>
      </xdr:nvCxnSpPr>
      <xdr:spPr>
        <a:xfrm flipV="1">
          <a:off x="2019300" y="1333881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50165</xdr:rowOff>
    </xdr:from>
    <xdr:to xmlns:xdr="http://schemas.openxmlformats.org/drawingml/2006/spreadsheetDrawing">
      <xdr:col>15</xdr:col>
      <xdr:colOff>101600</xdr:colOff>
      <xdr:row>76</xdr:row>
      <xdr:rowOff>151765</xdr:rowOff>
    </xdr:to>
    <xdr:sp macro="" textlink="">
      <xdr:nvSpPr>
        <xdr:cNvPr id="180" name="フローチャート: 判断 179"/>
        <xdr:cNvSpPr/>
      </xdr:nvSpPr>
      <xdr:spPr>
        <a:xfrm>
          <a:off x="2857500" y="1308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74</xdr:row>
      <xdr:rowOff>168275</xdr:rowOff>
    </xdr:from>
    <xdr:ext cx="534035" cy="258445"/>
    <xdr:sp macro="" textlink="">
      <xdr:nvSpPr>
        <xdr:cNvPr id="181" name="テキスト ボックス 180"/>
        <xdr:cNvSpPr txBox="1"/>
      </xdr:nvSpPr>
      <xdr:spPr>
        <a:xfrm>
          <a:off x="2640965" y="128555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146685</xdr:rowOff>
    </xdr:from>
    <xdr:to xmlns:xdr="http://schemas.openxmlformats.org/drawingml/2006/spreadsheetDrawing">
      <xdr:col>10</xdr:col>
      <xdr:colOff>114300</xdr:colOff>
      <xdr:row>78</xdr:row>
      <xdr:rowOff>33020</xdr:rowOff>
    </xdr:to>
    <xdr:cxnSp macro="">
      <xdr:nvCxnSpPr>
        <xdr:cNvPr id="182" name="直線コネクタ 181"/>
        <xdr:cNvCxnSpPr/>
      </xdr:nvCxnSpPr>
      <xdr:spPr>
        <a:xfrm>
          <a:off x="1130300" y="13348335"/>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116840</xdr:rowOff>
    </xdr:from>
    <xdr:to xmlns:xdr="http://schemas.openxmlformats.org/drawingml/2006/spreadsheetDrawing">
      <xdr:col>10</xdr:col>
      <xdr:colOff>165100</xdr:colOff>
      <xdr:row>77</xdr:row>
      <xdr:rowOff>46990</xdr:rowOff>
    </xdr:to>
    <xdr:sp macro="" textlink="">
      <xdr:nvSpPr>
        <xdr:cNvPr id="183" name="フローチャート: 判断 182"/>
        <xdr:cNvSpPr/>
      </xdr:nvSpPr>
      <xdr:spPr>
        <a:xfrm>
          <a:off x="1968500" y="1314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75</xdr:row>
      <xdr:rowOff>63500</xdr:rowOff>
    </xdr:from>
    <xdr:ext cx="534035" cy="258445"/>
    <xdr:sp macro="" textlink="">
      <xdr:nvSpPr>
        <xdr:cNvPr id="184" name="テキスト ボックス 183"/>
        <xdr:cNvSpPr txBox="1"/>
      </xdr:nvSpPr>
      <xdr:spPr>
        <a:xfrm>
          <a:off x="1751965" y="129222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24765</xdr:rowOff>
    </xdr:from>
    <xdr:to xmlns:xdr="http://schemas.openxmlformats.org/drawingml/2006/spreadsheetDrawing">
      <xdr:col>6</xdr:col>
      <xdr:colOff>38100</xdr:colOff>
      <xdr:row>77</xdr:row>
      <xdr:rowOff>126365</xdr:rowOff>
    </xdr:to>
    <xdr:sp macro="" textlink="">
      <xdr:nvSpPr>
        <xdr:cNvPr id="185" name="フローチャート: 判断 184"/>
        <xdr:cNvSpPr/>
      </xdr:nvSpPr>
      <xdr:spPr>
        <a:xfrm>
          <a:off x="1079500" y="1322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75</xdr:row>
      <xdr:rowOff>143510</xdr:rowOff>
    </xdr:from>
    <xdr:ext cx="469265" cy="258445"/>
    <xdr:sp macro="" textlink="">
      <xdr:nvSpPr>
        <xdr:cNvPr id="186" name="テキスト ボックス 185"/>
        <xdr:cNvSpPr txBox="1"/>
      </xdr:nvSpPr>
      <xdr:spPr>
        <a:xfrm>
          <a:off x="895350" y="130022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7" name="テキスト ボックス 186"/>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8" name="テキスト ボックス 187"/>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9" name="テキスト ボックス 188"/>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0" name="テキスト ボックス 189"/>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1" name="テキスト ボックス 190"/>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106045</xdr:rowOff>
    </xdr:from>
    <xdr:to xmlns:xdr="http://schemas.openxmlformats.org/drawingml/2006/spreadsheetDrawing">
      <xdr:col>24</xdr:col>
      <xdr:colOff>114300</xdr:colOff>
      <xdr:row>78</xdr:row>
      <xdr:rowOff>36195</xdr:rowOff>
    </xdr:to>
    <xdr:sp macro="" textlink="">
      <xdr:nvSpPr>
        <xdr:cNvPr id="192" name="楕円 191"/>
        <xdr:cNvSpPr/>
      </xdr:nvSpPr>
      <xdr:spPr>
        <a:xfrm>
          <a:off x="4584700" y="133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84455</xdr:rowOff>
    </xdr:from>
    <xdr:ext cx="469900" cy="259080"/>
    <xdr:sp macro="" textlink="">
      <xdr:nvSpPr>
        <xdr:cNvPr id="193" name="維持補修費該当値テキスト"/>
        <xdr:cNvSpPr txBox="1"/>
      </xdr:nvSpPr>
      <xdr:spPr>
        <a:xfrm>
          <a:off x="4686300" y="132861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151130</xdr:rowOff>
    </xdr:from>
    <xdr:to xmlns:xdr="http://schemas.openxmlformats.org/drawingml/2006/spreadsheetDrawing">
      <xdr:col>20</xdr:col>
      <xdr:colOff>38100</xdr:colOff>
      <xdr:row>78</xdr:row>
      <xdr:rowOff>81280</xdr:rowOff>
    </xdr:to>
    <xdr:sp macro="" textlink="">
      <xdr:nvSpPr>
        <xdr:cNvPr id="194" name="楕円 193"/>
        <xdr:cNvSpPr/>
      </xdr:nvSpPr>
      <xdr:spPr>
        <a:xfrm>
          <a:off x="3746500" y="1335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72390</xdr:rowOff>
    </xdr:from>
    <xdr:ext cx="469265" cy="259080"/>
    <xdr:sp macro="" textlink="">
      <xdr:nvSpPr>
        <xdr:cNvPr id="195" name="テキスト ボックス 194"/>
        <xdr:cNvSpPr txBox="1"/>
      </xdr:nvSpPr>
      <xdr:spPr>
        <a:xfrm>
          <a:off x="3562350" y="134454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86360</xdr:rowOff>
    </xdr:from>
    <xdr:to xmlns:xdr="http://schemas.openxmlformats.org/drawingml/2006/spreadsheetDrawing">
      <xdr:col>15</xdr:col>
      <xdr:colOff>101600</xdr:colOff>
      <xdr:row>78</xdr:row>
      <xdr:rowOff>16510</xdr:rowOff>
    </xdr:to>
    <xdr:sp macro="" textlink="">
      <xdr:nvSpPr>
        <xdr:cNvPr id="196" name="楕円 195"/>
        <xdr:cNvSpPr/>
      </xdr:nvSpPr>
      <xdr:spPr>
        <a:xfrm>
          <a:off x="2857500" y="1328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7620</xdr:rowOff>
    </xdr:from>
    <xdr:ext cx="469265" cy="258445"/>
    <xdr:sp macro="" textlink="">
      <xdr:nvSpPr>
        <xdr:cNvPr id="197" name="テキスト ボックス 196"/>
        <xdr:cNvSpPr txBox="1"/>
      </xdr:nvSpPr>
      <xdr:spPr>
        <a:xfrm>
          <a:off x="2673350" y="133807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153670</xdr:rowOff>
    </xdr:from>
    <xdr:to xmlns:xdr="http://schemas.openxmlformats.org/drawingml/2006/spreadsheetDrawing">
      <xdr:col>10</xdr:col>
      <xdr:colOff>165100</xdr:colOff>
      <xdr:row>78</xdr:row>
      <xdr:rowOff>83820</xdr:rowOff>
    </xdr:to>
    <xdr:sp macro="" textlink="">
      <xdr:nvSpPr>
        <xdr:cNvPr id="198" name="楕円 197"/>
        <xdr:cNvSpPr/>
      </xdr:nvSpPr>
      <xdr:spPr>
        <a:xfrm>
          <a:off x="1968500" y="1335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74930</xdr:rowOff>
    </xdr:from>
    <xdr:ext cx="469265" cy="258445"/>
    <xdr:sp macro="" textlink="">
      <xdr:nvSpPr>
        <xdr:cNvPr id="199" name="テキスト ボックス 198"/>
        <xdr:cNvSpPr txBox="1"/>
      </xdr:nvSpPr>
      <xdr:spPr>
        <a:xfrm>
          <a:off x="1784350" y="134480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95885</xdr:rowOff>
    </xdr:from>
    <xdr:to xmlns:xdr="http://schemas.openxmlformats.org/drawingml/2006/spreadsheetDrawing">
      <xdr:col>6</xdr:col>
      <xdr:colOff>38100</xdr:colOff>
      <xdr:row>78</xdr:row>
      <xdr:rowOff>26035</xdr:rowOff>
    </xdr:to>
    <xdr:sp macro="" textlink="">
      <xdr:nvSpPr>
        <xdr:cNvPr id="200" name="楕円 199"/>
        <xdr:cNvSpPr/>
      </xdr:nvSpPr>
      <xdr:spPr>
        <a:xfrm>
          <a:off x="1079500" y="1329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17780</xdr:rowOff>
    </xdr:from>
    <xdr:ext cx="469265" cy="258445"/>
    <xdr:sp macro="" textlink="">
      <xdr:nvSpPr>
        <xdr:cNvPr id="201" name="テキスト ボックス 200"/>
        <xdr:cNvSpPr txBox="1"/>
      </xdr:nvSpPr>
      <xdr:spPr>
        <a:xfrm>
          <a:off x="895350" y="133908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0" name="テキスト ボックス 209"/>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1" name="直線コネクタ 210"/>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8285" cy="258445"/>
    <xdr:sp macro="" textlink="">
      <xdr:nvSpPr>
        <xdr:cNvPr id="212" name="テキスト ボックス 211"/>
        <xdr:cNvSpPr txBox="1"/>
      </xdr:nvSpPr>
      <xdr:spPr>
        <a:xfrm>
          <a:off x="513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4" name="テキスト ボックス 213"/>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6" name="テキスト ボックス 215"/>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8445"/>
    <xdr:sp macro="" textlink="">
      <xdr:nvSpPr>
        <xdr:cNvPr id="218" name="テキスト ボックス 217"/>
        <xdr:cNvSpPr txBox="1"/>
      </xdr:nvSpPr>
      <xdr:spPr>
        <a:xfrm>
          <a:off x="230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0" name="テキスト ボックス 219"/>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2" name="テキスト ボックス 221"/>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4" name="テキスト ボックス 223"/>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52070</xdr:rowOff>
    </xdr:from>
    <xdr:to xmlns:xdr="http://schemas.openxmlformats.org/drawingml/2006/spreadsheetDrawing">
      <xdr:col>24</xdr:col>
      <xdr:colOff>62865</xdr:colOff>
      <xdr:row>99</xdr:row>
      <xdr:rowOff>14605</xdr:rowOff>
    </xdr:to>
    <xdr:cxnSp macro="">
      <xdr:nvCxnSpPr>
        <xdr:cNvPr id="226" name="直線コネクタ 225"/>
        <xdr:cNvCxnSpPr/>
      </xdr:nvCxnSpPr>
      <xdr:spPr>
        <a:xfrm flipV="1">
          <a:off x="4633595" y="15654020"/>
          <a:ext cx="1270" cy="1334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18415</xdr:rowOff>
    </xdr:from>
    <xdr:ext cx="534670" cy="258445"/>
    <xdr:sp macro="" textlink="">
      <xdr:nvSpPr>
        <xdr:cNvPr id="227" name="扶助費最小値テキスト"/>
        <xdr:cNvSpPr txBox="1"/>
      </xdr:nvSpPr>
      <xdr:spPr>
        <a:xfrm>
          <a:off x="4686300" y="169919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32,368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14605</xdr:rowOff>
    </xdr:from>
    <xdr:to xmlns:xdr="http://schemas.openxmlformats.org/drawingml/2006/spreadsheetDrawing">
      <xdr:col>24</xdr:col>
      <xdr:colOff>152400</xdr:colOff>
      <xdr:row>99</xdr:row>
      <xdr:rowOff>14605</xdr:rowOff>
    </xdr:to>
    <xdr:cxnSp macro="">
      <xdr:nvCxnSpPr>
        <xdr:cNvPr id="228" name="直線コネクタ 227"/>
        <xdr:cNvCxnSpPr/>
      </xdr:nvCxnSpPr>
      <xdr:spPr>
        <a:xfrm>
          <a:off x="4546600" y="16988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170180</xdr:rowOff>
    </xdr:from>
    <xdr:ext cx="598805" cy="259080"/>
    <xdr:sp macro="" textlink="">
      <xdr:nvSpPr>
        <xdr:cNvPr id="229" name="扶助費最大値テキスト"/>
        <xdr:cNvSpPr txBox="1"/>
      </xdr:nvSpPr>
      <xdr:spPr>
        <a:xfrm>
          <a:off x="4686300" y="154292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137,401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52070</xdr:rowOff>
    </xdr:from>
    <xdr:to xmlns:xdr="http://schemas.openxmlformats.org/drawingml/2006/spreadsheetDrawing">
      <xdr:col>24</xdr:col>
      <xdr:colOff>152400</xdr:colOff>
      <xdr:row>91</xdr:row>
      <xdr:rowOff>52070</xdr:rowOff>
    </xdr:to>
    <xdr:cxnSp macro="">
      <xdr:nvCxnSpPr>
        <xdr:cNvPr id="230" name="直線コネクタ 229"/>
        <xdr:cNvCxnSpPr/>
      </xdr:nvCxnSpPr>
      <xdr:spPr>
        <a:xfrm>
          <a:off x="4546600" y="15654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94</xdr:row>
      <xdr:rowOff>65405</xdr:rowOff>
    </xdr:from>
    <xdr:to xmlns:xdr="http://schemas.openxmlformats.org/drawingml/2006/spreadsheetDrawing">
      <xdr:col>24</xdr:col>
      <xdr:colOff>63500</xdr:colOff>
      <xdr:row>94</xdr:row>
      <xdr:rowOff>121920</xdr:rowOff>
    </xdr:to>
    <xdr:cxnSp macro="">
      <xdr:nvCxnSpPr>
        <xdr:cNvPr id="231" name="直線コネクタ 230"/>
        <xdr:cNvCxnSpPr/>
      </xdr:nvCxnSpPr>
      <xdr:spPr>
        <a:xfrm flipV="1">
          <a:off x="3797300" y="16181705"/>
          <a:ext cx="8382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111125</xdr:rowOff>
    </xdr:from>
    <xdr:ext cx="534670" cy="258445"/>
    <xdr:sp macro="" textlink="">
      <xdr:nvSpPr>
        <xdr:cNvPr id="232" name="扶助費平均値テキスト"/>
        <xdr:cNvSpPr txBox="1"/>
      </xdr:nvSpPr>
      <xdr:spPr>
        <a:xfrm>
          <a:off x="4686300" y="165703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132715</xdr:rowOff>
    </xdr:from>
    <xdr:to xmlns:xdr="http://schemas.openxmlformats.org/drawingml/2006/spreadsheetDrawing">
      <xdr:col>24</xdr:col>
      <xdr:colOff>114300</xdr:colOff>
      <xdr:row>97</xdr:row>
      <xdr:rowOff>63500</xdr:rowOff>
    </xdr:to>
    <xdr:sp macro="" textlink="">
      <xdr:nvSpPr>
        <xdr:cNvPr id="233" name="フローチャート: 判断 232"/>
        <xdr:cNvSpPr/>
      </xdr:nvSpPr>
      <xdr:spPr>
        <a:xfrm>
          <a:off x="4584700" y="16591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94</xdr:row>
      <xdr:rowOff>121920</xdr:rowOff>
    </xdr:from>
    <xdr:to xmlns:xdr="http://schemas.openxmlformats.org/drawingml/2006/spreadsheetDrawing">
      <xdr:col>19</xdr:col>
      <xdr:colOff>177800</xdr:colOff>
      <xdr:row>94</xdr:row>
      <xdr:rowOff>147955</xdr:rowOff>
    </xdr:to>
    <xdr:cxnSp macro="">
      <xdr:nvCxnSpPr>
        <xdr:cNvPr id="234" name="直線コネクタ 233"/>
        <xdr:cNvCxnSpPr/>
      </xdr:nvCxnSpPr>
      <xdr:spPr>
        <a:xfrm flipV="1">
          <a:off x="2908300" y="1623822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142240</xdr:rowOff>
    </xdr:from>
    <xdr:to xmlns:xdr="http://schemas.openxmlformats.org/drawingml/2006/spreadsheetDrawing">
      <xdr:col>20</xdr:col>
      <xdr:colOff>38100</xdr:colOff>
      <xdr:row>97</xdr:row>
      <xdr:rowOff>72390</xdr:rowOff>
    </xdr:to>
    <xdr:sp macro="" textlink="">
      <xdr:nvSpPr>
        <xdr:cNvPr id="235" name="フローチャート: 判断 234"/>
        <xdr:cNvSpPr/>
      </xdr:nvSpPr>
      <xdr:spPr>
        <a:xfrm>
          <a:off x="3746500" y="1660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63500</xdr:rowOff>
    </xdr:from>
    <xdr:ext cx="534035" cy="258445"/>
    <xdr:sp macro="" textlink="">
      <xdr:nvSpPr>
        <xdr:cNvPr id="236" name="テキスト ボックス 235"/>
        <xdr:cNvSpPr txBox="1"/>
      </xdr:nvSpPr>
      <xdr:spPr>
        <a:xfrm>
          <a:off x="3529965" y="166941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94</xdr:row>
      <xdr:rowOff>147955</xdr:rowOff>
    </xdr:from>
    <xdr:to xmlns:xdr="http://schemas.openxmlformats.org/drawingml/2006/spreadsheetDrawing">
      <xdr:col>15</xdr:col>
      <xdr:colOff>50800</xdr:colOff>
      <xdr:row>95</xdr:row>
      <xdr:rowOff>10795</xdr:rowOff>
    </xdr:to>
    <xdr:cxnSp macro="">
      <xdr:nvCxnSpPr>
        <xdr:cNvPr id="237" name="直線コネクタ 236"/>
        <xdr:cNvCxnSpPr/>
      </xdr:nvCxnSpPr>
      <xdr:spPr>
        <a:xfrm flipV="1">
          <a:off x="2019300" y="1626425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136525</xdr:rowOff>
    </xdr:from>
    <xdr:to xmlns:xdr="http://schemas.openxmlformats.org/drawingml/2006/spreadsheetDrawing">
      <xdr:col>15</xdr:col>
      <xdr:colOff>101600</xdr:colOff>
      <xdr:row>97</xdr:row>
      <xdr:rowOff>66675</xdr:rowOff>
    </xdr:to>
    <xdr:sp macro="" textlink="">
      <xdr:nvSpPr>
        <xdr:cNvPr id="238" name="フローチャート: 判断 237"/>
        <xdr:cNvSpPr/>
      </xdr:nvSpPr>
      <xdr:spPr>
        <a:xfrm>
          <a:off x="2857500" y="1659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57785</xdr:rowOff>
    </xdr:from>
    <xdr:ext cx="534035" cy="259080"/>
    <xdr:sp macro="" textlink="">
      <xdr:nvSpPr>
        <xdr:cNvPr id="239" name="テキスト ボックス 238"/>
        <xdr:cNvSpPr txBox="1"/>
      </xdr:nvSpPr>
      <xdr:spPr>
        <a:xfrm>
          <a:off x="2640965" y="166884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95</xdr:row>
      <xdr:rowOff>10795</xdr:rowOff>
    </xdr:from>
    <xdr:to xmlns:xdr="http://schemas.openxmlformats.org/drawingml/2006/spreadsheetDrawing">
      <xdr:col>10</xdr:col>
      <xdr:colOff>114300</xdr:colOff>
      <xdr:row>95</xdr:row>
      <xdr:rowOff>109220</xdr:rowOff>
    </xdr:to>
    <xdr:cxnSp macro="">
      <xdr:nvCxnSpPr>
        <xdr:cNvPr id="240" name="直線コネクタ 239"/>
        <xdr:cNvCxnSpPr/>
      </xdr:nvCxnSpPr>
      <xdr:spPr>
        <a:xfrm flipV="1">
          <a:off x="1130300" y="16298545"/>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133985</xdr:rowOff>
    </xdr:from>
    <xdr:to xmlns:xdr="http://schemas.openxmlformats.org/drawingml/2006/spreadsheetDrawing">
      <xdr:col>10</xdr:col>
      <xdr:colOff>165100</xdr:colOff>
      <xdr:row>97</xdr:row>
      <xdr:rowOff>64135</xdr:rowOff>
    </xdr:to>
    <xdr:sp macro="" textlink="">
      <xdr:nvSpPr>
        <xdr:cNvPr id="241" name="フローチャート: 判断 240"/>
        <xdr:cNvSpPr/>
      </xdr:nvSpPr>
      <xdr:spPr>
        <a:xfrm>
          <a:off x="1968500" y="1659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55245</xdr:rowOff>
    </xdr:from>
    <xdr:ext cx="534035" cy="258445"/>
    <xdr:sp macro="" textlink="">
      <xdr:nvSpPr>
        <xdr:cNvPr id="242" name="テキスト ボックス 241"/>
        <xdr:cNvSpPr txBox="1"/>
      </xdr:nvSpPr>
      <xdr:spPr>
        <a:xfrm>
          <a:off x="1751965" y="166858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20955</xdr:rowOff>
    </xdr:from>
    <xdr:to xmlns:xdr="http://schemas.openxmlformats.org/drawingml/2006/spreadsheetDrawing">
      <xdr:col>6</xdr:col>
      <xdr:colOff>38100</xdr:colOff>
      <xdr:row>97</xdr:row>
      <xdr:rowOff>122555</xdr:rowOff>
    </xdr:to>
    <xdr:sp macro="" textlink="">
      <xdr:nvSpPr>
        <xdr:cNvPr id="243" name="フローチャート: 判断 242"/>
        <xdr:cNvSpPr/>
      </xdr:nvSpPr>
      <xdr:spPr>
        <a:xfrm>
          <a:off x="1079500" y="1665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113665</xdr:rowOff>
    </xdr:from>
    <xdr:ext cx="534035" cy="258445"/>
    <xdr:sp macro="" textlink="">
      <xdr:nvSpPr>
        <xdr:cNvPr id="244" name="テキスト ボックス 243"/>
        <xdr:cNvSpPr txBox="1"/>
      </xdr:nvSpPr>
      <xdr:spPr>
        <a:xfrm>
          <a:off x="862965" y="167443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14605</xdr:rowOff>
    </xdr:from>
    <xdr:to xmlns:xdr="http://schemas.openxmlformats.org/drawingml/2006/spreadsheetDrawing">
      <xdr:col>24</xdr:col>
      <xdr:colOff>114300</xdr:colOff>
      <xdr:row>94</xdr:row>
      <xdr:rowOff>116205</xdr:rowOff>
    </xdr:to>
    <xdr:sp macro="" textlink="">
      <xdr:nvSpPr>
        <xdr:cNvPr id="250" name="楕円 249"/>
        <xdr:cNvSpPr/>
      </xdr:nvSpPr>
      <xdr:spPr>
        <a:xfrm>
          <a:off x="4584700" y="1613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93</xdr:row>
      <xdr:rowOff>37465</xdr:rowOff>
    </xdr:from>
    <xdr:ext cx="534670" cy="259080"/>
    <xdr:sp macro="" textlink="">
      <xdr:nvSpPr>
        <xdr:cNvPr id="251" name="扶助費該当値テキスト"/>
        <xdr:cNvSpPr txBox="1"/>
      </xdr:nvSpPr>
      <xdr:spPr>
        <a:xfrm>
          <a:off x="4686300" y="159823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94</xdr:row>
      <xdr:rowOff>71120</xdr:rowOff>
    </xdr:from>
    <xdr:to xmlns:xdr="http://schemas.openxmlformats.org/drawingml/2006/spreadsheetDrawing">
      <xdr:col>20</xdr:col>
      <xdr:colOff>38100</xdr:colOff>
      <xdr:row>95</xdr:row>
      <xdr:rowOff>1270</xdr:rowOff>
    </xdr:to>
    <xdr:sp macro="" textlink="">
      <xdr:nvSpPr>
        <xdr:cNvPr id="252" name="楕円 251"/>
        <xdr:cNvSpPr/>
      </xdr:nvSpPr>
      <xdr:spPr>
        <a:xfrm>
          <a:off x="3746500" y="1618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93</xdr:row>
      <xdr:rowOff>17780</xdr:rowOff>
    </xdr:from>
    <xdr:ext cx="534035" cy="258445"/>
    <xdr:sp macro="" textlink="">
      <xdr:nvSpPr>
        <xdr:cNvPr id="253" name="テキスト ボックス 252"/>
        <xdr:cNvSpPr txBox="1"/>
      </xdr:nvSpPr>
      <xdr:spPr>
        <a:xfrm>
          <a:off x="3529965" y="159626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94</xdr:row>
      <xdr:rowOff>97790</xdr:rowOff>
    </xdr:from>
    <xdr:to xmlns:xdr="http://schemas.openxmlformats.org/drawingml/2006/spreadsheetDrawing">
      <xdr:col>15</xdr:col>
      <xdr:colOff>101600</xdr:colOff>
      <xdr:row>95</xdr:row>
      <xdr:rowOff>27305</xdr:rowOff>
    </xdr:to>
    <xdr:sp macro="" textlink="">
      <xdr:nvSpPr>
        <xdr:cNvPr id="254" name="楕円 253"/>
        <xdr:cNvSpPr/>
      </xdr:nvSpPr>
      <xdr:spPr>
        <a:xfrm>
          <a:off x="2857500" y="16214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93</xdr:row>
      <xdr:rowOff>43815</xdr:rowOff>
    </xdr:from>
    <xdr:ext cx="534035" cy="258445"/>
    <xdr:sp macro="" textlink="">
      <xdr:nvSpPr>
        <xdr:cNvPr id="255" name="テキスト ボックス 254"/>
        <xdr:cNvSpPr txBox="1"/>
      </xdr:nvSpPr>
      <xdr:spPr>
        <a:xfrm>
          <a:off x="2640965" y="159886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89,346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94</xdr:row>
      <xdr:rowOff>132080</xdr:rowOff>
    </xdr:from>
    <xdr:to xmlns:xdr="http://schemas.openxmlformats.org/drawingml/2006/spreadsheetDrawing">
      <xdr:col>10</xdr:col>
      <xdr:colOff>165100</xdr:colOff>
      <xdr:row>95</xdr:row>
      <xdr:rowOff>61595</xdr:rowOff>
    </xdr:to>
    <xdr:sp macro="" textlink="">
      <xdr:nvSpPr>
        <xdr:cNvPr id="256" name="楕円 255"/>
        <xdr:cNvSpPr/>
      </xdr:nvSpPr>
      <xdr:spPr>
        <a:xfrm>
          <a:off x="1968500" y="162483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93</xdr:row>
      <xdr:rowOff>78105</xdr:rowOff>
    </xdr:from>
    <xdr:ext cx="534035" cy="258445"/>
    <xdr:sp macro="" textlink="">
      <xdr:nvSpPr>
        <xdr:cNvPr id="257" name="テキスト ボックス 256"/>
        <xdr:cNvSpPr txBox="1"/>
      </xdr:nvSpPr>
      <xdr:spPr>
        <a:xfrm>
          <a:off x="1751965" y="160229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57785</xdr:rowOff>
    </xdr:from>
    <xdr:to xmlns:xdr="http://schemas.openxmlformats.org/drawingml/2006/spreadsheetDrawing">
      <xdr:col>6</xdr:col>
      <xdr:colOff>38100</xdr:colOff>
      <xdr:row>95</xdr:row>
      <xdr:rowOff>159385</xdr:rowOff>
    </xdr:to>
    <xdr:sp macro="" textlink="">
      <xdr:nvSpPr>
        <xdr:cNvPr id="258" name="楕円 257"/>
        <xdr:cNvSpPr/>
      </xdr:nvSpPr>
      <xdr:spPr>
        <a:xfrm>
          <a:off x="1079500" y="1634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4445</xdr:rowOff>
    </xdr:from>
    <xdr:ext cx="534035" cy="259080"/>
    <xdr:sp macro="" textlink="">
      <xdr:nvSpPr>
        <xdr:cNvPr id="259" name="テキスト ボックス 258"/>
        <xdr:cNvSpPr txBox="1"/>
      </xdr:nvSpPr>
      <xdr:spPr>
        <a:xfrm>
          <a:off x="862965" y="161207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68" name="テキスト ボックス 267"/>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0" name="直線コネクタ 269"/>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285" cy="259080"/>
    <xdr:sp macro="" textlink="">
      <xdr:nvSpPr>
        <xdr:cNvPr id="271" name="テキスト ボックス 270"/>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2" name="直線コネクタ 271"/>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144145</xdr:rowOff>
    </xdr:from>
    <xdr:ext cx="594995" cy="258445"/>
    <xdr:sp macro="" textlink="">
      <xdr:nvSpPr>
        <xdr:cNvPr id="273" name="テキスト ボックス 272"/>
        <xdr:cNvSpPr txBox="1"/>
      </xdr:nvSpPr>
      <xdr:spPr>
        <a:xfrm>
          <a:off x="6008370" y="6316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4" name="直線コネクタ 273"/>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160655</xdr:rowOff>
    </xdr:from>
    <xdr:ext cx="594995" cy="259080"/>
    <xdr:sp macro="" textlink="">
      <xdr:nvSpPr>
        <xdr:cNvPr id="275" name="テキスト ボックス 274"/>
        <xdr:cNvSpPr txBox="1"/>
      </xdr:nvSpPr>
      <xdr:spPr>
        <a:xfrm>
          <a:off x="6008370" y="5989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76" name="直線コネクタ 275"/>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6350</xdr:rowOff>
    </xdr:from>
    <xdr:ext cx="594995" cy="258445"/>
    <xdr:sp macro="" textlink="">
      <xdr:nvSpPr>
        <xdr:cNvPr id="277" name="テキスト ボックス 276"/>
        <xdr:cNvSpPr txBox="1"/>
      </xdr:nvSpPr>
      <xdr:spPr>
        <a:xfrm>
          <a:off x="6008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78" name="直線コネクタ 277"/>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94995" cy="258445"/>
    <xdr:sp macro="" textlink="">
      <xdr:nvSpPr>
        <xdr:cNvPr id="279" name="テキスト ボックス 278"/>
        <xdr:cNvSpPr txBox="1"/>
      </xdr:nvSpPr>
      <xdr:spPr>
        <a:xfrm>
          <a:off x="6008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0" name="直線コネクタ 279"/>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94995" cy="259080"/>
    <xdr:sp macro="" textlink="">
      <xdr:nvSpPr>
        <xdr:cNvPr id="281" name="テキスト ボックス 280"/>
        <xdr:cNvSpPr txBox="1"/>
      </xdr:nvSpPr>
      <xdr:spPr>
        <a:xfrm>
          <a:off x="6008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8445"/>
    <xdr:sp macro="" textlink="">
      <xdr:nvSpPr>
        <xdr:cNvPr id="283" name="テキスト ボックス 282"/>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6985</xdr:rowOff>
    </xdr:from>
    <xdr:to xmlns:xdr="http://schemas.openxmlformats.org/drawingml/2006/spreadsheetDrawing">
      <xdr:col>54</xdr:col>
      <xdr:colOff>189865</xdr:colOff>
      <xdr:row>38</xdr:row>
      <xdr:rowOff>120650</xdr:rowOff>
    </xdr:to>
    <xdr:cxnSp macro="">
      <xdr:nvCxnSpPr>
        <xdr:cNvPr id="285" name="直線コネクタ 284"/>
        <xdr:cNvCxnSpPr/>
      </xdr:nvCxnSpPr>
      <xdr:spPr>
        <a:xfrm flipV="1">
          <a:off x="10475595" y="5150485"/>
          <a:ext cx="1270" cy="1485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123825</xdr:rowOff>
    </xdr:from>
    <xdr:ext cx="534670" cy="258445"/>
    <xdr:sp macro="" textlink="">
      <xdr:nvSpPr>
        <xdr:cNvPr id="286" name="補助費等最小値テキスト"/>
        <xdr:cNvSpPr txBox="1"/>
      </xdr:nvSpPr>
      <xdr:spPr>
        <a:xfrm>
          <a:off x="10528300" y="66389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46,057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120650</xdr:rowOff>
    </xdr:from>
    <xdr:to xmlns:xdr="http://schemas.openxmlformats.org/drawingml/2006/spreadsheetDrawing">
      <xdr:col>55</xdr:col>
      <xdr:colOff>88900</xdr:colOff>
      <xdr:row>38</xdr:row>
      <xdr:rowOff>120650</xdr:rowOff>
    </xdr:to>
    <xdr:cxnSp macro="">
      <xdr:nvCxnSpPr>
        <xdr:cNvPr id="287" name="直線コネクタ 286"/>
        <xdr:cNvCxnSpPr/>
      </xdr:nvCxnSpPr>
      <xdr:spPr>
        <a:xfrm>
          <a:off x="10388600" y="6635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125095</xdr:rowOff>
    </xdr:from>
    <xdr:ext cx="598805" cy="258445"/>
    <xdr:sp macro="" textlink="">
      <xdr:nvSpPr>
        <xdr:cNvPr id="288" name="補助費等最大値テキスト"/>
        <xdr:cNvSpPr txBox="1"/>
      </xdr:nvSpPr>
      <xdr:spPr>
        <a:xfrm>
          <a:off x="10528300" y="49256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500,628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6985</xdr:rowOff>
    </xdr:from>
    <xdr:to xmlns:xdr="http://schemas.openxmlformats.org/drawingml/2006/spreadsheetDrawing">
      <xdr:col>55</xdr:col>
      <xdr:colOff>88900</xdr:colOff>
      <xdr:row>30</xdr:row>
      <xdr:rowOff>6985</xdr:rowOff>
    </xdr:to>
    <xdr:cxnSp macro="">
      <xdr:nvCxnSpPr>
        <xdr:cNvPr id="289" name="直線コネクタ 288"/>
        <xdr:cNvCxnSpPr/>
      </xdr:nvCxnSpPr>
      <xdr:spPr>
        <a:xfrm>
          <a:off x="10388600" y="5150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53975</xdr:rowOff>
    </xdr:from>
    <xdr:to xmlns:xdr="http://schemas.openxmlformats.org/drawingml/2006/spreadsheetDrawing">
      <xdr:col>55</xdr:col>
      <xdr:colOff>0</xdr:colOff>
      <xdr:row>37</xdr:row>
      <xdr:rowOff>84455</xdr:rowOff>
    </xdr:to>
    <xdr:cxnSp macro="">
      <xdr:nvCxnSpPr>
        <xdr:cNvPr id="290" name="直線コネクタ 289"/>
        <xdr:cNvCxnSpPr/>
      </xdr:nvCxnSpPr>
      <xdr:spPr>
        <a:xfrm flipV="1">
          <a:off x="9639300" y="6397625"/>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41275</xdr:rowOff>
    </xdr:from>
    <xdr:ext cx="598805" cy="258445"/>
    <xdr:sp macro="" textlink="">
      <xdr:nvSpPr>
        <xdr:cNvPr id="291" name="補助費等平均値テキスト"/>
        <xdr:cNvSpPr txBox="1"/>
      </xdr:nvSpPr>
      <xdr:spPr>
        <a:xfrm>
          <a:off x="10528300" y="638492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100,466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63500</xdr:rowOff>
    </xdr:from>
    <xdr:to xmlns:xdr="http://schemas.openxmlformats.org/drawingml/2006/spreadsheetDrawing">
      <xdr:col>55</xdr:col>
      <xdr:colOff>50800</xdr:colOff>
      <xdr:row>37</xdr:row>
      <xdr:rowOff>164465</xdr:rowOff>
    </xdr:to>
    <xdr:sp macro="" textlink="">
      <xdr:nvSpPr>
        <xdr:cNvPr id="292" name="フローチャート: 判断 291"/>
        <xdr:cNvSpPr/>
      </xdr:nvSpPr>
      <xdr:spPr>
        <a:xfrm>
          <a:off x="10426700" y="6407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84455</xdr:rowOff>
    </xdr:from>
    <xdr:to xmlns:xdr="http://schemas.openxmlformats.org/drawingml/2006/spreadsheetDrawing">
      <xdr:col>50</xdr:col>
      <xdr:colOff>114300</xdr:colOff>
      <xdr:row>37</xdr:row>
      <xdr:rowOff>111125</xdr:rowOff>
    </xdr:to>
    <xdr:cxnSp macro="">
      <xdr:nvCxnSpPr>
        <xdr:cNvPr id="293" name="直線コネクタ 292"/>
        <xdr:cNvCxnSpPr/>
      </xdr:nvCxnSpPr>
      <xdr:spPr>
        <a:xfrm flipV="1">
          <a:off x="8750300" y="642810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71120</xdr:rowOff>
    </xdr:from>
    <xdr:to xmlns:xdr="http://schemas.openxmlformats.org/drawingml/2006/spreadsheetDrawing">
      <xdr:col>50</xdr:col>
      <xdr:colOff>165100</xdr:colOff>
      <xdr:row>38</xdr:row>
      <xdr:rowOff>1270</xdr:rowOff>
    </xdr:to>
    <xdr:sp macro="" textlink="">
      <xdr:nvSpPr>
        <xdr:cNvPr id="294" name="フローチャート: 判断 293"/>
        <xdr:cNvSpPr/>
      </xdr:nvSpPr>
      <xdr:spPr>
        <a:xfrm>
          <a:off x="9588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163830</xdr:rowOff>
    </xdr:from>
    <xdr:ext cx="534035" cy="259080"/>
    <xdr:sp macro="" textlink="">
      <xdr:nvSpPr>
        <xdr:cNvPr id="295" name="テキスト ボックス 294"/>
        <xdr:cNvSpPr txBox="1"/>
      </xdr:nvSpPr>
      <xdr:spPr>
        <a:xfrm>
          <a:off x="9371965" y="6507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89535</xdr:rowOff>
    </xdr:from>
    <xdr:to xmlns:xdr="http://schemas.openxmlformats.org/drawingml/2006/spreadsheetDrawing">
      <xdr:col>45</xdr:col>
      <xdr:colOff>177800</xdr:colOff>
      <xdr:row>37</xdr:row>
      <xdr:rowOff>111125</xdr:rowOff>
    </xdr:to>
    <xdr:cxnSp macro="">
      <xdr:nvCxnSpPr>
        <xdr:cNvPr id="296" name="直線コネクタ 295"/>
        <xdr:cNvCxnSpPr/>
      </xdr:nvCxnSpPr>
      <xdr:spPr>
        <a:xfrm>
          <a:off x="7861300" y="643318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55245</xdr:rowOff>
    </xdr:from>
    <xdr:to xmlns:xdr="http://schemas.openxmlformats.org/drawingml/2006/spreadsheetDrawing">
      <xdr:col>46</xdr:col>
      <xdr:colOff>38100</xdr:colOff>
      <xdr:row>37</xdr:row>
      <xdr:rowOff>156845</xdr:rowOff>
    </xdr:to>
    <xdr:sp macro="" textlink="">
      <xdr:nvSpPr>
        <xdr:cNvPr id="297" name="フローチャート: 判断 296"/>
        <xdr:cNvSpPr/>
      </xdr:nvSpPr>
      <xdr:spPr>
        <a:xfrm>
          <a:off x="8699500" y="63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36</xdr:row>
      <xdr:rowOff>1905</xdr:rowOff>
    </xdr:from>
    <xdr:ext cx="598170" cy="259080"/>
    <xdr:sp macro="" textlink="">
      <xdr:nvSpPr>
        <xdr:cNvPr id="298" name="テキスト ボックス 297"/>
        <xdr:cNvSpPr txBox="1"/>
      </xdr:nvSpPr>
      <xdr:spPr>
        <a:xfrm>
          <a:off x="8450580" y="61741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89535</xdr:rowOff>
    </xdr:from>
    <xdr:to xmlns:xdr="http://schemas.openxmlformats.org/drawingml/2006/spreadsheetDrawing">
      <xdr:col>41</xdr:col>
      <xdr:colOff>50800</xdr:colOff>
      <xdr:row>37</xdr:row>
      <xdr:rowOff>106045</xdr:rowOff>
    </xdr:to>
    <xdr:cxnSp macro="">
      <xdr:nvCxnSpPr>
        <xdr:cNvPr id="299" name="直線コネクタ 298"/>
        <xdr:cNvCxnSpPr/>
      </xdr:nvCxnSpPr>
      <xdr:spPr>
        <a:xfrm flipV="1">
          <a:off x="6972300" y="643318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76200</xdr:rowOff>
    </xdr:from>
    <xdr:to xmlns:xdr="http://schemas.openxmlformats.org/drawingml/2006/spreadsheetDrawing">
      <xdr:col>41</xdr:col>
      <xdr:colOff>101600</xdr:colOff>
      <xdr:row>38</xdr:row>
      <xdr:rowOff>6350</xdr:rowOff>
    </xdr:to>
    <xdr:sp macro="" textlink="">
      <xdr:nvSpPr>
        <xdr:cNvPr id="300" name="フローチャート: 判断 299"/>
        <xdr:cNvSpPr/>
      </xdr:nvSpPr>
      <xdr:spPr>
        <a:xfrm>
          <a:off x="78105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168910</xdr:rowOff>
    </xdr:from>
    <xdr:ext cx="534035" cy="258445"/>
    <xdr:sp macro="" textlink="">
      <xdr:nvSpPr>
        <xdr:cNvPr id="301" name="テキスト ボックス 300"/>
        <xdr:cNvSpPr txBox="1"/>
      </xdr:nvSpPr>
      <xdr:spPr>
        <a:xfrm>
          <a:off x="7593965" y="65125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96,400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87630</xdr:rowOff>
    </xdr:from>
    <xdr:to xmlns:xdr="http://schemas.openxmlformats.org/drawingml/2006/spreadsheetDrawing">
      <xdr:col>36</xdr:col>
      <xdr:colOff>165100</xdr:colOff>
      <xdr:row>38</xdr:row>
      <xdr:rowOff>17780</xdr:rowOff>
    </xdr:to>
    <xdr:sp macro="" textlink="">
      <xdr:nvSpPr>
        <xdr:cNvPr id="302" name="フローチャート: 判断 301"/>
        <xdr:cNvSpPr/>
      </xdr:nvSpPr>
      <xdr:spPr>
        <a:xfrm>
          <a:off x="69215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8890</xdr:rowOff>
    </xdr:from>
    <xdr:ext cx="534035" cy="258445"/>
    <xdr:sp macro="" textlink="">
      <xdr:nvSpPr>
        <xdr:cNvPr id="303" name="テキスト ボックス 302"/>
        <xdr:cNvSpPr txBox="1"/>
      </xdr:nvSpPr>
      <xdr:spPr>
        <a:xfrm>
          <a:off x="6704965" y="65239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92,825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3175</xdr:rowOff>
    </xdr:from>
    <xdr:to xmlns:xdr="http://schemas.openxmlformats.org/drawingml/2006/spreadsheetDrawing">
      <xdr:col>55</xdr:col>
      <xdr:colOff>50800</xdr:colOff>
      <xdr:row>37</xdr:row>
      <xdr:rowOff>104775</xdr:rowOff>
    </xdr:to>
    <xdr:sp macro="" textlink="">
      <xdr:nvSpPr>
        <xdr:cNvPr id="309" name="楕円 308"/>
        <xdr:cNvSpPr/>
      </xdr:nvSpPr>
      <xdr:spPr>
        <a:xfrm>
          <a:off x="10426700" y="634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26035</xdr:rowOff>
    </xdr:from>
    <xdr:ext cx="598805" cy="259080"/>
    <xdr:sp macro="" textlink="">
      <xdr:nvSpPr>
        <xdr:cNvPr id="310" name="補助費等該当値テキスト"/>
        <xdr:cNvSpPr txBox="1"/>
      </xdr:nvSpPr>
      <xdr:spPr>
        <a:xfrm>
          <a:off x="10528300" y="61982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118,752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33655</xdr:rowOff>
    </xdr:from>
    <xdr:to xmlns:xdr="http://schemas.openxmlformats.org/drawingml/2006/spreadsheetDrawing">
      <xdr:col>50</xdr:col>
      <xdr:colOff>165100</xdr:colOff>
      <xdr:row>37</xdr:row>
      <xdr:rowOff>135255</xdr:rowOff>
    </xdr:to>
    <xdr:sp macro="" textlink="">
      <xdr:nvSpPr>
        <xdr:cNvPr id="311" name="楕円 310"/>
        <xdr:cNvSpPr/>
      </xdr:nvSpPr>
      <xdr:spPr>
        <a:xfrm>
          <a:off x="9588500" y="637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35</xdr:row>
      <xdr:rowOff>151765</xdr:rowOff>
    </xdr:from>
    <xdr:ext cx="598170" cy="259080"/>
    <xdr:sp macro="" textlink="">
      <xdr:nvSpPr>
        <xdr:cNvPr id="312" name="テキスト ボックス 311"/>
        <xdr:cNvSpPr txBox="1"/>
      </xdr:nvSpPr>
      <xdr:spPr>
        <a:xfrm>
          <a:off x="9339580" y="61525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109,378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60325</xdr:rowOff>
    </xdr:from>
    <xdr:to xmlns:xdr="http://schemas.openxmlformats.org/drawingml/2006/spreadsheetDrawing">
      <xdr:col>46</xdr:col>
      <xdr:colOff>38100</xdr:colOff>
      <xdr:row>37</xdr:row>
      <xdr:rowOff>161925</xdr:rowOff>
    </xdr:to>
    <xdr:sp macro="" textlink="">
      <xdr:nvSpPr>
        <xdr:cNvPr id="313" name="楕円 312"/>
        <xdr:cNvSpPr/>
      </xdr:nvSpPr>
      <xdr:spPr>
        <a:xfrm>
          <a:off x="8699500" y="640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37</xdr:row>
      <xdr:rowOff>153035</xdr:rowOff>
    </xdr:from>
    <xdr:ext cx="598170" cy="259080"/>
    <xdr:sp macro="" textlink="">
      <xdr:nvSpPr>
        <xdr:cNvPr id="314" name="テキスト ボックス 313"/>
        <xdr:cNvSpPr txBox="1"/>
      </xdr:nvSpPr>
      <xdr:spPr>
        <a:xfrm>
          <a:off x="8450580" y="64966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101,322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38735</xdr:rowOff>
    </xdr:from>
    <xdr:to xmlns:xdr="http://schemas.openxmlformats.org/drawingml/2006/spreadsheetDrawing">
      <xdr:col>41</xdr:col>
      <xdr:colOff>101600</xdr:colOff>
      <xdr:row>37</xdr:row>
      <xdr:rowOff>140335</xdr:rowOff>
    </xdr:to>
    <xdr:sp macro="" textlink="">
      <xdr:nvSpPr>
        <xdr:cNvPr id="315" name="楕円 314"/>
        <xdr:cNvSpPr/>
      </xdr:nvSpPr>
      <xdr:spPr>
        <a:xfrm>
          <a:off x="7810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35</xdr:row>
      <xdr:rowOff>156845</xdr:rowOff>
    </xdr:from>
    <xdr:ext cx="598170" cy="258445"/>
    <xdr:sp macro="" textlink="">
      <xdr:nvSpPr>
        <xdr:cNvPr id="316" name="テキスト ボックス 315"/>
        <xdr:cNvSpPr txBox="1"/>
      </xdr:nvSpPr>
      <xdr:spPr>
        <a:xfrm>
          <a:off x="7561580" y="61575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107,897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55245</xdr:rowOff>
    </xdr:from>
    <xdr:to xmlns:xdr="http://schemas.openxmlformats.org/drawingml/2006/spreadsheetDrawing">
      <xdr:col>36</xdr:col>
      <xdr:colOff>165100</xdr:colOff>
      <xdr:row>37</xdr:row>
      <xdr:rowOff>156845</xdr:rowOff>
    </xdr:to>
    <xdr:sp macro="" textlink="">
      <xdr:nvSpPr>
        <xdr:cNvPr id="317" name="楕円 316"/>
        <xdr:cNvSpPr/>
      </xdr:nvSpPr>
      <xdr:spPr>
        <a:xfrm>
          <a:off x="6921500" y="639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36</xdr:row>
      <xdr:rowOff>1905</xdr:rowOff>
    </xdr:from>
    <xdr:ext cx="598170" cy="259080"/>
    <xdr:sp macro="" textlink="">
      <xdr:nvSpPr>
        <xdr:cNvPr id="318" name="テキスト ボックス 317"/>
        <xdr:cNvSpPr txBox="1"/>
      </xdr:nvSpPr>
      <xdr:spPr>
        <a:xfrm>
          <a:off x="6672580" y="61741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121,305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7" name="テキスト ボックス 326"/>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9" name="直線コネクタ 328"/>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285" cy="258445"/>
    <xdr:sp macro="" textlink="">
      <xdr:nvSpPr>
        <xdr:cNvPr id="330" name="テキスト ボックス 329"/>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1" name="直線コネクタ 330"/>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54610</xdr:rowOff>
    </xdr:from>
    <xdr:ext cx="685165" cy="258445"/>
    <xdr:sp macro="" textlink="">
      <xdr:nvSpPr>
        <xdr:cNvPr id="332" name="テキスト ボックス 331"/>
        <xdr:cNvSpPr txBox="1"/>
      </xdr:nvSpPr>
      <xdr:spPr>
        <a:xfrm>
          <a:off x="5918200" y="9484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3" name="直線コネクタ 332"/>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111760</xdr:rowOff>
    </xdr:from>
    <xdr:ext cx="685165" cy="258445"/>
    <xdr:sp macro="" textlink="">
      <xdr:nvSpPr>
        <xdr:cNvPr id="334" name="テキスト ボックス 333"/>
        <xdr:cNvSpPr txBox="1"/>
      </xdr:nvSpPr>
      <xdr:spPr>
        <a:xfrm>
          <a:off x="5918200" y="9027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5" name="直線コネクタ 334"/>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168910</xdr:rowOff>
    </xdr:from>
    <xdr:ext cx="685165" cy="258445"/>
    <xdr:sp macro="" textlink="">
      <xdr:nvSpPr>
        <xdr:cNvPr id="336" name="テキスト ボックス 335"/>
        <xdr:cNvSpPr txBox="1"/>
      </xdr:nvSpPr>
      <xdr:spPr>
        <a:xfrm>
          <a:off x="5918200" y="8569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7"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8445"/>
    <xdr:sp macro="" textlink="">
      <xdr:nvSpPr>
        <xdr:cNvPr id="338" name="テキスト ボックス 337"/>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52</xdr:row>
      <xdr:rowOff>69215</xdr:rowOff>
    </xdr:from>
    <xdr:to xmlns:xdr="http://schemas.openxmlformats.org/drawingml/2006/spreadsheetDrawing">
      <xdr:col>54</xdr:col>
      <xdr:colOff>189865</xdr:colOff>
      <xdr:row>58</xdr:row>
      <xdr:rowOff>130810</xdr:rowOff>
    </xdr:to>
    <xdr:cxnSp macro="">
      <xdr:nvCxnSpPr>
        <xdr:cNvPr id="340" name="直線コネクタ 339"/>
        <xdr:cNvCxnSpPr/>
      </xdr:nvCxnSpPr>
      <xdr:spPr>
        <a:xfrm flipV="1">
          <a:off x="10475595" y="8984615"/>
          <a:ext cx="1270" cy="1090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136525</xdr:rowOff>
    </xdr:from>
    <xdr:ext cx="534670" cy="258445"/>
    <xdr:sp macro="" textlink="">
      <xdr:nvSpPr>
        <xdr:cNvPr id="341" name="普通建設事業費最小値テキスト"/>
        <xdr:cNvSpPr txBox="1"/>
      </xdr:nvSpPr>
      <xdr:spPr>
        <a:xfrm>
          <a:off x="10528300" y="100806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130810</xdr:rowOff>
    </xdr:from>
    <xdr:to xmlns:xdr="http://schemas.openxmlformats.org/drawingml/2006/spreadsheetDrawing">
      <xdr:col>55</xdr:col>
      <xdr:colOff>88900</xdr:colOff>
      <xdr:row>58</xdr:row>
      <xdr:rowOff>130810</xdr:rowOff>
    </xdr:to>
    <xdr:cxnSp macro="">
      <xdr:nvCxnSpPr>
        <xdr:cNvPr id="342" name="直線コネクタ 341"/>
        <xdr:cNvCxnSpPr/>
      </xdr:nvCxnSpPr>
      <xdr:spPr>
        <a:xfrm>
          <a:off x="10388600" y="10074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51</xdr:row>
      <xdr:rowOff>15875</xdr:rowOff>
    </xdr:from>
    <xdr:ext cx="690245" cy="259080"/>
    <xdr:sp macro="" textlink="">
      <xdr:nvSpPr>
        <xdr:cNvPr id="343" name="普通建設事業費最大値テキスト"/>
        <xdr:cNvSpPr txBox="1"/>
      </xdr:nvSpPr>
      <xdr:spPr>
        <a:xfrm>
          <a:off x="10528300" y="875982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2,403,958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52</xdr:row>
      <xdr:rowOff>69215</xdr:rowOff>
    </xdr:from>
    <xdr:to xmlns:xdr="http://schemas.openxmlformats.org/drawingml/2006/spreadsheetDrawing">
      <xdr:col>55</xdr:col>
      <xdr:colOff>88900</xdr:colOff>
      <xdr:row>52</xdr:row>
      <xdr:rowOff>69215</xdr:rowOff>
    </xdr:to>
    <xdr:cxnSp macro="">
      <xdr:nvCxnSpPr>
        <xdr:cNvPr id="344" name="直線コネクタ 343"/>
        <xdr:cNvCxnSpPr/>
      </xdr:nvCxnSpPr>
      <xdr:spPr>
        <a:xfrm>
          <a:off x="10388600" y="8984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48260</xdr:rowOff>
    </xdr:from>
    <xdr:to xmlns:xdr="http://schemas.openxmlformats.org/drawingml/2006/spreadsheetDrawing">
      <xdr:col>55</xdr:col>
      <xdr:colOff>0</xdr:colOff>
      <xdr:row>58</xdr:row>
      <xdr:rowOff>55880</xdr:rowOff>
    </xdr:to>
    <xdr:cxnSp macro="">
      <xdr:nvCxnSpPr>
        <xdr:cNvPr id="345" name="直線コネクタ 344"/>
        <xdr:cNvCxnSpPr/>
      </xdr:nvCxnSpPr>
      <xdr:spPr>
        <a:xfrm flipV="1">
          <a:off x="9639300" y="999236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9525</xdr:rowOff>
    </xdr:from>
    <xdr:ext cx="598805" cy="258445"/>
    <xdr:sp macro="" textlink="">
      <xdr:nvSpPr>
        <xdr:cNvPr id="346" name="普通建設事業費平均値テキスト"/>
        <xdr:cNvSpPr txBox="1"/>
      </xdr:nvSpPr>
      <xdr:spPr>
        <a:xfrm>
          <a:off x="10528300" y="995362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31115</xdr:rowOff>
    </xdr:from>
    <xdr:to xmlns:xdr="http://schemas.openxmlformats.org/drawingml/2006/spreadsheetDrawing">
      <xdr:col>55</xdr:col>
      <xdr:colOff>50800</xdr:colOff>
      <xdr:row>58</xdr:row>
      <xdr:rowOff>132715</xdr:rowOff>
    </xdr:to>
    <xdr:sp macro="" textlink="">
      <xdr:nvSpPr>
        <xdr:cNvPr id="347" name="フローチャート: 判断 346"/>
        <xdr:cNvSpPr/>
      </xdr:nvSpPr>
      <xdr:spPr>
        <a:xfrm>
          <a:off x="104267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67310</xdr:rowOff>
    </xdr:from>
    <xdr:to xmlns:xdr="http://schemas.openxmlformats.org/drawingml/2006/spreadsheetDrawing">
      <xdr:col>50</xdr:col>
      <xdr:colOff>114300</xdr:colOff>
      <xdr:row>58</xdr:row>
      <xdr:rowOff>55880</xdr:rowOff>
    </xdr:to>
    <xdr:cxnSp macro="">
      <xdr:nvCxnSpPr>
        <xdr:cNvPr id="348" name="直線コネクタ 347"/>
        <xdr:cNvCxnSpPr/>
      </xdr:nvCxnSpPr>
      <xdr:spPr>
        <a:xfrm>
          <a:off x="8750300" y="983996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36195</xdr:rowOff>
    </xdr:from>
    <xdr:to xmlns:xdr="http://schemas.openxmlformats.org/drawingml/2006/spreadsheetDrawing">
      <xdr:col>50</xdr:col>
      <xdr:colOff>165100</xdr:colOff>
      <xdr:row>58</xdr:row>
      <xdr:rowOff>137795</xdr:rowOff>
    </xdr:to>
    <xdr:sp macro="" textlink="">
      <xdr:nvSpPr>
        <xdr:cNvPr id="349" name="フローチャート: 判断 348"/>
        <xdr:cNvSpPr/>
      </xdr:nvSpPr>
      <xdr:spPr>
        <a:xfrm>
          <a:off x="95885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128905</xdr:rowOff>
    </xdr:from>
    <xdr:ext cx="598170" cy="259080"/>
    <xdr:sp macro="" textlink="">
      <xdr:nvSpPr>
        <xdr:cNvPr id="350" name="テキスト ボックス 349"/>
        <xdr:cNvSpPr txBox="1"/>
      </xdr:nvSpPr>
      <xdr:spPr>
        <a:xfrm>
          <a:off x="9339580" y="100730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114,790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67310</xdr:rowOff>
    </xdr:from>
    <xdr:to xmlns:xdr="http://schemas.openxmlformats.org/drawingml/2006/spreadsheetDrawing">
      <xdr:col>45</xdr:col>
      <xdr:colOff>177800</xdr:colOff>
      <xdr:row>57</xdr:row>
      <xdr:rowOff>166370</xdr:rowOff>
    </xdr:to>
    <xdr:cxnSp macro="">
      <xdr:nvCxnSpPr>
        <xdr:cNvPr id="351" name="直線コネクタ 350"/>
        <xdr:cNvCxnSpPr/>
      </xdr:nvCxnSpPr>
      <xdr:spPr>
        <a:xfrm flipV="1">
          <a:off x="7861300" y="983996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33020</xdr:rowOff>
    </xdr:from>
    <xdr:to xmlns:xdr="http://schemas.openxmlformats.org/drawingml/2006/spreadsheetDrawing">
      <xdr:col>46</xdr:col>
      <xdr:colOff>38100</xdr:colOff>
      <xdr:row>58</xdr:row>
      <xdr:rowOff>134620</xdr:rowOff>
    </xdr:to>
    <xdr:sp macro="" textlink="">
      <xdr:nvSpPr>
        <xdr:cNvPr id="352" name="フローチャート: 判断 351"/>
        <xdr:cNvSpPr/>
      </xdr:nvSpPr>
      <xdr:spPr>
        <a:xfrm>
          <a:off x="8699500"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125730</xdr:rowOff>
    </xdr:from>
    <xdr:ext cx="598170" cy="259080"/>
    <xdr:sp macro="" textlink="">
      <xdr:nvSpPr>
        <xdr:cNvPr id="353" name="テキスト ボックス 352"/>
        <xdr:cNvSpPr txBox="1"/>
      </xdr:nvSpPr>
      <xdr:spPr>
        <a:xfrm>
          <a:off x="8450580" y="100698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122,882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93980</xdr:rowOff>
    </xdr:from>
    <xdr:to xmlns:xdr="http://schemas.openxmlformats.org/drawingml/2006/spreadsheetDrawing">
      <xdr:col>41</xdr:col>
      <xdr:colOff>50800</xdr:colOff>
      <xdr:row>57</xdr:row>
      <xdr:rowOff>166370</xdr:rowOff>
    </xdr:to>
    <xdr:cxnSp macro="">
      <xdr:nvCxnSpPr>
        <xdr:cNvPr id="354" name="直線コネクタ 353"/>
        <xdr:cNvCxnSpPr/>
      </xdr:nvCxnSpPr>
      <xdr:spPr>
        <a:xfrm>
          <a:off x="6972300" y="986663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25400</xdr:rowOff>
    </xdr:from>
    <xdr:to xmlns:xdr="http://schemas.openxmlformats.org/drawingml/2006/spreadsheetDrawing">
      <xdr:col>41</xdr:col>
      <xdr:colOff>101600</xdr:colOff>
      <xdr:row>58</xdr:row>
      <xdr:rowOff>127000</xdr:rowOff>
    </xdr:to>
    <xdr:sp macro="" textlink="">
      <xdr:nvSpPr>
        <xdr:cNvPr id="355" name="フローチャート: 判断 354"/>
        <xdr:cNvSpPr/>
      </xdr:nvSpPr>
      <xdr:spPr>
        <a:xfrm>
          <a:off x="7810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118110</xdr:rowOff>
    </xdr:from>
    <xdr:ext cx="598170" cy="259080"/>
    <xdr:sp macro="" textlink="">
      <xdr:nvSpPr>
        <xdr:cNvPr id="356" name="テキスト ボックス 355"/>
        <xdr:cNvSpPr txBox="1"/>
      </xdr:nvSpPr>
      <xdr:spPr>
        <a:xfrm>
          <a:off x="7561580" y="100622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29845</xdr:rowOff>
    </xdr:from>
    <xdr:to xmlns:xdr="http://schemas.openxmlformats.org/drawingml/2006/spreadsheetDrawing">
      <xdr:col>36</xdr:col>
      <xdr:colOff>165100</xdr:colOff>
      <xdr:row>58</xdr:row>
      <xdr:rowOff>132080</xdr:rowOff>
    </xdr:to>
    <xdr:sp macro="" textlink="">
      <xdr:nvSpPr>
        <xdr:cNvPr id="357" name="フローチャート: 判断 356"/>
        <xdr:cNvSpPr/>
      </xdr:nvSpPr>
      <xdr:spPr>
        <a:xfrm>
          <a:off x="6921500" y="9973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58</xdr:row>
      <xdr:rowOff>122555</xdr:rowOff>
    </xdr:from>
    <xdr:ext cx="598170" cy="258445"/>
    <xdr:sp macro="" textlink="">
      <xdr:nvSpPr>
        <xdr:cNvPr id="358" name="テキスト ボックス 357"/>
        <xdr:cNvSpPr txBox="1"/>
      </xdr:nvSpPr>
      <xdr:spPr>
        <a:xfrm>
          <a:off x="6672580" y="100666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9"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0" name="テキスト ボックス 35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1" name="テキスト ボックス 36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2" name="テキスト ボックス 36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3" name="テキスト ボックス 36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168910</xdr:rowOff>
    </xdr:from>
    <xdr:to xmlns:xdr="http://schemas.openxmlformats.org/drawingml/2006/spreadsheetDrawing">
      <xdr:col>55</xdr:col>
      <xdr:colOff>50800</xdr:colOff>
      <xdr:row>58</xdr:row>
      <xdr:rowOff>99060</xdr:rowOff>
    </xdr:to>
    <xdr:sp macro="" textlink="">
      <xdr:nvSpPr>
        <xdr:cNvPr id="364" name="楕円 363"/>
        <xdr:cNvSpPr/>
      </xdr:nvSpPr>
      <xdr:spPr>
        <a:xfrm>
          <a:off x="10426700" y="994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128270</xdr:rowOff>
    </xdr:from>
    <xdr:ext cx="598805" cy="259080"/>
    <xdr:sp macro="" textlink="">
      <xdr:nvSpPr>
        <xdr:cNvPr id="365" name="普通建設事業費該当値テキスト"/>
        <xdr:cNvSpPr txBox="1"/>
      </xdr:nvSpPr>
      <xdr:spPr>
        <a:xfrm>
          <a:off x="10528300" y="97294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200,032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5080</xdr:rowOff>
    </xdr:from>
    <xdr:to xmlns:xdr="http://schemas.openxmlformats.org/drawingml/2006/spreadsheetDrawing">
      <xdr:col>50</xdr:col>
      <xdr:colOff>165100</xdr:colOff>
      <xdr:row>58</xdr:row>
      <xdr:rowOff>106680</xdr:rowOff>
    </xdr:to>
    <xdr:sp macro="" textlink="">
      <xdr:nvSpPr>
        <xdr:cNvPr id="366" name="楕円 365"/>
        <xdr:cNvSpPr/>
      </xdr:nvSpPr>
      <xdr:spPr>
        <a:xfrm>
          <a:off x="9588500" y="994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123190</xdr:rowOff>
    </xdr:from>
    <xdr:ext cx="598170" cy="258445"/>
    <xdr:sp macro="" textlink="">
      <xdr:nvSpPr>
        <xdr:cNvPr id="367" name="テキスト ボックス 366"/>
        <xdr:cNvSpPr txBox="1"/>
      </xdr:nvSpPr>
      <xdr:spPr>
        <a:xfrm>
          <a:off x="9339580" y="97243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182,846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16510</xdr:rowOff>
    </xdr:from>
    <xdr:to xmlns:xdr="http://schemas.openxmlformats.org/drawingml/2006/spreadsheetDrawing">
      <xdr:col>46</xdr:col>
      <xdr:colOff>38100</xdr:colOff>
      <xdr:row>57</xdr:row>
      <xdr:rowOff>118110</xdr:rowOff>
    </xdr:to>
    <xdr:sp macro="" textlink="">
      <xdr:nvSpPr>
        <xdr:cNvPr id="368" name="楕円 367"/>
        <xdr:cNvSpPr/>
      </xdr:nvSpPr>
      <xdr:spPr>
        <a:xfrm>
          <a:off x="8699500" y="978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55</xdr:row>
      <xdr:rowOff>134620</xdr:rowOff>
    </xdr:from>
    <xdr:ext cx="598170" cy="258445"/>
    <xdr:sp macro="" textlink="">
      <xdr:nvSpPr>
        <xdr:cNvPr id="369" name="テキスト ボックス 368"/>
        <xdr:cNvSpPr txBox="1"/>
      </xdr:nvSpPr>
      <xdr:spPr>
        <a:xfrm>
          <a:off x="8450580" y="95643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533,485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114935</xdr:rowOff>
    </xdr:from>
    <xdr:to xmlns:xdr="http://schemas.openxmlformats.org/drawingml/2006/spreadsheetDrawing">
      <xdr:col>41</xdr:col>
      <xdr:colOff>101600</xdr:colOff>
      <xdr:row>58</xdr:row>
      <xdr:rowOff>45085</xdr:rowOff>
    </xdr:to>
    <xdr:sp macro="" textlink="">
      <xdr:nvSpPr>
        <xdr:cNvPr id="370" name="楕円 369"/>
        <xdr:cNvSpPr/>
      </xdr:nvSpPr>
      <xdr:spPr>
        <a:xfrm>
          <a:off x="78105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61595</xdr:rowOff>
    </xdr:from>
    <xdr:ext cx="598170" cy="259080"/>
    <xdr:sp macro="" textlink="">
      <xdr:nvSpPr>
        <xdr:cNvPr id="371" name="テキスト ボックス 370"/>
        <xdr:cNvSpPr txBox="1"/>
      </xdr:nvSpPr>
      <xdr:spPr>
        <a:xfrm>
          <a:off x="7561580" y="96627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43180</xdr:rowOff>
    </xdr:from>
    <xdr:to xmlns:xdr="http://schemas.openxmlformats.org/drawingml/2006/spreadsheetDrawing">
      <xdr:col>36</xdr:col>
      <xdr:colOff>165100</xdr:colOff>
      <xdr:row>57</xdr:row>
      <xdr:rowOff>144780</xdr:rowOff>
    </xdr:to>
    <xdr:sp macro="" textlink="">
      <xdr:nvSpPr>
        <xdr:cNvPr id="372" name="楕円 371"/>
        <xdr:cNvSpPr/>
      </xdr:nvSpPr>
      <xdr:spPr>
        <a:xfrm>
          <a:off x="6921500" y="981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55</xdr:row>
      <xdr:rowOff>161290</xdr:rowOff>
    </xdr:from>
    <xdr:ext cx="598170" cy="259080"/>
    <xdr:sp macro="" textlink="">
      <xdr:nvSpPr>
        <xdr:cNvPr id="373" name="テキスト ボックス 372"/>
        <xdr:cNvSpPr txBox="1"/>
      </xdr:nvSpPr>
      <xdr:spPr>
        <a:xfrm>
          <a:off x="6672580" y="95910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475,645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2" name="テキスト ボックス 381"/>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3"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4" name="直線コネクタ 383"/>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85" name="テキスト ボックス 384"/>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6" name="直線コネクタ 385"/>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35560</xdr:rowOff>
    </xdr:from>
    <xdr:ext cx="594995" cy="259080"/>
    <xdr:sp macro="" textlink="">
      <xdr:nvSpPr>
        <xdr:cNvPr id="387" name="テキスト ボックス 386"/>
        <xdr:cNvSpPr txBox="1"/>
      </xdr:nvSpPr>
      <xdr:spPr>
        <a:xfrm>
          <a:off x="6008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8" name="直線コネクタ 387"/>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995" cy="258445"/>
    <xdr:sp macro="" textlink="">
      <xdr:nvSpPr>
        <xdr:cNvPr id="389" name="テキスト ボックス 388"/>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0" name="直線コネクタ 389"/>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4995" cy="259080"/>
    <xdr:sp macro="" textlink="">
      <xdr:nvSpPr>
        <xdr:cNvPr id="391" name="テキスト ボックス 390"/>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2" name="直線コネクタ 391"/>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995" cy="259080"/>
    <xdr:sp macro="" textlink="">
      <xdr:nvSpPr>
        <xdr:cNvPr id="393" name="テキスト ボックス 392"/>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5165" cy="258445"/>
    <xdr:sp macro="" textlink="">
      <xdr:nvSpPr>
        <xdr:cNvPr id="395" name="テキスト ボックス 394"/>
        <xdr:cNvSpPr txBox="1"/>
      </xdr:nvSpPr>
      <xdr:spPr>
        <a:xfrm>
          <a:off x="5918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136525</xdr:rowOff>
    </xdr:from>
    <xdr:to xmlns:xdr="http://schemas.openxmlformats.org/drawingml/2006/spreadsheetDrawing">
      <xdr:col>54</xdr:col>
      <xdr:colOff>189865</xdr:colOff>
      <xdr:row>79</xdr:row>
      <xdr:rowOff>44450</xdr:rowOff>
    </xdr:to>
    <xdr:cxnSp macro="">
      <xdr:nvCxnSpPr>
        <xdr:cNvPr id="397" name="直線コネクタ 396"/>
        <xdr:cNvCxnSpPr/>
      </xdr:nvCxnSpPr>
      <xdr:spPr>
        <a:xfrm flipV="1">
          <a:off x="10475595" y="12309475"/>
          <a:ext cx="1270" cy="1279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398"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399" name="直線コネクタ 398"/>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83185</xdr:rowOff>
    </xdr:from>
    <xdr:ext cx="598805" cy="259080"/>
    <xdr:sp macro="" textlink="">
      <xdr:nvSpPr>
        <xdr:cNvPr id="400" name="普通建設事業費 （ うち新規整備　）最大値テキスト"/>
        <xdr:cNvSpPr txBox="1"/>
      </xdr:nvSpPr>
      <xdr:spPr>
        <a:xfrm>
          <a:off x="10528300" y="120846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671,622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136525</xdr:rowOff>
    </xdr:from>
    <xdr:to xmlns:xdr="http://schemas.openxmlformats.org/drawingml/2006/spreadsheetDrawing">
      <xdr:col>55</xdr:col>
      <xdr:colOff>88900</xdr:colOff>
      <xdr:row>71</xdr:row>
      <xdr:rowOff>136525</xdr:rowOff>
    </xdr:to>
    <xdr:cxnSp macro="">
      <xdr:nvCxnSpPr>
        <xdr:cNvPr id="401" name="直線コネクタ 400"/>
        <xdr:cNvCxnSpPr/>
      </xdr:nvCxnSpPr>
      <xdr:spPr>
        <a:xfrm>
          <a:off x="10388600" y="12309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166370</xdr:rowOff>
    </xdr:from>
    <xdr:to xmlns:xdr="http://schemas.openxmlformats.org/drawingml/2006/spreadsheetDrawing">
      <xdr:col>55</xdr:col>
      <xdr:colOff>0</xdr:colOff>
      <xdr:row>79</xdr:row>
      <xdr:rowOff>15875</xdr:rowOff>
    </xdr:to>
    <xdr:cxnSp macro="">
      <xdr:nvCxnSpPr>
        <xdr:cNvPr id="402" name="直線コネクタ 401"/>
        <xdr:cNvCxnSpPr/>
      </xdr:nvCxnSpPr>
      <xdr:spPr>
        <a:xfrm>
          <a:off x="9639300" y="1353947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111125</xdr:rowOff>
    </xdr:from>
    <xdr:ext cx="534670" cy="258445"/>
    <xdr:sp macro="" textlink="">
      <xdr:nvSpPr>
        <xdr:cNvPr id="403" name="普通建設事業費 （ うち新規整備　）平均値テキスト"/>
        <xdr:cNvSpPr txBox="1"/>
      </xdr:nvSpPr>
      <xdr:spPr>
        <a:xfrm>
          <a:off x="10528300" y="133127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40,418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88265</xdr:rowOff>
    </xdr:from>
    <xdr:to xmlns:xdr="http://schemas.openxmlformats.org/drawingml/2006/spreadsheetDrawing">
      <xdr:col>55</xdr:col>
      <xdr:colOff>50800</xdr:colOff>
      <xdr:row>79</xdr:row>
      <xdr:rowOff>18415</xdr:rowOff>
    </xdr:to>
    <xdr:sp macro="" textlink="">
      <xdr:nvSpPr>
        <xdr:cNvPr id="404" name="フローチャート: 判断 403"/>
        <xdr:cNvSpPr/>
      </xdr:nvSpPr>
      <xdr:spPr>
        <a:xfrm>
          <a:off x="10426700" y="1346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166370</xdr:rowOff>
    </xdr:from>
    <xdr:to xmlns:xdr="http://schemas.openxmlformats.org/drawingml/2006/spreadsheetDrawing">
      <xdr:col>50</xdr:col>
      <xdr:colOff>114300</xdr:colOff>
      <xdr:row>78</xdr:row>
      <xdr:rowOff>170180</xdr:rowOff>
    </xdr:to>
    <xdr:cxnSp macro="">
      <xdr:nvCxnSpPr>
        <xdr:cNvPr id="405" name="直線コネクタ 404"/>
        <xdr:cNvCxnSpPr/>
      </xdr:nvCxnSpPr>
      <xdr:spPr>
        <a:xfrm flipV="1">
          <a:off x="8750300" y="135394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98425</xdr:rowOff>
    </xdr:from>
    <xdr:to xmlns:xdr="http://schemas.openxmlformats.org/drawingml/2006/spreadsheetDrawing">
      <xdr:col>50</xdr:col>
      <xdr:colOff>165100</xdr:colOff>
      <xdr:row>79</xdr:row>
      <xdr:rowOff>29210</xdr:rowOff>
    </xdr:to>
    <xdr:sp macro="" textlink="">
      <xdr:nvSpPr>
        <xdr:cNvPr id="406" name="フローチャート: 判断 405"/>
        <xdr:cNvSpPr/>
      </xdr:nvSpPr>
      <xdr:spPr>
        <a:xfrm>
          <a:off x="9588500" y="13471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45085</xdr:rowOff>
    </xdr:from>
    <xdr:ext cx="534035" cy="258445"/>
    <xdr:sp macro="" textlink="">
      <xdr:nvSpPr>
        <xdr:cNvPr id="407" name="テキスト ボックス 406"/>
        <xdr:cNvSpPr txBox="1"/>
      </xdr:nvSpPr>
      <xdr:spPr>
        <a:xfrm>
          <a:off x="9371965" y="132467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35,102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144780</xdr:rowOff>
    </xdr:from>
    <xdr:to xmlns:xdr="http://schemas.openxmlformats.org/drawingml/2006/spreadsheetDrawing">
      <xdr:col>45</xdr:col>
      <xdr:colOff>177800</xdr:colOff>
      <xdr:row>78</xdr:row>
      <xdr:rowOff>170180</xdr:rowOff>
    </xdr:to>
    <xdr:cxnSp macro="">
      <xdr:nvCxnSpPr>
        <xdr:cNvPr id="408" name="直線コネクタ 407"/>
        <xdr:cNvCxnSpPr/>
      </xdr:nvCxnSpPr>
      <xdr:spPr>
        <a:xfrm>
          <a:off x="7861300" y="1351788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71755</xdr:rowOff>
    </xdr:from>
    <xdr:to xmlns:xdr="http://schemas.openxmlformats.org/drawingml/2006/spreadsheetDrawing">
      <xdr:col>46</xdr:col>
      <xdr:colOff>38100</xdr:colOff>
      <xdr:row>79</xdr:row>
      <xdr:rowOff>1905</xdr:rowOff>
    </xdr:to>
    <xdr:sp macro="" textlink="">
      <xdr:nvSpPr>
        <xdr:cNvPr id="409" name="フローチャート: 判断 408"/>
        <xdr:cNvSpPr/>
      </xdr:nvSpPr>
      <xdr:spPr>
        <a:xfrm>
          <a:off x="8699500" y="1344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18415</xdr:rowOff>
    </xdr:from>
    <xdr:ext cx="534035" cy="258445"/>
    <xdr:sp macro="" textlink="">
      <xdr:nvSpPr>
        <xdr:cNvPr id="410" name="テキスト ボックス 409"/>
        <xdr:cNvSpPr txBox="1"/>
      </xdr:nvSpPr>
      <xdr:spPr>
        <a:xfrm>
          <a:off x="8482965" y="132200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58420</xdr:rowOff>
    </xdr:from>
    <xdr:to xmlns:xdr="http://schemas.openxmlformats.org/drawingml/2006/spreadsheetDrawing">
      <xdr:col>41</xdr:col>
      <xdr:colOff>50800</xdr:colOff>
      <xdr:row>78</xdr:row>
      <xdr:rowOff>144780</xdr:rowOff>
    </xdr:to>
    <xdr:cxnSp macro="">
      <xdr:nvCxnSpPr>
        <xdr:cNvPr id="411" name="直線コネクタ 410"/>
        <xdr:cNvCxnSpPr/>
      </xdr:nvCxnSpPr>
      <xdr:spPr>
        <a:xfrm>
          <a:off x="6972300" y="1343152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45085</xdr:rowOff>
    </xdr:from>
    <xdr:to xmlns:xdr="http://schemas.openxmlformats.org/drawingml/2006/spreadsheetDrawing">
      <xdr:col>41</xdr:col>
      <xdr:colOff>101600</xdr:colOff>
      <xdr:row>78</xdr:row>
      <xdr:rowOff>146685</xdr:rowOff>
    </xdr:to>
    <xdr:sp macro="" textlink="">
      <xdr:nvSpPr>
        <xdr:cNvPr id="412" name="フローチャート: 判断 411"/>
        <xdr:cNvSpPr/>
      </xdr:nvSpPr>
      <xdr:spPr>
        <a:xfrm>
          <a:off x="7810500" y="1341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163195</xdr:rowOff>
    </xdr:from>
    <xdr:ext cx="534035" cy="259080"/>
    <xdr:sp macro="" textlink="">
      <xdr:nvSpPr>
        <xdr:cNvPr id="413" name="テキスト ボックス 412"/>
        <xdr:cNvSpPr txBox="1"/>
      </xdr:nvSpPr>
      <xdr:spPr>
        <a:xfrm>
          <a:off x="7593965" y="131933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41275</xdr:rowOff>
    </xdr:from>
    <xdr:to xmlns:xdr="http://schemas.openxmlformats.org/drawingml/2006/spreadsheetDrawing">
      <xdr:col>36</xdr:col>
      <xdr:colOff>165100</xdr:colOff>
      <xdr:row>78</xdr:row>
      <xdr:rowOff>143510</xdr:rowOff>
    </xdr:to>
    <xdr:sp macro="" textlink="">
      <xdr:nvSpPr>
        <xdr:cNvPr id="414" name="フローチャート: 判断 413"/>
        <xdr:cNvSpPr/>
      </xdr:nvSpPr>
      <xdr:spPr>
        <a:xfrm>
          <a:off x="6921500" y="134143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133985</xdr:rowOff>
    </xdr:from>
    <xdr:ext cx="534035" cy="258445"/>
    <xdr:sp macro="" textlink="">
      <xdr:nvSpPr>
        <xdr:cNvPr id="415" name="テキスト ボックス 414"/>
        <xdr:cNvSpPr txBox="1"/>
      </xdr:nvSpPr>
      <xdr:spPr>
        <a:xfrm>
          <a:off x="6704965" y="135070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136525</xdr:rowOff>
    </xdr:from>
    <xdr:to xmlns:xdr="http://schemas.openxmlformats.org/drawingml/2006/spreadsheetDrawing">
      <xdr:col>55</xdr:col>
      <xdr:colOff>50800</xdr:colOff>
      <xdr:row>79</xdr:row>
      <xdr:rowOff>66675</xdr:rowOff>
    </xdr:to>
    <xdr:sp macro="" textlink="">
      <xdr:nvSpPr>
        <xdr:cNvPr id="421" name="楕円 420"/>
        <xdr:cNvSpPr/>
      </xdr:nvSpPr>
      <xdr:spPr>
        <a:xfrm>
          <a:off x="10426700" y="1350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66675</xdr:rowOff>
    </xdr:from>
    <xdr:ext cx="534670" cy="258445"/>
    <xdr:sp macro="" textlink="">
      <xdr:nvSpPr>
        <xdr:cNvPr id="422" name="普通建設事業費 （ うち新規整備　）該当値テキスト"/>
        <xdr:cNvSpPr txBox="1"/>
      </xdr:nvSpPr>
      <xdr:spPr>
        <a:xfrm>
          <a:off x="10528300" y="134397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14,860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114935</xdr:rowOff>
    </xdr:from>
    <xdr:to xmlns:xdr="http://schemas.openxmlformats.org/drawingml/2006/spreadsheetDrawing">
      <xdr:col>50</xdr:col>
      <xdr:colOff>165100</xdr:colOff>
      <xdr:row>79</xdr:row>
      <xdr:rowOff>45085</xdr:rowOff>
    </xdr:to>
    <xdr:sp macro="" textlink="">
      <xdr:nvSpPr>
        <xdr:cNvPr id="423" name="楕円 422"/>
        <xdr:cNvSpPr/>
      </xdr:nvSpPr>
      <xdr:spPr>
        <a:xfrm>
          <a:off x="9588500" y="1348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79</xdr:row>
      <xdr:rowOff>36195</xdr:rowOff>
    </xdr:from>
    <xdr:ext cx="534035" cy="259080"/>
    <xdr:sp macro="" textlink="">
      <xdr:nvSpPr>
        <xdr:cNvPr id="424" name="テキスト ボックス 423"/>
        <xdr:cNvSpPr txBox="1"/>
      </xdr:nvSpPr>
      <xdr:spPr>
        <a:xfrm>
          <a:off x="9371965" y="135807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119380</xdr:rowOff>
    </xdr:from>
    <xdr:to xmlns:xdr="http://schemas.openxmlformats.org/drawingml/2006/spreadsheetDrawing">
      <xdr:col>46</xdr:col>
      <xdr:colOff>38100</xdr:colOff>
      <xdr:row>79</xdr:row>
      <xdr:rowOff>49530</xdr:rowOff>
    </xdr:to>
    <xdr:sp macro="" textlink="">
      <xdr:nvSpPr>
        <xdr:cNvPr id="425" name="楕円 424"/>
        <xdr:cNvSpPr/>
      </xdr:nvSpPr>
      <xdr:spPr>
        <a:xfrm>
          <a:off x="8699500" y="1349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79</xdr:row>
      <xdr:rowOff>40640</xdr:rowOff>
    </xdr:from>
    <xdr:ext cx="534035" cy="258445"/>
    <xdr:sp macro="" textlink="">
      <xdr:nvSpPr>
        <xdr:cNvPr id="426" name="テキスト ボックス 425"/>
        <xdr:cNvSpPr txBox="1"/>
      </xdr:nvSpPr>
      <xdr:spPr>
        <a:xfrm>
          <a:off x="8482965" y="135851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93980</xdr:rowOff>
    </xdr:from>
    <xdr:to xmlns:xdr="http://schemas.openxmlformats.org/drawingml/2006/spreadsheetDrawing">
      <xdr:col>41</xdr:col>
      <xdr:colOff>101600</xdr:colOff>
      <xdr:row>79</xdr:row>
      <xdr:rowOff>24130</xdr:rowOff>
    </xdr:to>
    <xdr:sp macro="" textlink="">
      <xdr:nvSpPr>
        <xdr:cNvPr id="427" name="楕円 426"/>
        <xdr:cNvSpPr/>
      </xdr:nvSpPr>
      <xdr:spPr>
        <a:xfrm>
          <a:off x="7810500" y="134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79</xdr:row>
      <xdr:rowOff>15240</xdr:rowOff>
    </xdr:from>
    <xdr:ext cx="534035" cy="259080"/>
    <xdr:sp macro="" textlink="">
      <xdr:nvSpPr>
        <xdr:cNvPr id="428" name="テキスト ボックス 427"/>
        <xdr:cNvSpPr txBox="1"/>
      </xdr:nvSpPr>
      <xdr:spPr>
        <a:xfrm>
          <a:off x="7593965" y="13559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7620</xdr:rowOff>
    </xdr:from>
    <xdr:to xmlns:xdr="http://schemas.openxmlformats.org/drawingml/2006/spreadsheetDrawing">
      <xdr:col>36</xdr:col>
      <xdr:colOff>165100</xdr:colOff>
      <xdr:row>78</xdr:row>
      <xdr:rowOff>109220</xdr:rowOff>
    </xdr:to>
    <xdr:sp macro="" textlink="">
      <xdr:nvSpPr>
        <xdr:cNvPr id="429" name="楕円 428"/>
        <xdr:cNvSpPr/>
      </xdr:nvSpPr>
      <xdr:spPr>
        <a:xfrm>
          <a:off x="69215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125730</xdr:rowOff>
    </xdr:from>
    <xdr:ext cx="534035" cy="259080"/>
    <xdr:sp macro="" textlink="">
      <xdr:nvSpPr>
        <xdr:cNvPr id="430" name="テキスト ボックス 429"/>
        <xdr:cNvSpPr txBox="1"/>
      </xdr:nvSpPr>
      <xdr:spPr>
        <a:xfrm>
          <a:off x="6704965" y="13155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9" name="テキスト ボックス 438"/>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1" name="直線コネクタ 440"/>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8285" cy="259080"/>
    <xdr:sp macro="" textlink="">
      <xdr:nvSpPr>
        <xdr:cNvPr id="442" name="テキスト ボックス 441"/>
        <xdr:cNvSpPr txBox="1"/>
      </xdr:nvSpPr>
      <xdr:spPr>
        <a:xfrm>
          <a:off x="6355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3" name="直線コネクタ 442"/>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144145</xdr:rowOff>
    </xdr:from>
    <xdr:ext cx="594995" cy="258445"/>
    <xdr:sp macro="" textlink="">
      <xdr:nvSpPr>
        <xdr:cNvPr id="444" name="テキスト ボックス 443"/>
        <xdr:cNvSpPr txBox="1"/>
      </xdr:nvSpPr>
      <xdr:spPr>
        <a:xfrm>
          <a:off x="6008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5" name="直線コネクタ 444"/>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94</xdr:row>
      <xdr:rowOff>160655</xdr:rowOff>
    </xdr:from>
    <xdr:ext cx="594995" cy="259080"/>
    <xdr:sp macro="" textlink="">
      <xdr:nvSpPr>
        <xdr:cNvPr id="446" name="テキスト ボックス 445"/>
        <xdr:cNvSpPr txBox="1"/>
      </xdr:nvSpPr>
      <xdr:spPr>
        <a:xfrm>
          <a:off x="6008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47" name="直線コネクタ 446"/>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6350</xdr:rowOff>
    </xdr:from>
    <xdr:ext cx="594995" cy="258445"/>
    <xdr:sp macro="" textlink="">
      <xdr:nvSpPr>
        <xdr:cNvPr id="448" name="テキスト ボックス 447"/>
        <xdr:cNvSpPr txBox="1"/>
      </xdr:nvSpPr>
      <xdr:spPr>
        <a:xfrm>
          <a:off x="6008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49" name="直線コネクタ 448"/>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91</xdr:row>
      <xdr:rowOff>22225</xdr:rowOff>
    </xdr:from>
    <xdr:ext cx="685165" cy="258445"/>
    <xdr:sp macro="" textlink="">
      <xdr:nvSpPr>
        <xdr:cNvPr id="450" name="テキスト ボックス 449"/>
        <xdr:cNvSpPr txBox="1"/>
      </xdr:nvSpPr>
      <xdr:spPr>
        <a:xfrm>
          <a:off x="5918200" y="1562417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1" name="直線コネクタ 450"/>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89</xdr:row>
      <xdr:rowOff>38100</xdr:rowOff>
    </xdr:from>
    <xdr:ext cx="685165" cy="259080"/>
    <xdr:sp macro="" textlink="">
      <xdr:nvSpPr>
        <xdr:cNvPr id="452" name="テキスト ボックス 451"/>
        <xdr:cNvSpPr txBox="1"/>
      </xdr:nvSpPr>
      <xdr:spPr>
        <a:xfrm>
          <a:off x="5918200" y="15297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3" name="直線コネクタ 45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5165" cy="258445"/>
    <xdr:sp macro="" textlink="">
      <xdr:nvSpPr>
        <xdr:cNvPr id="454" name="テキスト ボックス 453"/>
        <xdr:cNvSpPr txBox="1"/>
      </xdr:nvSpPr>
      <xdr:spPr>
        <a:xfrm>
          <a:off x="5918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29210</xdr:rowOff>
    </xdr:from>
    <xdr:to xmlns:xdr="http://schemas.openxmlformats.org/drawingml/2006/spreadsheetDrawing">
      <xdr:col>54</xdr:col>
      <xdr:colOff>189865</xdr:colOff>
      <xdr:row>99</xdr:row>
      <xdr:rowOff>85090</xdr:rowOff>
    </xdr:to>
    <xdr:cxnSp macro="">
      <xdr:nvCxnSpPr>
        <xdr:cNvPr id="456" name="直線コネクタ 455"/>
        <xdr:cNvCxnSpPr/>
      </xdr:nvCxnSpPr>
      <xdr:spPr>
        <a:xfrm flipV="1">
          <a:off x="10475595" y="15459710"/>
          <a:ext cx="1270" cy="1598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88900</xdr:rowOff>
    </xdr:from>
    <xdr:ext cx="534670" cy="258445"/>
    <xdr:sp macro="" textlink="">
      <xdr:nvSpPr>
        <xdr:cNvPr id="457" name="普通建設事業費 （ うち更新整備　）最小値テキスト"/>
        <xdr:cNvSpPr txBox="1"/>
      </xdr:nvSpPr>
      <xdr:spPr>
        <a:xfrm>
          <a:off x="10528300" y="170624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85090</xdr:rowOff>
    </xdr:from>
    <xdr:to xmlns:xdr="http://schemas.openxmlformats.org/drawingml/2006/spreadsheetDrawing">
      <xdr:col>55</xdr:col>
      <xdr:colOff>88900</xdr:colOff>
      <xdr:row>99</xdr:row>
      <xdr:rowOff>85090</xdr:rowOff>
    </xdr:to>
    <xdr:cxnSp macro="">
      <xdr:nvCxnSpPr>
        <xdr:cNvPr id="458" name="直線コネクタ 457"/>
        <xdr:cNvCxnSpPr/>
      </xdr:nvCxnSpPr>
      <xdr:spPr>
        <a:xfrm>
          <a:off x="10388600" y="17058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147320</xdr:rowOff>
    </xdr:from>
    <xdr:ext cx="690245" cy="259080"/>
    <xdr:sp macro="" textlink="">
      <xdr:nvSpPr>
        <xdr:cNvPr id="459" name="普通建設事業費 （ うち更新整備　）最大値テキスト"/>
        <xdr:cNvSpPr txBox="1"/>
      </xdr:nvSpPr>
      <xdr:spPr>
        <a:xfrm>
          <a:off x="10528300" y="1523492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1,481,379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29210</xdr:rowOff>
    </xdr:from>
    <xdr:to xmlns:xdr="http://schemas.openxmlformats.org/drawingml/2006/spreadsheetDrawing">
      <xdr:col>55</xdr:col>
      <xdr:colOff>88900</xdr:colOff>
      <xdr:row>90</xdr:row>
      <xdr:rowOff>29210</xdr:rowOff>
    </xdr:to>
    <xdr:cxnSp macro="">
      <xdr:nvCxnSpPr>
        <xdr:cNvPr id="460" name="直線コネクタ 459"/>
        <xdr:cNvCxnSpPr/>
      </xdr:nvCxnSpPr>
      <xdr:spPr>
        <a:xfrm>
          <a:off x="10388600" y="15459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113030</xdr:rowOff>
    </xdr:from>
    <xdr:to xmlns:xdr="http://schemas.openxmlformats.org/drawingml/2006/spreadsheetDrawing">
      <xdr:col>55</xdr:col>
      <xdr:colOff>0</xdr:colOff>
      <xdr:row>99</xdr:row>
      <xdr:rowOff>3175</xdr:rowOff>
    </xdr:to>
    <xdr:cxnSp macro="">
      <xdr:nvCxnSpPr>
        <xdr:cNvPr id="461" name="直線コネクタ 460"/>
        <xdr:cNvCxnSpPr/>
      </xdr:nvCxnSpPr>
      <xdr:spPr>
        <a:xfrm flipV="1">
          <a:off x="9639300" y="16915130"/>
          <a:ext cx="8382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120650</xdr:rowOff>
    </xdr:from>
    <xdr:ext cx="534670" cy="258445"/>
    <xdr:sp macro="" textlink="">
      <xdr:nvSpPr>
        <xdr:cNvPr id="462" name="普通建設事業費 （ うち更新整備　）平均値テキスト"/>
        <xdr:cNvSpPr txBox="1"/>
      </xdr:nvSpPr>
      <xdr:spPr>
        <a:xfrm>
          <a:off x="10528300" y="169227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71,193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142240</xdr:rowOff>
    </xdr:from>
    <xdr:to xmlns:xdr="http://schemas.openxmlformats.org/drawingml/2006/spreadsheetDrawing">
      <xdr:col>55</xdr:col>
      <xdr:colOff>50800</xdr:colOff>
      <xdr:row>99</xdr:row>
      <xdr:rowOff>72390</xdr:rowOff>
    </xdr:to>
    <xdr:sp macro="" textlink="">
      <xdr:nvSpPr>
        <xdr:cNvPr id="463" name="フローチャート: 判断 462"/>
        <xdr:cNvSpPr/>
      </xdr:nvSpPr>
      <xdr:spPr>
        <a:xfrm>
          <a:off x="10426700" y="1694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1270</xdr:rowOff>
    </xdr:from>
    <xdr:to xmlns:xdr="http://schemas.openxmlformats.org/drawingml/2006/spreadsheetDrawing">
      <xdr:col>50</xdr:col>
      <xdr:colOff>114300</xdr:colOff>
      <xdr:row>99</xdr:row>
      <xdr:rowOff>3175</xdr:rowOff>
    </xdr:to>
    <xdr:cxnSp macro="">
      <xdr:nvCxnSpPr>
        <xdr:cNvPr id="464" name="直線コネクタ 463"/>
        <xdr:cNvCxnSpPr/>
      </xdr:nvCxnSpPr>
      <xdr:spPr>
        <a:xfrm>
          <a:off x="8750300" y="16631920"/>
          <a:ext cx="889000" cy="344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98</xdr:row>
      <xdr:rowOff>149860</xdr:rowOff>
    </xdr:from>
    <xdr:to xmlns:xdr="http://schemas.openxmlformats.org/drawingml/2006/spreadsheetDrawing">
      <xdr:col>50</xdr:col>
      <xdr:colOff>165100</xdr:colOff>
      <xdr:row>99</xdr:row>
      <xdr:rowOff>80010</xdr:rowOff>
    </xdr:to>
    <xdr:sp macro="" textlink="">
      <xdr:nvSpPr>
        <xdr:cNvPr id="465" name="フローチャート: 判断 464"/>
        <xdr:cNvSpPr/>
      </xdr:nvSpPr>
      <xdr:spPr>
        <a:xfrm>
          <a:off x="9588500" y="1695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99</xdr:row>
      <xdr:rowOff>71120</xdr:rowOff>
    </xdr:from>
    <xdr:ext cx="534035" cy="259080"/>
    <xdr:sp macro="" textlink="">
      <xdr:nvSpPr>
        <xdr:cNvPr id="466" name="テキスト ボックス 465"/>
        <xdr:cNvSpPr txBox="1"/>
      </xdr:nvSpPr>
      <xdr:spPr>
        <a:xfrm>
          <a:off x="9371965" y="17044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1270</xdr:rowOff>
    </xdr:from>
    <xdr:to xmlns:xdr="http://schemas.openxmlformats.org/drawingml/2006/spreadsheetDrawing">
      <xdr:col>45</xdr:col>
      <xdr:colOff>177800</xdr:colOff>
      <xdr:row>98</xdr:row>
      <xdr:rowOff>4445</xdr:rowOff>
    </xdr:to>
    <xdr:cxnSp macro="">
      <xdr:nvCxnSpPr>
        <xdr:cNvPr id="467" name="直線コネクタ 466"/>
        <xdr:cNvCxnSpPr/>
      </xdr:nvCxnSpPr>
      <xdr:spPr>
        <a:xfrm flipV="1">
          <a:off x="7861300" y="16631920"/>
          <a:ext cx="889000" cy="174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98</xdr:row>
      <xdr:rowOff>154940</xdr:rowOff>
    </xdr:from>
    <xdr:to xmlns:xdr="http://schemas.openxmlformats.org/drawingml/2006/spreadsheetDrawing">
      <xdr:col>46</xdr:col>
      <xdr:colOff>38100</xdr:colOff>
      <xdr:row>99</xdr:row>
      <xdr:rowOff>84455</xdr:rowOff>
    </xdr:to>
    <xdr:sp macro="" textlink="">
      <xdr:nvSpPr>
        <xdr:cNvPr id="468" name="フローチャート: 判断 467"/>
        <xdr:cNvSpPr/>
      </xdr:nvSpPr>
      <xdr:spPr>
        <a:xfrm>
          <a:off x="8699500" y="16957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99</xdr:row>
      <xdr:rowOff>75565</xdr:rowOff>
    </xdr:from>
    <xdr:ext cx="534035" cy="258445"/>
    <xdr:sp macro="" textlink="">
      <xdr:nvSpPr>
        <xdr:cNvPr id="469" name="テキスト ボックス 468"/>
        <xdr:cNvSpPr txBox="1"/>
      </xdr:nvSpPr>
      <xdr:spPr>
        <a:xfrm>
          <a:off x="8482965" y="170491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4445</xdr:rowOff>
    </xdr:from>
    <xdr:to xmlns:xdr="http://schemas.openxmlformats.org/drawingml/2006/spreadsheetDrawing">
      <xdr:col>41</xdr:col>
      <xdr:colOff>50800</xdr:colOff>
      <xdr:row>98</xdr:row>
      <xdr:rowOff>69215</xdr:rowOff>
    </xdr:to>
    <xdr:cxnSp macro="">
      <xdr:nvCxnSpPr>
        <xdr:cNvPr id="470" name="直線コネクタ 469"/>
        <xdr:cNvCxnSpPr/>
      </xdr:nvCxnSpPr>
      <xdr:spPr>
        <a:xfrm flipV="1">
          <a:off x="6972300" y="1680654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98</xdr:row>
      <xdr:rowOff>158115</xdr:rowOff>
    </xdr:from>
    <xdr:to xmlns:xdr="http://schemas.openxmlformats.org/drawingml/2006/spreadsheetDrawing">
      <xdr:col>41</xdr:col>
      <xdr:colOff>101600</xdr:colOff>
      <xdr:row>99</xdr:row>
      <xdr:rowOff>88265</xdr:rowOff>
    </xdr:to>
    <xdr:sp macro="" textlink="">
      <xdr:nvSpPr>
        <xdr:cNvPr id="471" name="フローチャート: 判断 470"/>
        <xdr:cNvSpPr/>
      </xdr:nvSpPr>
      <xdr:spPr>
        <a:xfrm>
          <a:off x="7810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99</xdr:row>
      <xdr:rowOff>79375</xdr:rowOff>
    </xdr:from>
    <xdr:ext cx="534035" cy="258445"/>
    <xdr:sp macro="" textlink="">
      <xdr:nvSpPr>
        <xdr:cNvPr id="472" name="テキスト ボックス 471"/>
        <xdr:cNvSpPr txBox="1"/>
      </xdr:nvSpPr>
      <xdr:spPr>
        <a:xfrm>
          <a:off x="7593965" y="170529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170815</xdr:rowOff>
    </xdr:from>
    <xdr:to xmlns:xdr="http://schemas.openxmlformats.org/drawingml/2006/spreadsheetDrawing">
      <xdr:col>36</xdr:col>
      <xdr:colOff>165100</xdr:colOff>
      <xdr:row>99</xdr:row>
      <xdr:rowOff>100965</xdr:rowOff>
    </xdr:to>
    <xdr:sp macro="" textlink="">
      <xdr:nvSpPr>
        <xdr:cNvPr id="473" name="フローチャート: 判断 472"/>
        <xdr:cNvSpPr/>
      </xdr:nvSpPr>
      <xdr:spPr>
        <a:xfrm>
          <a:off x="6921500" y="169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99</xdr:row>
      <xdr:rowOff>92075</xdr:rowOff>
    </xdr:from>
    <xdr:ext cx="534035" cy="259080"/>
    <xdr:sp macro="" textlink="">
      <xdr:nvSpPr>
        <xdr:cNvPr id="474" name="テキスト ボックス 473"/>
        <xdr:cNvSpPr txBox="1"/>
      </xdr:nvSpPr>
      <xdr:spPr>
        <a:xfrm>
          <a:off x="6704965" y="170656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5" name="テキスト ボックス 47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6" name="テキスト ボックス 47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7" name="テキスト ボックス 47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8" name="テキスト ボックス 47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9" name="テキスト ボックス 47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62230</xdr:rowOff>
    </xdr:from>
    <xdr:to xmlns:xdr="http://schemas.openxmlformats.org/drawingml/2006/spreadsheetDrawing">
      <xdr:col>55</xdr:col>
      <xdr:colOff>50800</xdr:colOff>
      <xdr:row>98</xdr:row>
      <xdr:rowOff>163830</xdr:rowOff>
    </xdr:to>
    <xdr:sp macro="" textlink="">
      <xdr:nvSpPr>
        <xdr:cNvPr id="480" name="楕円 479"/>
        <xdr:cNvSpPr/>
      </xdr:nvSpPr>
      <xdr:spPr>
        <a:xfrm>
          <a:off x="10426700" y="1686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85090</xdr:rowOff>
    </xdr:from>
    <xdr:ext cx="598805" cy="259080"/>
    <xdr:sp macro="" textlink="">
      <xdr:nvSpPr>
        <xdr:cNvPr id="481" name="普通建設事業費 （ うち更新整備　）該当値テキスト"/>
        <xdr:cNvSpPr txBox="1"/>
      </xdr:nvSpPr>
      <xdr:spPr>
        <a:xfrm>
          <a:off x="10528300" y="167157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144,271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123825</xdr:rowOff>
    </xdr:from>
    <xdr:to xmlns:xdr="http://schemas.openxmlformats.org/drawingml/2006/spreadsheetDrawing">
      <xdr:col>50</xdr:col>
      <xdr:colOff>165100</xdr:colOff>
      <xdr:row>99</xdr:row>
      <xdr:rowOff>53975</xdr:rowOff>
    </xdr:to>
    <xdr:sp macro="" textlink="">
      <xdr:nvSpPr>
        <xdr:cNvPr id="482" name="楕円 481"/>
        <xdr:cNvSpPr/>
      </xdr:nvSpPr>
      <xdr:spPr>
        <a:xfrm>
          <a:off x="9588500" y="1692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70485</xdr:rowOff>
    </xdr:from>
    <xdr:ext cx="534035" cy="259080"/>
    <xdr:sp macro="" textlink="">
      <xdr:nvSpPr>
        <xdr:cNvPr id="483" name="テキスト ボックス 482"/>
        <xdr:cNvSpPr txBox="1"/>
      </xdr:nvSpPr>
      <xdr:spPr>
        <a:xfrm>
          <a:off x="9371965" y="167011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121920</xdr:rowOff>
    </xdr:from>
    <xdr:to xmlns:xdr="http://schemas.openxmlformats.org/drawingml/2006/spreadsheetDrawing">
      <xdr:col>46</xdr:col>
      <xdr:colOff>38100</xdr:colOff>
      <xdr:row>97</xdr:row>
      <xdr:rowOff>52070</xdr:rowOff>
    </xdr:to>
    <xdr:sp macro="" textlink="">
      <xdr:nvSpPr>
        <xdr:cNvPr id="484" name="楕円 483"/>
        <xdr:cNvSpPr/>
      </xdr:nvSpPr>
      <xdr:spPr>
        <a:xfrm>
          <a:off x="8699500" y="1658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95</xdr:row>
      <xdr:rowOff>68580</xdr:rowOff>
    </xdr:from>
    <xdr:ext cx="598170" cy="259080"/>
    <xdr:sp macro="" textlink="">
      <xdr:nvSpPr>
        <xdr:cNvPr id="485" name="テキスト ボックス 484"/>
        <xdr:cNvSpPr txBox="1"/>
      </xdr:nvSpPr>
      <xdr:spPr>
        <a:xfrm>
          <a:off x="8450580" y="163563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404,569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125095</xdr:rowOff>
    </xdr:from>
    <xdr:to xmlns:xdr="http://schemas.openxmlformats.org/drawingml/2006/spreadsheetDrawing">
      <xdr:col>41</xdr:col>
      <xdr:colOff>101600</xdr:colOff>
      <xdr:row>98</xdr:row>
      <xdr:rowOff>55245</xdr:rowOff>
    </xdr:to>
    <xdr:sp macro="" textlink="">
      <xdr:nvSpPr>
        <xdr:cNvPr id="486" name="楕円 485"/>
        <xdr:cNvSpPr/>
      </xdr:nvSpPr>
      <xdr:spPr>
        <a:xfrm>
          <a:off x="7810500" y="1675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71755</xdr:rowOff>
    </xdr:from>
    <xdr:ext cx="598170" cy="259080"/>
    <xdr:sp macro="" textlink="">
      <xdr:nvSpPr>
        <xdr:cNvPr id="487" name="テキスト ボックス 486"/>
        <xdr:cNvSpPr txBox="1"/>
      </xdr:nvSpPr>
      <xdr:spPr>
        <a:xfrm>
          <a:off x="7561580" y="165309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244,412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18415</xdr:rowOff>
    </xdr:from>
    <xdr:to xmlns:xdr="http://schemas.openxmlformats.org/drawingml/2006/spreadsheetDrawing">
      <xdr:col>36</xdr:col>
      <xdr:colOff>165100</xdr:colOff>
      <xdr:row>98</xdr:row>
      <xdr:rowOff>120650</xdr:rowOff>
    </xdr:to>
    <xdr:sp macro="" textlink="">
      <xdr:nvSpPr>
        <xdr:cNvPr id="488" name="楕円 487"/>
        <xdr:cNvSpPr/>
      </xdr:nvSpPr>
      <xdr:spPr>
        <a:xfrm>
          <a:off x="6921500" y="16820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96</xdr:row>
      <xdr:rowOff>136525</xdr:rowOff>
    </xdr:from>
    <xdr:ext cx="598170" cy="258445"/>
    <xdr:sp macro="" textlink="">
      <xdr:nvSpPr>
        <xdr:cNvPr id="489" name="テキスト ボックス 488"/>
        <xdr:cNvSpPr txBox="1"/>
      </xdr:nvSpPr>
      <xdr:spPr>
        <a:xfrm>
          <a:off x="6672580" y="165957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184,955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8" name="テキスト ボックス 497"/>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9" name="直線コネクタ 49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500" name="直線コネクタ 499"/>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8285" cy="258445"/>
    <xdr:sp macro="" textlink="">
      <xdr:nvSpPr>
        <xdr:cNvPr id="501" name="テキスト ボックス 500"/>
        <xdr:cNvSpPr txBox="1"/>
      </xdr:nvSpPr>
      <xdr:spPr>
        <a:xfrm>
          <a:off x="12197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502" name="直線コネクタ 501"/>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35</xdr:row>
      <xdr:rowOff>54610</xdr:rowOff>
    </xdr:from>
    <xdr:ext cx="594995" cy="258445"/>
    <xdr:sp macro="" textlink="">
      <xdr:nvSpPr>
        <xdr:cNvPr id="503" name="テキスト ボックス 502"/>
        <xdr:cNvSpPr txBox="1"/>
      </xdr:nvSpPr>
      <xdr:spPr>
        <a:xfrm>
          <a:off x="11850370" y="6055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04" name="直線コネクタ 503"/>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32</xdr:row>
      <xdr:rowOff>111760</xdr:rowOff>
    </xdr:from>
    <xdr:ext cx="594995" cy="258445"/>
    <xdr:sp macro="" textlink="">
      <xdr:nvSpPr>
        <xdr:cNvPr id="505" name="テキスト ボックス 504"/>
        <xdr:cNvSpPr txBox="1"/>
      </xdr:nvSpPr>
      <xdr:spPr>
        <a:xfrm>
          <a:off x="11850370" y="5598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06" name="直線コネクタ 505"/>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168910</xdr:rowOff>
    </xdr:from>
    <xdr:ext cx="594995" cy="258445"/>
    <xdr:sp macro="" textlink="">
      <xdr:nvSpPr>
        <xdr:cNvPr id="507" name="テキスト ボックス 506"/>
        <xdr:cNvSpPr txBox="1"/>
      </xdr:nvSpPr>
      <xdr:spPr>
        <a:xfrm>
          <a:off x="11850370" y="5140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8" name="直線コネクタ 50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09" name="テキスト ボックス 508"/>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32</xdr:row>
      <xdr:rowOff>24765</xdr:rowOff>
    </xdr:from>
    <xdr:to xmlns:xdr="http://schemas.openxmlformats.org/drawingml/2006/spreadsheetDrawing">
      <xdr:col>85</xdr:col>
      <xdr:colOff>126365</xdr:colOff>
      <xdr:row>38</xdr:row>
      <xdr:rowOff>139700</xdr:rowOff>
    </xdr:to>
    <xdr:cxnSp macro="">
      <xdr:nvCxnSpPr>
        <xdr:cNvPr id="511" name="直線コネクタ 510"/>
        <xdr:cNvCxnSpPr/>
      </xdr:nvCxnSpPr>
      <xdr:spPr>
        <a:xfrm flipV="1">
          <a:off x="16317595" y="5511165"/>
          <a:ext cx="1270" cy="1143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154940</xdr:rowOff>
    </xdr:from>
    <xdr:ext cx="249555" cy="258445"/>
    <xdr:sp macro="" textlink="">
      <xdr:nvSpPr>
        <xdr:cNvPr id="512" name="災害復旧事業費最小値テキスト"/>
        <xdr:cNvSpPr txBox="1"/>
      </xdr:nvSpPr>
      <xdr:spPr>
        <a:xfrm>
          <a:off x="16370300" y="66700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139700</xdr:rowOff>
    </xdr:from>
    <xdr:to xmlns:xdr="http://schemas.openxmlformats.org/drawingml/2006/spreadsheetDrawing">
      <xdr:col>86</xdr:col>
      <xdr:colOff>25400</xdr:colOff>
      <xdr:row>38</xdr:row>
      <xdr:rowOff>139700</xdr:rowOff>
    </xdr:to>
    <xdr:cxnSp macro="">
      <xdr:nvCxnSpPr>
        <xdr:cNvPr id="513" name="直線コネクタ 512"/>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143510</xdr:rowOff>
    </xdr:from>
    <xdr:ext cx="598805" cy="258445"/>
    <xdr:sp macro="" textlink="">
      <xdr:nvSpPr>
        <xdr:cNvPr id="514" name="災害復旧事業費最大値テキスト"/>
        <xdr:cNvSpPr txBox="1"/>
      </xdr:nvSpPr>
      <xdr:spPr>
        <a:xfrm>
          <a:off x="16370300" y="52870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250,077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32</xdr:row>
      <xdr:rowOff>24765</xdr:rowOff>
    </xdr:from>
    <xdr:to xmlns:xdr="http://schemas.openxmlformats.org/drawingml/2006/spreadsheetDrawing">
      <xdr:col>86</xdr:col>
      <xdr:colOff>25400</xdr:colOff>
      <xdr:row>32</xdr:row>
      <xdr:rowOff>24765</xdr:rowOff>
    </xdr:to>
    <xdr:cxnSp macro="">
      <xdr:nvCxnSpPr>
        <xdr:cNvPr id="515" name="直線コネクタ 514"/>
        <xdr:cNvCxnSpPr/>
      </xdr:nvCxnSpPr>
      <xdr:spPr>
        <a:xfrm>
          <a:off x="16230600" y="5511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34925</xdr:rowOff>
    </xdr:from>
    <xdr:to xmlns:xdr="http://schemas.openxmlformats.org/drawingml/2006/spreadsheetDrawing">
      <xdr:col>85</xdr:col>
      <xdr:colOff>127000</xdr:colOff>
      <xdr:row>38</xdr:row>
      <xdr:rowOff>52070</xdr:rowOff>
    </xdr:to>
    <xdr:cxnSp macro="">
      <xdr:nvCxnSpPr>
        <xdr:cNvPr id="516" name="直線コネクタ 515"/>
        <xdr:cNvCxnSpPr/>
      </xdr:nvCxnSpPr>
      <xdr:spPr>
        <a:xfrm>
          <a:off x="15481300" y="6378575"/>
          <a:ext cx="838200" cy="188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27305</xdr:rowOff>
    </xdr:from>
    <xdr:ext cx="469900" cy="259080"/>
    <xdr:sp macro="" textlink="">
      <xdr:nvSpPr>
        <xdr:cNvPr id="517" name="災害復旧事業費平均値テキスト"/>
        <xdr:cNvSpPr txBox="1"/>
      </xdr:nvSpPr>
      <xdr:spPr>
        <a:xfrm>
          <a:off x="16370300" y="65424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48895</xdr:rowOff>
    </xdr:from>
    <xdr:to xmlns:xdr="http://schemas.openxmlformats.org/drawingml/2006/spreadsheetDrawing">
      <xdr:col>85</xdr:col>
      <xdr:colOff>177800</xdr:colOff>
      <xdr:row>38</xdr:row>
      <xdr:rowOff>150495</xdr:rowOff>
    </xdr:to>
    <xdr:sp macro="" textlink="">
      <xdr:nvSpPr>
        <xdr:cNvPr id="518" name="フローチャート: 判断 517"/>
        <xdr:cNvSpPr/>
      </xdr:nvSpPr>
      <xdr:spPr>
        <a:xfrm>
          <a:off x="162687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34925</xdr:rowOff>
    </xdr:from>
    <xdr:to xmlns:xdr="http://schemas.openxmlformats.org/drawingml/2006/spreadsheetDrawing">
      <xdr:col>81</xdr:col>
      <xdr:colOff>50800</xdr:colOff>
      <xdr:row>38</xdr:row>
      <xdr:rowOff>13335</xdr:rowOff>
    </xdr:to>
    <xdr:cxnSp macro="">
      <xdr:nvCxnSpPr>
        <xdr:cNvPr id="519" name="直線コネクタ 518"/>
        <xdr:cNvCxnSpPr/>
      </xdr:nvCxnSpPr>
      <xdr:spPr>
        <a:xfrm flipV="1">
          <a:off x="14592300" y="6378575"/>
          <a:ext cx="889000"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44450</xdr:rowOff>
    </xdr:from>
    <xdr:to xmlns:xdr="http://schemas.openxmlformats.org/drawingml/2006/spreadsheetDrawing">
      <xdr:col>81</xdr:col>
      <xdr:colOff>101600</xdr:colOff>
      <xdr:row>38</xdr:row>
      <xdr:rowOff>146050</xdr:rowOff>
    </xdr:to>
    <xdr:sp macro="" textlink="">
      <xdr:nvSpPr>
        <xdr:cNvPr id="520" name="フローチャート: 判断 519"/>
        <xdr:cNvSpPr/>
      </xdr:nvSpPr>
      <xdr:spPr>
        <a:xfrm>
          <a:off x="15430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38</xdr:row>
      <xdr:rowOff>137160</xdr:rowOff>
    </xdr:from>
    <xdr:ext cx="469265" cy="259080"/>
    <xdr:sp macro="" textlink="">
      <xdr:nvSpPr>
        <xdr:cNvPr id="521" name="テキスト ボックス 520"/>
        <xdr:cNvSpPr txBox="1"/>
      </xdr:nvSpPr>
      <xdr:spPr>
        <a:xfrm>
          <a:off x="15246350" y="66522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4445</xdr:rowOff>
    </xdr:from>
    <xdr:to xmlns:xdr="http://schemas.openxmlformats.org/drawingml/2006/spreadsheetDrawing">
      <xdr:col>76</xdr:col>
      <xdr:colOff>114300</xdr:colOff>
      <xdr:row>38</xdr:row>
      <xdr:rowOff>13335</xdr:rowOff>
    </xdr:to>
    <xdr:cxnSp macro="">
      <xdr:nvCxnSpPr>
        <xdr:cNvPr id="522" name="直線コネクタ 521"/>
        <xdr:cNvCxnSpPr/>
      </xdr:nvCxnSpPr>
      <xdr:spPr>
        <a:xfrm>
          <a:off x="13703300" y="651954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44450</xdr:rowOff>
    </xdr:from>
    <xdr:to xmlns:xdr="http://schemas.openxmlformats.org/drawingml/2006/spreadsheetDrawing">
      <xdr:col>76</xdr:col>
      <xdr:colOff>165100</xdr:colOff>
      <xdr:row>38</xdr:row>
      <xdr:rowOff>146050</xdr:rowOff>
    </xdr:to>
    <xdr:sp macro="" textlink="">
      <xdr:nvSpPr>
        <xdr:cNvPr id="523" name="フローチャート: 判断 522"/>
        <xdr:cNvSpPr/>
      </xdr:nvSpPr>
      <xdr:spPr>
        <a:xfrm>
          <a:off x="14541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38</xdr:row>
      <xdr:rowOff>137160</xdr:rowOff>
    </xdr:from>
    <xdr:ext cx="469265" cy="259080"/>
    <xdr:sp macro="" textlink="">
      <xdr:nvSpPr>
        <xdr:cNvPr id="524" name="テキスト ボックス 523"/>
        <xdr:cNvSpPr txBox="1"/>
      </xdr:nvSpPr>
      <xdr:spPr>
        <a:xfrm>
          <a:off x="14357350" y="66522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123825</xdr:rowOff>
    </xdr:from>
    <xdr:to xmlns:xdr="http://schemas.openxmlformats.org/drawingml/2006/spreadsheetDrawing">
      <xdr:col>71</xdr:col>
      <xdr:colOff>177800</xdr:colOff>
      <xdr:row>38</xdr:row>
      <xdr:rowOff>4445</xdr:rowOff>
    </xdr:to>
    <xdr:cxnSp macro="">
      <xdr:nvCxnSpPr>
        <xdr:cNvPr id="525" name="直線コネクタ 524"/>
        <xdr:cNvCxnSpPr/>
      </xdr:nvCxnSpPr>
      <xdr:spPr>
        <a:xfrm>
          <a:off x="12814300" y="646747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46990</xdr:rowOff>
    </xdr:from>
    <xdr:to xmlns:xdr="http://schemas.openxmlformats.org/drawingml/2006/spreadsheetDrawing">
      <xdr:col>72</xdr:col>
      <xdr:colOff>38100</xdr:colOff>
      <xdr:row>38</xdr:row>
      <xdr:rowOff>148590</xdr:rowOff>
    </xdr:to>
    <xdr:sp macro="" textlink="">
      <xdr:nvSpPr>
        <xdr:cNvPr id="526" name="フローチャート: 判断 525"/>
        <xdr:cNvSpPr/>
      </xdr:nvSpPr>
      <xdr:spPr>
        <a:xfrm>
          <a:off x="13652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38</xdr:row>
      <xdr:rowOff>139700</xdr:rowOff>
    </xdr:from>
    <xdr:ext cx="469265" cy="259080"/>
    <xdr:sp macro="" textlink="">
      <xdr:nvSpPr>
        <xdr:cNvPr id="527" name="テキスト ボックス 526"/>
        <xdr:cNvSpPr txBox="1"/>
      </xdr:nvSpPr>
      <xdr:spPr>
        <a:xfrm>
          <a:off x="13468350" y="66548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59690</xdr:rowOff>
    </xdr:from>
    <xdr:to xmlns:xdr="http://schemas.openxmlformats.org/drawingml/2006/spreadsheetDrawing">
      <xdr:col>67</xdr:col>
      <xdr:colOff>101600</xdr:colOff>
      <xdr:row>38</xdr:row>
      <xdr:rowOff>161290</xdr:rowOff>
    </xdr:to>
    <xdr:sp macro="" textlink="">
      <xdr:nvSpPr>
        <xdr:cNvPr id="528" name="フローチャート: 判断 527"/>
        <xdr:cNvSpPr/>
      </xdr:nvSpPr>
      <xdr:spPr>
        <a:xfrm>
          <a:off x="12763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38</xdr:row>
      <xdr:rowOff>152400</xdr:rowOff>
    </xdr:from>
    <xdr:ext cx="469265" cy="259080"/>
    <xdr:sp macro="" textlink="">
      <xdr:nvSpPr>
        <xdr:cNvPr id="529" name="テキスト ボックス 528"/>
        <xdr:cNvSpPr txBox="1"/>
      </xdr:nvSpPr>
      <xdr:spPr>
        <a:xfrm>
          <a:off x="12579350" y="66675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0" name="テキスト ボックス 52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1" name="テキスト ボックス 53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2" name="テキスト ボックス 53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3" name="テキスト ボックス 53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4" name="テキスト ボックス 53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635</xdr:rowOff>
    </xdr:from>
    <xdr:to xmlns:xdr="http://schemas.openxmlformats.org/drawingml/2006/spreadsheetDrawing">
      <xdr:col>85</xdr:col>
      <xdr:colOff>177800</xdr:colOff>
      <xdr:row>38</xdr:row>
      <xdr:rowOff>102235</xdr:rowOff>
    </xdr:to>
    <xdr:sp macro="" textlink="">
      <xdr:nvSpPr>
        <xdr:cNvPr id="535" name="楕円 534"/>
        <xdr:cNvSpPr/>
      </xdr:nvSpPr>
      <xdr:spPr>
        <a:xfrm>
          <a:off x="162687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132080</xdr:rowOff>
    </xdr:from>
    <xdr:ext cx="534670" cy="258445"/>
    <xdr:sp macro="" textlink="">
      <xdr:nvSpPr>
        <xdr:cNvPr id="536" name="災害復旧事業費該当値テキスト"/>
        <xdr:cNvSpPr txBox="1"/>
      </xdr:nvSpPr>
      <xdr:spPr>
        <a:xfrm>
          <a:off x="16370300" y="63042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155575</xdr:rowOff>
    </xdr:from>
    <xdr:to xmlns:xdr="http://schemas.openxmlformats.org/drawingml/2006/spreadsheetDrawing">
      <xdr:col>81</xdr:col>
      <xdr:colOff>101600</xdr:colOff>
      <xdr:row>37</xdr:row>
      <xdr:rowOff>86360</xdr:rowOff>
    </xdr:to>
    <xdr:sp macro="" textlink="">
      <xdr:nvSpPr>
        <xdr:cNvPr id="537" name="楕円 536"/>
        <xdr:cNvSpPr/>
      </xdr:nvSpPr>
      <xdr:spPr>
        <a:xfrm>
          <a:off x="15430500" y="63277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102235</xdr:rowOff>
    </xdr:from>
    <xdr:ext cx="534035" cy="258445"/>
    <xdr:sp macro="" textlink="">
      <xdr:nvSpPr>
        <xdr:cNvPr id="538" name="テキスト ボックス 537"/>
        <xdr:cNvSpPr txBox="1"/>
      </xdr:nvSpPr>
      <xdr:spPr>
        <a:xfrm>
          <a:off x="15213965" y="61029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133985</xdr:rowOff>
    </xdr:from>
    <xdr:to xmlns:xdr="http://schemas.openxmlformats.org/drawingml/2006/spreadsheetDrawing">
      <xdr:col>76</xdr:col>
      <xdr:colOff>165100</xdr:colOff>
      <xdr:row>38</xdr:row>
      <xdr:rowOff>64135</xdr:rowOff>
    </xdr:to>
    <xdr:sp macro="" textlink="">
      <xdr:nvSpPr>
        <xdr:cNvPr id="539" name="楕円 538"/>
        <xdr:cNvSpPr/>
      </xdr:nvSpPr>
      <xdr:spPr>
        <a:xfrm>
          <a:off x="14541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81280</xdr:rowOff>
    </xdr:from>
    <xdr:ext cx="534035" cy="259080"/>
    <xdr:sp macro="" textlink="">
      <xdr:nvSpPr>
        <xdr:cNvPr id="540" name="テキスト ボックス 539"/>
        <xdr:cNvSpPr txBox="1"/>
      </xdr:nvSpPr>
      <xdr:spPr>
        <a:xfrm>
          <a:off x="14324965" y="6253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125095</xdr:rowOff>
    </xdr:from>
    <xdr:to xmlns:xdr="http://schemas.openxmlformats.org/drawingml/2006/spreadsheetDrawing">
      <xdr:col>72</xdr:col>
      <xdr:colOff>38100</xdr:colOff>
      <xdr:row>38</xdr:row>
      <xdr:rowOff>55245</xdr:rowOff>
    </xdr:to>
    <xdr:sp macro="" textlink="">
      <xdr:nvSpPr>
        <xdr:cNvPr id="541" name="楕円 540"/>
        <xdr:cNvSpPr/>
      </xdr:nvSpPr>
      <xdr:spPr>
        <a:xfrm>
          <a:off x="13652500" y="646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71755</xdr:rowOff>
    </xdr:from>
    <xdr:ext cx="534035" cy="259080"/>
    <xdr:sp macro="" textlink="">
      <xdr:nvSpPr>
        <xdr:cNvPr id="542" name="テキスト ボックス 541"/>
        <xdr:cNvSpPr txBox="1"/>
      </xdr:nvSpPr>
      <xdr:spPr>
        <a:xfrm>
          <a:off x="13435965" y="62439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73025</xdr:rowOff>
    </xdr:from>
    <xdr:to xmlns:xdr="http://schemas.openxmlformats.org/drawingml/2006/spreadsheetDrawing">
      <xdr:col>67</xdr:col>
      <xdr:colOff>101600</xdr:colOff>
      <xdr:row>38</xdr:row>
      <xdr:rowOff>3175</xdr:rowOff>
    </xdr:to>
    <xdr:sp macro="" textlink="">
      <xdr:nvSpPr>
        <xdr:cNvPr id="543" name="楕円 542"/>
        <xdr:cNvSpPr/>
      </xdr:nvSpPr>
      <xdr:spPr>
        <a:xfrm>
          <a:off x="12763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19685</xdr:rowOff>
    </xdr:from>
    <xdr:ext cx="534035" cy="258445"/>
    <xdr:sp macro="" textlink="">
      <xdr:nvSpPr>
        <xdr:cNvPr id="544" name="テキスト ボックス 543"/>
        <xdr:cNvSpPr txBox="1"/>
      </xdr:nvSpPr>
      <xdr:spPr>
        <a:xfrm>
          <a:off x="12546965" y="6191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3" name="テキスト ボックス 552"/>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4" name="直線コネクタ 55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5" name="直線コネクタ 554"/>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8285" cy="258445"/>
    <xdr:sp macro="" textlink="">
      <xdr:nvSpPr>
        <xdr:cNvPr id="556" name="テキスト ボックス 555"/>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7" name="直線コネクタ 55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285" cy="258445"/>
    <xdr:sp macro="" textlink="">
      <xdr:nvSpPr>
        <xdr:cNvPr id="558" name="テキスト ボックス 557"/>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60" name="直線コネクタ 559"/>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61"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2" name="直線コネクタ 561"/>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63"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4" name="直線コネクタ 563"/>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65" name="直線コネクタ 564"/>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66"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68" name="直線コネクタ 567"/>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8920" cy="259080"/>
    <xdr:sp macro="" textlink="">
      <xdr:nvSpPr>
        <xdr:cNvPr id="570" name="テキスト ボックス 569"/>
        <xdr:cNvSpPr txBox="1"/>
      </xdr:nvSpPr>
      <xdr:spPr>
        <a:xfrm>
          <a:off x="1535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71" name="直線コネクタ 570"/>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8920" cy="259080"/>
    <xdr:sp macro="" textlink="">
      <xdr:nvSpPr>
        <xdr:cNvPr id="573" name="テキスト ボックス 572"/>
        <xdr:cNvSpPr txBox="1"/>
      </xdr:nvSpPr>
      <xdr:spPr>
        <a:xfrm>
          <a:off x="14467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74" name="直線コネクタ 573"/>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920" cy="259080"/>
    <xdr:sp macro="" textlink="">
      <xdr:nvSpPr>
        <xdr:cNvPr id="576" name="テキスト ボックス 575"/>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8920" cy="259080"/>
    <xdr:sp macro="" textlink="">
      <xdr:nvSpPr>
        <xdr:cNvPr id="578" name="テキスト ボックス 577"/>
        <xdr:cNvSpPr txBox="1"/>
      </xdr:nvSpPr>
      <xdr:spPr>
        <a:xfrm>
          <a:off x="1268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9" name="テキスト ボックス 578"/>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0" name="テキスト ボックス 579"/>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1" name="テキスト ボックス 580"/>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2" name="テキスト ボックス 581"/>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3" name="テキスト ボックス 582"/>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85"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8920" cy="259080"/>
    <xdr:sp macro="" textlink="">
      <xdr:nvSpPr>
        <xdr:cNvPr id="587" name="テキスト ボックス 586"/>
        <xdr:cNvSpPr txBox="1"/>
      </xdr:nvSpPr>
      <xdr:spPr>
        <a:xfrm>
          <a:off x="1535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8920" cy="259080"/>
    <xdr:sp macro="" textlink="">
      <xdr:nvSpPr>
        <xdr:cNvPr id="589" name="テキスト ボックス 588"/>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8920" cy="259080"/>
    <xdr:sp macro="" textlink="">
      <xdr:nvSpPr>
        <xdr:cNvPr id="591" name="テキスト ボックス 590"/>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8920" cy="259080"/>
    <xdr:sp macro="" textlink="">
      <xdr:nvSpPr>
        <xdr:cNvPr id="593" name="テキスト ボックス 592"/>
        <xdr:cNvSpPr txBox="1"/>
      </xdr:nvSpPr>
      <xdr:spPr>
        <a:xfrm>
          <a:off x="1268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02" name="テキスト ボックス 601"/>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3" name="直線コネクタ 60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604" name="直線コネクタ 603"/>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8285" cy="258445"/>
    <xdr:sp macro="" textlink="">
      <xdr:nvSpPr>
        <xdr:cNvPr id="605" name="テキスト ボックス 604"/>
        <xdr:cNvSpPr txBox="1"/>
      </xdr:nvSpPr>
      <xdr:spPr>
        <a:xfrm>
          <a:off x="12197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06" name="直線コネクタ 605"/>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75</xdr:row>
      <xdr:rowOff>54610</xdr:rowOff>
    </xdr:from>
    <xdr:ext cx="594995" cy="258445"/>
    <xdr:sp macro="" textlink="">
      <xdr:nvSpPr>
        <xdr:cNvPr id="607" name="テキスト ボックス 606"/>
        <xdr:cNvSpPr txBox="1"/>
      </xdr:nvSpPr>
      <xdr:spPr>
        <a:xfrm>
          <a:off x="11850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08" name="直線コネクタ 607"/>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94995" cy="258445"/>
    <xdr:sp macro="" textlink="">
      <xdr:nvSpPr>
        <xdr:cNvPr id="609" name="テキスト ボックス 608"/>
        <xdr:cNvSpPr txBox="1"/>
      </xdr:nvSpPr>
      <xdr:spPr>
        <a:xfrm>
          <a:off x="11850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10" name="直線コネクタ 609"/>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168910</xdr:rowOff>
    </xdr:from>
    <xdr:ext cx="594995" cy="258445"/>
    <xdr:sp macro="" textlink="">
      <xdr:nvSpPr>
        <xdr:cNvPr id="611" name="テキスト ボックス 610"/>
        <xdr:cNvSpPr txBox="1"/>
      </xdr:nvSpPr>
      <xdr:spPr>
        <a:xfrm>
          <a:off x="11850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2" name="直線コネクタ 61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13" name="テキスト ボックス 612"/>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72</xdr:row>
      <xdr:rowOff>90170</xdr:rowOff>
    </xdr:from>
    <xdr:to xmlns:xdr="http://schemas.openxmlformats.org/drawingml/2006/spreadsheetDrawing">
      <xdr:col>85</xdr:col>
      <xdr:colOff>126365</xdr:colOff>
      <xdr:row>78</xdr:row>
      <xdr:rowOff>109855</xdr:rowOff>
    </xdr:to>
    <xdr:cxnSp macro="">
      <xdr:nvCxnSpPr>
        <xdr:cNvPr id="615" name="直線コネクタ 614"/>
        <xdr:cNvCxnSpPr/>
      </xdr:nvCxnSpPr>
      <xdr:spPr>
        <a:xfrm flipV="1">
          <a:off x="16317595" y="12434570"/>
          <a:ext cx="1270" cy="1048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113665</xdr:rowOff>
    </xdr:from>
    <xdr:ext cx="469900" cy="258445"/>
    <xdr:sp macro="" textlink="">
      <xdr:nvSpPr>
        <xdr:cNvPr id="616" name="公債費最小値テキスト"/>
        <xdr:cNvSpPr txBox="1"/>
      </xdr:nvSpPr>
      <xdr:spPr>
        <a:xfrm>
          <a:off x="16370300" y="134867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109855</xdr:rowOff>
    </xdr:from>
    <xdr:to xmlns:xdr="http://schemas.openxmlformats.org/drawingml/2006/spreadsheetDrawing">
      <xdr:col>86</xdr:col>
      <xdr:colOff>25400</xdr:colOff>
      <xdr:row>78</xdr:row>
      <xdr:rowOff>109855</xdr:rowOff>
    </xdr:to>
    <xdr:cxnSp macro="">
      <xdr:nvCxnSpPr>
        <xdr:cNvPr id="617" name="直線コネクタ 616"/>
        <xdr:cNvCxnSpPr/>
      </xdr:nvCxnSpPr>
      <xdr:spPr>
        <a:xfrm>
          <a:off x="16230600" y="13482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71</xdr:row>
      <xdr:rowOff>36830</xdr:rowOff>
    </xdr:from>
    <xdr:ext cx="598805" cy="259080"/>
    <xdr:sp macro="" textlink="">
      <xdr:nvSpPr>
        <xdr:cNvPr id="618" name="公債費最大値テキスト"/>
        <xdr:cNvSpPr txBox="1"/>
      </xdr:nvSpPr>
      <xdr:spPr>
        <a:xfrm>
          <a:off x="16370300" y="122097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235,800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72</xdr:row>
      <xdr:rowOff>90170</xdr:rowOff>
    </xdr:from>
    <xdr:to xmlns:xdr="http://schemas.openxmlformats.org/drawingml/2006/spreadsheetDrawing">
      <xdr:col>86</xdr:col>
      <xdr:colOff>25400</xdr:colOff>
      <xdr:row>72</xdr:row>
      <xdr:rowOff>90170</xdr:rowOff>
    </xdr:to>
    <xdr:cxnSp macro="">
      <xdr:nvCxnSpPr>
        <xdr:cNvPr id="619" name="直線コネクタ 618"/>
        <xdr:cNvCxnSpPr/>
      </xdr:nvCxnSpPr>
      <xdr:spPr>
        <a:xfrm>
          <a:off x="16230600" y="12434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72</xdr:row>
      <xdr:rowOff>33655</xdr:rowOff>
    </xdr:from>
    <xdr:to xmlns:xdr="http://schemas.openxmlformats.org/drawingml/2006/spreadsheetDrawing">
      <xdr:col>85</xdr:col>
      <xdr:colOff>127000</xdr:colOff>
      <xdr:row>72</xdr:row>
      <xdr:rowOff>90170</xdr:rowOff>
    </xdr:to>
    <xdr:cxnSp macro="">
      <xdr:nvCxnSpPr>
        <xdr:cNvPr id="620" name="直線コネクタ 619"/>
        <xdr:cNvCxnSpPr/>
      </xdr:nvCxnSpPr>
      <xdr:spPr>
        <a:xfrm>
          <a:off x="15481300" y="12378055"/>
          <a:ext cx="8382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66675</xdr:rowOff>
    </xdr:from>
    <xdr:ext cx="534670" cy="258445"/>
    <xdr:sp macro="" textlink="">
      <xdr:nvSpPr>
        <xdr:cNvPr id="621" name="公債費平均値テキスト"/>
        <xdr:cNvSpPr txBox="1"/>
      </xdr:nvSpPr>
      <xdr:spPr>
        <a:xfrm>
          <a:off x="16370300" y="130968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75,086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88265</xdr:rowOff>
    </xdr:from>
    <xdr:to xmlns:xdr="http://schemas.openxmlformats.org/drawingml/2006/spreadsheetDrawing">
      <xdr:col>85</xdr:col>
      <xdr:colOff>177800</xdr:colOff>
      <xdr:row>77</xdr:row>
      <xdr:rowOff>18415</xdr:rowOff>
    </xdr:to>
    <xdr:sp macro="" textlink="">
      <xdr:nvSpPr>
        <xdr:cNvPr id="622" name="フローチャート: 判断 621"/>
        <xdr:cNvSpPr/>
      </xdr:nvSpPr>
      <xdr:spPr>
        <a:xfrm>
          <a:off x="16268700" y="131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72</xdr:row>
      <xdr:rowOff>33655</xdr:rowOff>
    </xdr:from>
    <xdr:to xmlns:xdr="http://schemas.openxmlformats.org/drawingml/2006/spreadsheetDrawing">
      <xdr:col>81</xdr:col>
      <xdr:colOff>50800</xdr:colOff>
      <xdr:row>72</xdr:row>
      <xdr:rowOff>47625</xdr:rowOff>
    </xdr:to>
    <xdr:cxnSp macro="">
      <xdr:nvCxnSpPr>
        <xdr:cNvPr id="623" name="直線コネクタ 622"/>
        <xdr:cNvCxnSpPr/>
      </xdr:nvCxnSpPr>
      <xdr:spPr>
        <a:xfrm flipV="1">
          <a:off x="14592300" y="1237805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116840</xdr:rowOff>
    </xdr:from>
    <xdr:to xmlns:xdr="http://schemas.openxmlformats.org/drawingml/2006/spreadsheetDrawing">
      <xdr:col>81</xdr:col>
      <xdr:colOff>101600</xdr:colOff>
      <xdr:row>77</xdr:row>
      <xdr:rowOff>46990</xdr:rowOff>
    </xdr:to>
    <xdr:sp macro="" textlink="">
      <xdr:nvSpPr>
        <xdr:cNvPr id="624" name="フローチャート: 判断 623"/>
        <xdr:cNvSpPr/>
      </xdr:nvSpPr>
      <xdr:spPr>
        <a:xfrm>
          <a:off x="15430500" y="1314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38100</xdr:rowOff>
    </xdr:from>
    <xdr:ext cx="534035" cy="259080"/>
    <xdr:sp macro="" textlink="">
      <xdr:nvSpPr>
        <xdr:cNvPr id="625" name="テキスト ボックス 624"/>
        <xdr:cNvSpPr txBox="1"/>
      </xdr:nvSpPr>
      <xdr:spPr>
        <a:xfrm>
          <a:off x="15213965" y="13239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72</xdr:row>
      <xdr:rowOff>47625</xdr:rowOff>
    </xdr:from>
    <xdr:to xmlns:xdr="http://schemas.openxmlformats.org/drawingml/2006/spreadsheetDrawing">
      <xdr:col>76</xdr:col>
      <xdr:colOff>114300</xdr:colOff>
      <xdr:row>72</xdr:row>
      <xdr:rowOff>140335</xdr:rowOff>
    </xdr:to>
    <xdr:cxnSp macro="">
      <xdr:nvCxnSpPr>
        <xdr:cNvPr id="626" name="直線コネクタ 625"/>
        <xdr:cNvCxnSpPr/>
      </xdr:nvCxnSpPr>
      <xdr:spPr>
        <a:xfrm flipV="1">
          <a:off x="13703300" y="12392025"/>
          <a:ext cx="889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111760</xdr:rowOff>
    </xdr:from>
    <xdr:to xmlns:xdr="http://schemas.openxmlformats.org/drawingml/2006/spreadsheetDrawing">
      <xdr:col>76</xdr:col>
      <xdr:colOff>165100</xdr:colOff>
      <xdr:row>77</xdr:row>
      <xdr:rowOff>41910</xdr:rowOff>
    </xdr:to>
    <xdr:sp macro="" textlink="">
      <xdr:nvSpPr>
        <xdr:cNvPr id="627" name="フローチャート: 判断 626"/>
        <xdr:cNvSpPr/>
      </xdr:nvSpPr>
      <xdr:spPr>
        <a:xfrm>
          <a:off x="14541500" y="1314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33020</xdr:rowOff>
    </xdr:from>
    <xdr:ext cx="534035" cy="259080"/>
    <xdr:sp macro="" textlink="">
      <xdr:nvSpPr>
        <xdr:cNvPr id="628" name="テキスト ボックス 627"/>
        <xdr:cNvSpPr txBox="1"/>
      </xdr:nvSpPr>
      <xdr:spPr>
        <a:xfrm>
          <a:off x="14324965" y="13234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72</xdr:row>
      <xdr:rowOff>140335</xdr:rowOff>
    </xdr:from>
    <xdr:to xmlns:xdr="http://schemas.openxmlformats.org/drawingml/2006/spreadsheetDrawing">
      <xdr:col>71</xdr:col>
      <xdr:colOff>177800</xdr:colOff>
      <xdr:row>72</xdr:row>
      <xdr:rowOff>149225</xdr:rowOff>
    </xdr:to>
    <xdr:cxnSp macro="">
      <xdr:nvCxnSpPr>
        <xdr:cNvPr id="629" name="直線コネクタ 628"/>
        <xdr:cNvCxnSpPr/>
      </xdr:nvCxnSpPr>
      <xdr:spPr>
        <a:xfrm flipV="1">
          <a:off x="12814300" y="1248473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116205</xdr:rowOff>
    </xdr:from>
    <xdr:to xmlns:xdr="http://schemas.openxmlformats.org/drawingml/2006/spreadsheetDrawing">
      <xdr:col>72</xdr:col>
      <xdr:colOff>38100</xdr:colOff>
      <xdr:row>77</xdr:row>
      <xdr:rowOff>46355</xdr:rowOff>
    </xdr:to>
    <xdr:sp macro="" textlink="">
      <xdr:nvSpPr>
        <xdr:cNvPr id="630" name="フローチャート: 判断 629"/>
        <xdr:cNvSpPr/>
      </xdr:nvSpPr>
      <xdr:spPr>
        <a:xfrm>
          <a:off x="136525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37465</xdr:rowOff>
    </xdr:from>
    <xdr:ext cx="534035" cy="259080"/>
    <xdr:sp macro="" textlink="">
      <xdr:nvSpPr>
        <xdr:cNvPr id="631" name="テキスト ボックス 630"/>
        <xdr:cNvSpPr txBox="1"/>
      </xdr:nvSpPr>
      <xdr:spPr>
        <a:xfrm>
          <a:off x="13435965" y="132391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118745</xdr:rowOff>
    </xdr:from>
    <xdr:to xmlns:xdr="http://schemas.openxmlformats.org/drawingml/2006/spreadsheetDrawing">
      <xdr:col>67</xdr:col>
      <xdr:colOff>101600</xdr:colOff>
      <xdr:row>77</xdr:row>
      <xdr:rowOff>48895</xdr:rowOff>
    </xdr:to>
    <xdr:sp macro="" textlink="">
      <xdr:nvSpPr>
        <xdr:cNvPr id="632" name="フローチャート: 判断 631"/>
        <xdr:cNvSpPr/>
      </xdr:nvSpPr>
      <xdr:spPr>
        <a:xfrm>
          <a:off x="12763500" y="1314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40640</xdr:rowOff>
    </xdr:from>
    <xdr:ext cx="534035" cy="258445"/>
    <xdr:sp macro="" textlink="">
      <xdr:nvSpPr>
        <xdr:cNvPr id="633" name="テキスト ボックス 632"/>
        <xdr:cNvSpPr txBox="1"/>
      </xdr:nvSpPr>
      <xdr:spPr>
        <a:xfrm>
          <a:off x="12546965" y="13242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4" name="テキスト ボックス 633"/>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5" name="テキスト ボックス 634"/>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6" name="テキスト ボックス 635"/>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7" name="テキスト ボックス 636"/>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8" name="テキスト ボックス 637"/>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72</xdr:row>
      <xdr:rowOff>39370</xdr:rowOff>
    </xdr:from>
    <xdr:to xmlns:xdr="http://schemas.openxmlformats.org/drawingml/2006/spreadsheetDrawing">
      <xdr:col>85</xdr:col>
      <xdr:colOff>177800</xdr:colOff>
      <xdr:row>72</xdr:row>
      <xdr:rowOff>140970</xdr:rowOff>
    </xdr:to>
    <xdr:sp macro="" textlink="">
      <xdr:nvSpPr>
        <xdr:cNvPr id="639" name="楕円 638"/>
        <xdr:cNvSpPr/>
      </xdr:nvSpPr>
      <xdr:spPr>
        <a:xfrm>
          <a:off x="16268700" y="1238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71</xdr:row>
      <xdr:rowOff>163830</xdr:rowOff>
    </xdr:from>
    <xdr:ext cx="598805" cy="259080"/>
    <xdr:sp macro="" textlink="">
      <xdr:nvSpPr>
        <xdr:cNvPr id="640" name="公債費該当値テキスト"/>
        <xdr:cNvSpPr txBox="1"/>
      </xdr:nvSpPr>
      <xdr:spPr>
        <a:xfrm>
          <a:off x="16370300" y="123367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235,800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71</xdr:row>
      <xdr:rowOff>154940</xdr:rowOff>
    </xdr:from>
    <xdr:to xmlns:xdr="http://schemas.openxmlformats.org/drawingml/2006/spreadsheetDrawing">
      <xdr:col>81</xdr:col>
      <xdr:colOff>101600</xdr:colOff>
      <xdr:row>72</xdr:row>
      <xdr:rowOff>84455</xdr:rowOff>
    </xdr:to>
    <xdr:sp macro="" textlink="">
      <xdr:nvSpPr>
        <xdr:cNvPr id="641" name="楕円 640"/>
        <xdr:cNvSpPr/>
      </xdr:nvSpPr>
      <xdr:spPr>
        <a:xfrm>
          <a:off x="15430500" y="12327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70</xdr:row>
      <xdr:rowOff>100965</xdr:rowOff>
    </xdr:from>
    <xdr:ext cx="598170" cy="258445"/>
    <xdr:sp macro="" textlink="">
      <xdr:nvSpPr>
        <xdr:cNvPr id="642" name="テキスト ボックス 641"/>
        <xdr:cNvSpPr txBox="1"/>
      </xdr:nvSpPr>
      <xdr:spPr>
        <a:xfrm>
          <a:off x="15181580" y="121024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71</xdr:row>
      <xdr:rowOff>168275</xdr:rowOff>
    </xdr:from>
    <xdr:to xmlns:xdr="http://schemas.openxmlformats.org/drawingml/2006/spreadsheetDrawing">
      <xdr:col>76</xdr:col>
      <xdr:colOff>165100</xdr:colOff>
      <xdr:row>72</xdr:row>
      <xdr:rowOff>98425</xdr:rowOff>
    </xdr:to>
    <xdr:sp macro="" textlink="">
      <xdr:nvSpPr>
        <xdr:cNvPr id="643" name="楕円 642"/>
        <xdr:cNvSpPr/>
      </xdr:nvSpPr>
      <xdr:spPr>
        <a:xfrm>
          <a:off x="14541500" y="1234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70</xdr:row>
      <xdr:rowOff>114935</xdr:rowOff>
    </xdr:from>
    <xdr:ext cx="598170" cy="259080"/>
    <xdr:sp macro="" textlink="">
      <xdr:nvSpPr>
        <xdr:cNvPr id="644" name="テキスト ボックス 643"/>
        <xdr:cNvSpPr txBox="1"/>
      </xdr:nvSpPr>
      <xdr:spPr>
        <a:xfrm>
          <a:off x="14292580" y="121164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245,084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72</xdr:row>
      <xdr:rowOff>89535</xdr:rowOff>
    </xdr:from>
    <xdr:to xmlns:xdr="http://schemas.openxmlformats.org/drawingml/2006/spreadsheetDrawing">
      <xdr:col>72</xdr:col>
      <xdr:colOff>38100</xdr:colOff>
      <xdr:row>73</xdr:row>
      <xdr:rowOff>19685</xdr:rowOff>
    </xdr:to>
    <xdr:sp macro="" textlink="">
      <xdr:nvSpPr>
        <xdr:cNvPr id="645" name="楕円 644"/>
        <xdr:cNvSpPr/>
      </xdr:nvSpPr>
      <xdr:spPr>
        <a:xfrm>
          <a:off x="13652500" y="1243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71</xdr:row>
      <xdr:rowOff>36195</xdr:rowOff>
    </xdr:from>
    <xdr:ext cx="598170" cy="259080"/>
    <xdr:sp macro="" textlink="">
      <xdr:nvSpPr>
        <xdr:cNvPr id="646" name="テキスト ボックス 645"/>
        <xdr:cNvSpPr txBox="1"/>
      </xdr:nvSpPr>
      <xdr:spPr>
        <a:xfrm>
          <a:off x="13403580" y="122091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72</xdr:row>
      <xdr:rowOff>98425</xdr:rowOff>
    </xdr:from>
    <xdr:to xmlns:xdr="http://schemas.openxmlformats.org/drawingml/2006/spreadsheetDrawing">
      <xdr:col>67</xdr:col>
      <xdr:colOff>101600</xdr:colOff>
      <xdr:row>73</xdr:row>
      <xdr:rowOff>29210</xdr:rowOff>
    </xdr:to>
    <xdr:sp macro="" textlink="">
      <xdr:nvSpPr>
        <xdr:cNvPr id="647" name="楕円 646"/>
        <xdr:cNvSpPr/>
      </xdr:nvSpPr>
      <xdr:spPr>
        <a:xfrm>
          <a:off x="12763500" y="124428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71</xdr:row>
      <xdr:rowOff>45085</xdr:rowOff>
    </xdr:from>
    <xdr:ext cx="598170" cy="258445"/>
    <xdr:sp macro="" textlink="">
      <xdr:nvSpPr>
        <xdr:cNvPr id="648" name="テキスト ボックス 647"/>
        <xdr:cNvSpPr txBox="1"/>
      </xdr:nvSpPr>
      <xdr:spPr>
        <a:xfrm>
          <a:off x="12514580" y="122180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57" name="テキスト ボックス 656"/>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8" name="直線コネクタ 65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59" name="直線コネクタ 658"/>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60" name="テキスト ボックス 659"/>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61" name="直線コネクタ 660"/>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4995" cy="259080"/>
    <xdr:sp macro="" textlink="">
      <xdr:nvSpPr>
        <xdr:cNvPr id="662" name="テキスト ボックス 661"/>
        <xdr:cNvSpPr txBox="1"/>
      </xdr:nvSpPr>
      <xdr:spPr>
        <a:xfrm>
          <a:off x="11850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63" name="直線コネクタ 662"/>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995" cy="258445"/>
    <xdr:sp macro="" textlink="">
      <xdr:nvSpPr>
        <xdr:cNvPr id="664" name="テキスト ボックス 663"/>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65" name="直線コネクタ 664"/>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995" cy="259080"/>
    <xdr:sp macro="" textlink="">
      <xdr:nvSpPr>
        <xdr:cNvPr id="666" name="テキスト ボックス 665"/>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67" name="直線コネクタ 666"/>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92710</xdr:rowOff>
    </xdr:from>
    <xdr:ext cx="685165" cy="259080"/>
    <xdr:sp macro="" textlink="">
      <xdr:nvSpPr>
        <xdr:cNvPr id="668" name="テキスト ボックス 667"/>
        <xdr:cNvSpPr txBox="1"/>
      </xdr:nvSpPr>
      <xdr:spPr>
        <a:xfrm>
          <a:off x="11760200" y="1535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9" name="直線コネクタ 66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5165" cy="258445"/>
    <xdr:sp macro="" textlink="">
      <xdr:nvSpPr>
        <xdr:cNvPr id="670" name="テキスト ボックス 669"/>
        <xdr:cNvSpPr txBox="1"/>
      </xdr:nvSpPr>
      <xdr:spPr>
        <a:xfrm>
          <a:off x="11760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52070</xdr:rowOff>
    </xdr:from>
    <xdr:to xmlns:xdr="http://schemas.openxmlformats.org/drawingml/2006/spreadsheetDrawing">
      <xdr:col>85</xdr:col>
      <xdr:colOff>126365</xdr:colOff>
      <xdr:row>99</xdr:row>
      <xdr:rowOff>44450</xdr:rowOff>
    </xdr:to>
    <xdr:cxnSp macro="">
      <xdr:nvCxnSpPr>
        <xdr:cNvPr id="672" name="直線コネクタ 671"/>
        <xdr:cNvCxnSpPr/>
      </xdr:nvCxnSpPr>
      <xdr:spPr>
        <a:xfrm flipV="1">
          <a:off x="16317595" y="15482570"/>
          <a:ext cx="1270" cy="1535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60325</xdr:rowOff>
    </xdr:from>
    <xdr:ext cx="378460" cy="259080"/>
    <xdr:sp macro="" textlink="">
      <xdr:nvSpPr>
        <xdr:cNvPr id="673" name="積立金最小値テキスト"/>
        <xdr:cNvSpPr txBox="1"/>
      </xdr:nvSpPr>
      <xdr:spPr>
        <a:xfrm>
          <a:off x="16370300" y="170338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44450</xdr:rowOff>
    </xdr:from>
    <xdr:to xmlns:xdr="http://schemas.openxmlformats.org/drawingml/2006/spreadsheetDrawing">
      <xdr:col>86</xdr:col>
      <xdr:colOff>25400</xdr:colOff>
      <xdr:row>99</xdr:row>
      <xdr:rowOff>44450</xdr:rowOff>
    </xdr:to>
    <xdr:cxnSp macro="">
      <xdr:nvCxnSpPr>
        <xdr:cNvPr id="674" name="直線コネクタ 673"/>
        <xdr:cNvCxnSpPr/>
      </xdr:nvCxnSpPr>
      <xdr:spPr>
        <a:xfrm>
          <a:off x="16230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170180</xdr:rowOff>
    </xdr:from>
    <xdr:ext cx="690245" cy="259080"/>
    <xdr:sp macro="" textlink="">
      <xdr:nvSpPr>
        <xdr:cNvPr id="675" name="積立金最大値テキスト"/>
        <xdr:cNvSpPr txBox="1"/>
      </xdr:nvSpPr>
      <xdr:spPr>
        <a:xfrm>
          <a:off x="16370300" y="1525778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1,209,082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52070</xdr:rowOff>
    </xdr:from>
    <xdr:to xmlns:xdr="http://schemas.openxmlformats.org/drawingml/2006/spreadsheetDrawing">
      <xdr:col>86</xdr:col>
      <xdr:colOff>25400</xdr:colOff>
      <xdr:row>90</xdr:row>
      <xdr:rowOff>52070</xdr:rowOff>
    </xdr:to>
    <xdr:cxnSp macro="">
      <xdr:nvCxnSpPr>
        <xdr:cNvPr id="676" name="直線コネクタ 675"/>
        <xdr:cNvCxnSpPr/>
      </xdr:nvCxnSpPr>
      <xdr:spPr>
        <a:xfrm>
          <a:off x="16230600" y="15482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99</xdr:row>
      <xdr:rowOff>33020</xdr:rowOff>
    </xdr:from>
    <xdr:to xmlns:xdr="http://schemas.openxmlformats.org/drawingml/2006/spreadsheetDrawing">
      <xdr:col>85</xdr:col>
      <xdr:colOff>127000</xdr:colOff>
      <xdr:row>99</xdr:row>
      <xdr:rowOff>41275</xdr:rowOff>
    </xdr:to>
    <xdr:cxnSp macro="">
      <xdr:nvCxnSpPr>
        <xdr:cNvPr id="677" name="直線コネクタ 676"/>
        <xdr:cNvCxnSpPr/>
      </xdr:nvCxnSpPr>
      <xdr:spPr>
        <a:xfrm flipV="1">
          <a:off x="15481300" y="1700657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149225</xdr:rowOff>
    </xdr:from>
    <xdr:ext cx="534670" cy="259080"/>
    <xdr:sp macro="" textlink="">
      <xdr:nvSpPr>
        <xdr:cNvPr id="678" name="積立金平均値テキスト"/>
        <xdr:cNvSpPr txBox="1"/>
      </xdr:nvSpPr>
      <xdr:spPr>
        <a:xfrm>
          <a:off x="16370300" y="167798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30,663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126365</xdr:rowOff>
    </xdr:from>
    <xdr:to xmlns:xdr="http://schemas.openxmlformats.org/drawingml/2006/spreadsheetDrawing">
      <xdr:col>85</xdr:col>
      <xdr:colOff>177800</xdr:colOff>
      <xdr:row>99</xdr:row>
      <xdr:rowOff>56515</xdr:rowOff>
    </xdr:to>
    <xdr:sp macro="" textlink="">
      <xdr:nvSpPr>
        <xdr:cNvPr id="679" name="フローチャート: 判断 678"/>
        <xdr:cNvSpPr/>
      </xdr:nvSpPr>
      <xdr:spPr>
        <a:xfrm>
          <a:off x="16268700" y="1692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99</xdr:row>
      <xdr:rowOff>38735</xdr:rowOff>
    </xdr:from>
    <xdr:to xmlns:xdr="http://schemas.openxmlformats.org/drawingml/2006/spreadsheetDrawing">
      <xdr:col>81</xdr:col>
      <xdr:colOff>50800</xdr:colOff>
      <xdr:row>99</xdr:row>
      <xdr:rowOff>41275</xdr:rowOff>
    </xdr:to>
    <xdr:cxnSp macro="">
      <xdr:nvCxnSpPr>
        <xdr:cNvPr id="680" name="直線コネクタ 679"/>
        <xdr:cNvCxnSpPr/>
      </xdr:nvCxnSpPr>
      <xdr:spPr>
        <a:xfrm>
          <a:off x="14592300" y="1701228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124460</xdr:rowOff>
    </xdr:from>
    <xdr:to xmlns:xdr="http://schemas.openxmlformats.org/drawingml/2006/spreadsheetDrawing">
      <xdr:col>81</xdr:col>
      <xdr:colOff>101600</xdr:colOff>
      <xdr:row>99</xdr:row>
      <xdr:rowOff>54610</xdr:rowOff>
    </xdr:to>
    <xdr:sp macro="" textlink="">
      <xdr:nvSpPr>
        <xdr:cNvPr id="681" name="フローチャート: 判断 680"/>
        <xdr:cNvSpPr/>
      </xdr:nvSpPr>
      <xdr:spPr>
        <a:xfrm>
          <a:off x="15430500" y="1692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71120</xdr:rowOff>
    </xdr:from>
    <xdr:ext cx="534035" cy="259080"/>
    <xdr:sp macro="" textlink="">
      <xdr:nvSpPr>
        <xdr:cNvPr id="682" name="テキスト ボックス 681"/>
        <xdr:cNvSpPr txBox="1"/>
      </xdr:nvSpPr>
      <xdr:spPr>
        <a:xfrm>
          <a:off x="15213965" y="16701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32,071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132080</xdr:rowOff>
    </xdr:from>
    <xdr:to xmlns:xdr="http://schemas.openxmlformats.org/drawingml/2006/spreadsheetDrawing">
      <xdr:col>76</xdr:col>
      <xdr:colOff>114300</xdr:colOff>
      <xdr:row>99</xdr:row>
      <xdr:rowOff>38735</xdr:rowOff>
    </xdr:to>
    <xdr:cxnSp macro="">
      <xdr:nvCxnSpPr>
        <xdr:cNvPr id="683" name="直線コネクタ 682"/>
        <xdr:cNvCxnSpPr/>
      </xdr:nvCxnSpPr>
      <xdr:spPr>
        <a:xfrm>
          <a:off x="13703300" y="1693418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125730</xdr:rowOff>
    </xdr:from>
    <xdr:to xmlns:xdr="http://schemas.openxmlformats.org/drawingml/2006/spreadsheetDrawing">
      <xdr:col>76</xdr:col>
      <xdr:colOff>165100</xdr:colOff>
      <xdr:row>99</xdr:row>
      <xdr:rowOff>55880</xdr:rowOff>
    </xdr:to>
    <xdr:sp macro="" textlink="">
      <xdr:nvSpPr>
        <xdr:cNvPr id="684" name="フローチャート: 判断 683"/>
        <xdr:cNvSpPr/>
      </xdr:nvSpPr>
      <xdr:spPr>
        <a:xfrm>
          <a:off x="14541500" y="169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72390</xdr:rowOff>
    </xdr:from>
    <xdr:ext cx="534035" cy="259080"/>
    <xdr:sp macro="" textlink="">
      <xdr:nvSpPr>
        <xdr:cNvPr id="685" name="テキスト ボックス 684"/>
        <xdr:cNvSpPr txBox="1"/>
      </xdr:nvSpPr>
      <xdr:spPr>
        <a:xfrm>
          <a:off x="14324965" y="167030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132080</xdr:rowOff>
    </xdr:from>
    <xdr:to xmlns:xdr="http://schemas.openxmlformats.org/drawingml/2006/spreadsheetDrawing">
      <xdr:col>71</xdr:col>
      <xdr:colOff>177800</xdr:colOff>
      <xdr:row>98</xdr:row>
      <xdr:rowOff>139700</xdr:rowOff>
    </xdr:to>
    <xdr:cxnSp macro="">
      <xdr:nvCxnSpPr>
        <xdr:cNvPr id="686" name="直線コネクタ 685"/>
        <xdr:cNvCxnSpPr/>
      </xdr:nvCxnSpPr>
      <xdr:spPr>
        <a:xfrm flipV="1">
          <a:off x="12814300" y="169341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121920</xdr:rowOff>
    </xdr:from>
    <xdr:to xmlns:xdr="http://schemas.openxmlformats.org/drawingml/2006/spreadsheetDrawing">
      <xdr:col>72</xdr:col>
      <xdr:colOff>38100</xdr:colOff>
      <xdr:row>99</xdr:row>
      <xdr:rowOff>52070</xdr:rowOff>
    </xdr:to>
    <xdr:sp macro="" textlink="">
      <xdr:nvSpPr>
        <xdr:cNvPr id="687" name="フローチャート: 判断 686"/>
        <xdr:cNvSpPr/>
      </xdr:nvSpPr>
      <xdr:spPr>
        <a:xfrm>
          <a:off x="13652500" y="1692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99</xdr:row>
      <xdr:rowOff>43180</xdr:rowOff>
    </xdr:from>
    <xdr:ext cx="534035" cy="258445"/>
    <xdr:sp macro="" textlink="">
      <xdr:nvSpPr>
        <xdr:cNvPr id="688" name="テキスト ボックス 687"/>
        <xdr:cNvSpPr txBox="1"/>
      </xdr:nvSpPr>
      <xdr:spPr>
        <a:xfrm>
          <a:off x="13435965" y="17016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114935</xdr:rowOff>
    </xdr:from>
    <xdr:to xmlns:xdr="http://schemas.openxmlformats.org/drawingml/2006/spreadsheetDrawing">
      <xdr:col>67</xdr:col>
      <xdr:colOff>101600</xdr:colOff>
      <xdr:row>99</xdr:row>
      <xdr:rowOff>45085</xdr:rowOff>
    </xdr:to>
    <xdr:sp macro="" textlink="">
      <xdr:nvSpPr>
        <xdr:cNvPr id="689" name="フローチャート: 判断 688"/>
        <xdr:cNvSpPr/>
      </xdr:nvSpPr>
      <xdr:spPr>
        <a:xfrm>
          <a:off x="12763500" y="16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99</xdr:row>
      <xdr:rowOff>36195</xdr:rowOff>
    </xdr:from>
    <xdr:ext cx="534035" cy="259080"/>
    <xdr:sp macro="" textlink="">
      <xdr:nvSpPr>
        <xdr:cNvPr id="690" name="テキスト ボックス 689"/>
        <xdr:cNvSpPr txBox="1"/>
      </xdr:nvSpPr>
      <xdr:spPr>
        <a:xfrm>
          <a:off x="12546965" y="170097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1" name="テキスト ボックス 69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2" name="テキスト ボックス 69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3" name="テキスト ボックス 69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4" name="テキスト ボックス 69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5" name="テキスト ボックス 69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153670</xdr:rowOff>
    </xdr:from>
    <xdr:to xmlns:xdr="http://schemas.openxmlformats.org/drawingml/2006/spreadsheetDrawing">
      <xdr:col>85</xdr:col>
      <xdr:colOff>177800</xdr:colOff>
      <xdr:row>99</xdr:row>
      <xdr:rowOff>83820</xdr:rowOff>
    </xdr:to>
    <xdr:sp macro="" textlink="">
      <xdr:nvSpPr>
        <xdr:cNvPr id="696" name="楕円 695"/>
        <xdr:cNvSpPr/>
      </xdr:nvSpPr>
      <xdr:spPr>
        <a:xfrm>
          <a:off x="16268700" y="1695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104775</xdr:rowOff>
    </xdr:from>
    <xdr:ext cx="469900" cy="259080"/>
    <xdr:sp macro="" textlink="">
      <xdr:nvSpPr>
        <xdr:cNvPr id="697" name="積立金該当値テキスト"/>
        <xdr:cNvSpPr txBox="1"/>
      </xdr:nvSpPr>
      <xdr:spPr>
        <a:xfrm>
          <a:off x="16370300" y="169068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161925</xdr:rowOff>
    </xdr:from>
    <xdr:to xmlns:xdr="http://schemas.openxmlformats.org/drawingml/2006/spreadsheetDrawing">
      <xdr:col>81</xdr:col>
      <xdr:colOff>101600</xdr:colOff>
      <xdr:row>99</xdr:row>
      <xdr:rowOff>92075</xdr:rowOff>
    </xdr:to>
    <xdr:sp macro="" textlink="">
      <xdr:nvSpPr>
        <xdr:cNvPr id="698" name="楕円 697"/>
        <xdr:cNvSpPr/>
      </xdr:nvSpPr>
      <xdr:spPr>
        <a:xfrm>
          <a:off x="15430500" y="1696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99</xdr:row>
      <xdr:rowOff>83185</xdr:rowOff>
    </xdr:from>
    <xdr:ext cx="469265" cy="259080"/>
    <xdr:sp macro="" textlink="">
      <xdr:nvSpPr>
        <xdr:cNvPr id="699" name="テキスト ボックス 698"/>
        <xdr:cNvSpPr txBox="1"/>
      </xdr:nvSpPr>
      <xdr:spPr>
        <a:xfrm>
          <a:off x="15246350" y="170567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159385</xdr:rowOff>
    </xdr:from>
    <xdr:to xmlns:xdr="http://schemas.openxmlformats.org/drawingml/2006/spreadsheetDrawing">
      <xdr:col>76</xdr:col>
      <xdr:colOff>165100</xdr:colOff>
      <xdr:row>99</xdr:row>
      <xdr:rowOff>89535</xdr:rowOff>
    </xdr:to>
    <xdr:sp macro="" textlink="">
      <xdr:nvSpPr>
        <xdr:cNvPr id="700" name="楕円 699"/>
        <xdr:cNvSpPr/>
      </xdr:nvSpPr>
      <xdr:spPr>
        <a:xfrm>
          <a:off x="14541500" y="1696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99</xdr:row>
      <xdr:rowOff>80645</xdr:rowOff>
    </xdr:from>
    <xdr:ext cx="469265" cy="259080"/>
    <xdr:sp macro="" textlink="">
      <xdr:nvSpPr>
        <xdr:cNvPr id="701" name="テキスト ボックス 700"/>
        <xdr:cNvSpPr txBox="1"/>
      </xdr:nvSpPr>
      <xdr:spPr>
        <a:xfrm>
          <a:off x="14357350" y="170541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80645</xdr:rowOff>
    </xdr:from>
    <xdr:to xmlns:xdr="http://schemas.openxmlformats.org/drawingml/2006/spreadsheetDrawing">
      <xdr:col>72</xdr:col>
      <xdr:colOff>38100</xdr:colOff>
      <xdr:row>99</xdr:row>
      <xdr:rowOff>10795</xdr:rowOff>
    </xdr:to>
    <xdr:sp macro="" textlink="">
      <xdr:nvSpPr>
        <xdr:cNvPr id="702" name="楕円 701"/>
        <xdr:cNvSpPr/>
      </xdr:nvSpPr>
      <xdr:spPr>
        <a:xfrm>
          <a:off x="13652500" y="168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27305</xdr:rowOff>
    </xdr:from>
    <xdr:ext cx="534035" cy="259080"/>
    <xdr:sp macro="" textlink="">
      <xdr:nvSpPr>
        <xdr:cNvPr id="703" name="テキスト ボックス 702"/>
        <xdr:cNvSpPr txBox="1"/>
      </xdr:nvSpPr>
      <xdr:spPr>
        <a:xfrm>
          <a:off x="13435965" y="166579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88900</xdr:rowOff>
    </xdr:from>
    <xdr:to xmlns:xdr="http://schemas.openxmlformats.org/drawingml/2006/spreadsheetDrawing">
      <xdr:col>67</xdr:col>
      <xdr:colOff>101600</xdr:colOff>
      <xdr:row>99</xdr:row>
      <xdr:rowOff>19050</xdr:rowOff>
    </xdr:to>
    <xdr:sp macro="" textlink="">
      <xdr:nvSpPr>
        <xdr:cNvPr id="704" name="楕円 703"/>
        <xdr:cNvSpPr/>
      </xdr:nvSpPr>
      <xdr:spPr>
        <a:xfrm>
          <a:off x="1276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35560</xdr:rowOff>
    </xdr:from>
    <xdr:ext cx="534035" cy="259080"/>
    <xdr:sp macro="" textlink="">
      <xdr:nvSpPr>
        <xdr:cNvPr id="705" name="テキスト ボックス 704"/>
        <xdr:cNvSpPr txBox="1"/>
      </xdr:nvSpPr>
      <xdr:spPr>
        <a:xfrm>
          <a:off x="12546965" y="16666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14" name="テキスト ボックス 713"/>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5" name="直線コネクタ 71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16" name="直線コネクタ 715"/>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17" name="テキスト ボックス 716"/>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18" name="直線コネクタ 717"/>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6725" cy="259080"/>
    <xdr:sp macro="" textlink="">
      <xdr:nvSpPr>
        <xdr:cNvPr id="719" name="テキスト ボックス 718"/>
        <xdr:cNvSpPr txBox="1"/>
      </xdr:nvSpPr>
      <xdr:spPr>
        <a:xfrm>
          <a:off x="17820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0" name="直線コネクタ 719"/>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8445"/>
    <xdr:sp macro="" textlink="">
      <xdr:nvSpPr>
        <xdr:cNvPr id="721" name="テキスト ボックス 720"/>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2" name="直線コネクタ 721"/>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23" name="テキスト ボックス 722"/>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4" name="直線コネクタ 723"/>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25" name="テキスト ボックス 724"/>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6" name="直線コネクタ 72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27" name="テキスト ボックス 726"/>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74930</xdr:rowOff>
    </xdr:from>
    <xdr:to xmlns:xdr="http://schemas.openxmlformats.org/drawingml/2006/spreadsheetDrawing">
      <xdr:col>116</xdr:col>
      <xdr:colOff>62865</xdr:colOff>
      <xdr:row>39</xdr:row>
      <xdr:rowOff>44450</xdr:rowOff>
    </xdr:to>
    <xdr:cxnSp macro="">
      <xdr:nvCxnSpPr>
        <xdr:cNvPr id="729" name="直線コネクタ 728"/>
        <xdr:cNvCxnSpPr/>
      </xdr:nvCxnSpPr>
      <xdr:spPr>
        <a:xfrm flipV="1">
          <a:off x="22159595" y="5218430"/>
          <a:ext cx="1270" cy="1512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30"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1" name="直線コネクタ 730"/>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20955</xdr:rowOff>
    </xdr:from>
    <xdr:ext cx="534670" cy="258445"/>
    <xdr:sp macro="" textlink="">
      <xdr:nvSpPr>
        <xdr:cNvPr id="732" name="投資及び出資金最大値テキスト"/>
        <xdr:cNvSpPr txBox="1"/>
      </xdr:nvSpPr>
      <xdr:spPr>
        <a:xfrm>
          <a:off x="22212300" y="49930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74930</xdr:rowOff>
    </xdr:from>
    <xdr:to xmlns:xdr="http://schemas.openxmlformats.org/drawingml/2006/spreadsheetDrawing">
      <xdr:col>116</xdr:col>
      <xdr:colOff>152400</xdr:colOff>
      <xdr:row>30</xdr:row>
      <xdr:rowOff>74930</xdr:rowOff>
    </xdr:to>
    <xdr:cxnSp macro="">
      <xdr:nvCxnSpPr>
        <xdr:cNvPr id="733" name="直線コネクタ 732"/>
        <xdr:cNvCxnSpPr/>
      </xdr:nvCxnSpPr>
      <xdr:spPr>
        <a:xfrm>
          <a:off x="22072600" y="5218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34" name="直線コネクタ 733"/>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13970</xdr:rowOff>
    </xdr:from>
    <xdr:ext cx="469900" cy="259080"/>
    <xdr:sp macro="" textlink="">
      <xdr:nvSpPr>
        <xdr:cNvPr id="735" name="投資及び出資金平均値テキスト"/>
        <xdr:cNvSpPr txBox="1"/>
      </xdr:nvSpPr>
      <xdr:spPr>
        <a:xfrm>
          <a:off x="22212300" y="63576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162560</xdr:rowOff>
    </xdr:from>
    <xdr:to xmlns:xdr="http://schemas.openxmlformats.org/drawingml/2006/spreadsheetDrawing">
      <xdr:col>116</xdr:col>
      <xdr:colOff>114300</xdr:colOff>
      <xdr:row>38</xdr:row>
      <xdr:rowOff>92710</xdr:rowOff>
    </xdr:to>
    <xdr:sp macro="" textlink="">
      <xdr:nvSpPr>
        <xdr:cNvPr id="736" name="フローチャート: 判断 735"/>
        <xdr:cNvSpPr/>
      </xdr:nvSpPr>
      <xdr:spPr>
        <a:xfrm>
          <a:off x="22110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37" name="直線コネクタ 736"/>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167640</xdr:rowOff>
    </xdr:from>
    <xdr:to xmlns:xdr="http://schemas.openxmlformats.org/drawingml/2006/spreadsheetDrawing">
      <xdr:col>112</xdr:col>
      <xdr:colOff>38100</xdr:colOff>
      <xdr:row>38</xdr:row>
      <xdr:rowOff>97790</xdr:rowOff>
    </xdr:to>
    <xdr:sp macro="" textlink="">
      <xdr:nvSpPr>
        <xdr:cNvPr id="738" name="フローチャート: 判断 737"/>
        <xdr:cNvSpPr/>
      </xdr:nvSpPr>
      <xdr:spPr>
        <a:xfrm>
          <a:off x="21272500" y="651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114300</xdr:rowOff>
    </xdr:from>
    <xdr:ext cx="469265" cy="259080"/>
    <xdr:sp macro="" textlink="">
      <xdr:nvSpPr>
        <xdr:cNvPr id="739" name="テキスト ボックス 738"/>
        <xdr:cNvSpPr txBox="1"/>
      </xdr:nvSpPr>
      <xdr:spPr>
        <a:xfrm>
          <a:off x="21088350" y="62865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41910</xdr:rowOff>
    </xdr:from>
    <xdr:to xmlns:xdr="http://schemas.openxmlformats.org/drawingml/2006/spreadsheetDrawing">
      <xdr:col>107</xdr:col>
      <xdr:colOff>50800</xdr:colOff>
      <xdr:row>39</xdr:row>
      <xdr:rowOff>44450</xdr:rowOff>
    </xdr:to>
    <xdr:cxnSp macro="">
      <xdr:nvCxnSpPr>
        <xdr:cNvPr id="740" name="直線コネクタ 739"/>
        <xdr:cNvCxnSpPr/>
      </xdr:nvCxnSpPr>
      <xdr:spPr>
        <a:xfrm>
          <a:off x="19545300" y="67284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159385</xdr:rowOff>
    </xdr:from>
    <xdr:to xmlns:xdr="http://schemas.openxmlformats.org/drawingml/2006/spreadsheetDrawing">
      <xdr:col>107</xdr:col>
      <xdr:colOff>101600</xdr:colOff>
      <xdr:row>38</xdr:row>
      <xdr:rowOff>89535</xdr:rowOff>
    </xdr:to>
    <xdr:sp macro="" textlink="">
      <xdr:nvSpPr>
        <xdr:cNvPr id="741" name="フローチャート: 判断 740"/>
        <xdr:cNvSpPr/>
      </xdr:nvSpPr>
      <xdr:spPr>
        <a:xfrm>
          <a:off x="20383500" y="650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106045</xdr:rowOff>
    </xdr:from>
    <xdr:ext cx="469265" cy="259080"/>
    <xdr:sp macro="" textlink="">
      <xdr:nvSpPr>
        <xdr:cNvPr id="742" name="テキスト ボックス 741"/>
        <xdr:cNvSpPr txBox="1"/>
      </xdr:nvSpPr>
      <xdr:spPr>
        <a:xfrm>
          <a:off x="20199350" y="62782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41910</xdr:rowOff>
    </xdr:from>
    <xdr:to xmlns:xdr="http://schemas.openxmlformats.org/drawingml/2006/spreadsheetDrawing">
      <xdr:col>102</xdr:col>
      <xdr:colOff>114300</xdr:colOff>
      <xdr:row>39</xdr:row>
      <xdr:rowOff>42545</xdr:rowOff>
    </xdr:to>
    <xdr:cxnSp macro="">
      <xdr:nvCxnSpPr>
        <xdr:cNvPr id="743" name="直線コネクタ 742"/>
        <xdr:cNvCxnSpPr/>
      </xdr:nvCxnSpPr>
      <xdr:spPr>
        <a:xfrm flipV="1">
          <a:off x="18656300" y="67284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152400</xdr:rowOff>
    </xdr:from>
    <xdr:to xmlns:xdr="http://schemas.openxmlformats.org/drawingml/2006/spreadsheetDrawing">
      <xdr:col>102</xdr:col>
      <xdr:colOff>165100</xdr:colOff>
      <xdr:row>38</xdr:row>
      <xdr:rowOff>82550</xdr:rowOff>
    </xdr:to>
    <xdr:sp macro="" textlink="">
      <xdr:nvSpPr>
        <xdr:cNvPr id="744" name="フローチャート: 判断 743"/>
        <xdr:cNvSpPr/>
      </xdr:nvSpPr>
      <xdr:spPr>
        <a:xfrm>
          <a:off x="194945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99060</xdr:rowOff>
    </xdr:from>
    <xdr:ext cx="469265" cy="258445"/>
    <xdr:sp macro="" textlink="">
      <xdr:nvSpPr>
        <xdr:cNvPr id="745" name="テキスト ボックス 744"/>
        <xdr:cNvSpPr txBox="1"/>
      </xdr:nvSpPr>
      <xdr:spPr>
        <a:xfrm>
          <a:off x="19310350" y="62712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162560</xdr:rowOff>
    </xdr:from>
    <xdr:to xmlns:xdr="http://schemas.openxmlformats.org/drawingml/2006/spreadsheetDrawing">
      <xdr:col>98</xdr:col>
      <xdr:colOff>38100</xdr:colOff>
      <xdr:row>38</xdr:row>
      <xdr:rowOff>92710</xdr:rowOff>
    </xdr:to>
    <xdr:sp macro="" textlink="">
      <xdr:nvSpPr>
        <xdr:cNvPr id="746" name="フローチャート: 判断 745"/>
        <xdr:cNvSpPr/>
      </xdr:nvSpPr>
      <xdr:spPr>
        <a:xfrm>
          <a:off x="18605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109220</xdr:rowOff>
    </xdr:from>
    <xdr:ext cx="469265" cy="258445"/>
    <xdr:sp macro="" textlink="">
      <xdr:nvSpPr>
        <xdr:cNvPr id="747" name="テキスト ボックス 746"/>
        <xdr:cNvSpPr txBox="1"/>
      </xdr:nvSpPr>
      <xdr:spPr>
        <a:xfrm>
          <a:off x="18421350" y="62814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8" name="テキスト ボックス 74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9" name="テキスト ボックス 74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0" name="テキスト ボックス 74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1" name="テキスト ボックス 75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2" name="テキスト ボックス 75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53" name="楕円 75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80010</xdr:rowOff>
    </xdr:from>
    <xdr:ext cx="249555" cy="259080"/>
    <xdr:sp macro="" textlink="">
      <xdr:nvSpPr>
        <xdr:cNvPr id="754" name="投資及び出資金該当値テキスト"/>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55" name="楕円 75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920" cy="258445"/>
    <xdr:sp macro="" textlink="">
      <xdr:nvSpPr>
        <xdr:cNvPr id="756" name="テキスト ボックス 755"/>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57" name="楕円 75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920" cy="258445"/>
    <xdr:sp macro="" textlink="">
      <xdr:nvSpPr>
        <xdr:cNvPr id="758" name="テキスト ボックス 757"/>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162560</xdr:rowOff>
    </xdr:from>
    <xdr:to xmlns:xdr="http://schemas.openxmlformats.org/drawingml/2006/spreadsheetDrawing">
      <xdr:col>102</xdr:col>
      <xdr:colOff>165100</xdr:colOff>
      <xdr:row>39</xdr:row>
      <xdr:rowOff>92710</xdr:rowOff>
    </xdr:to>
    <xdr:sp macro="" textlink="">
      <xdr:nvSpPr>
        <xdr:cNvPr id="759" name="楕円 758"/>
        <xdr:cNvSpPr/>
      </xdr:nvSpPr>
      <xdr:spPr>
        <a:xfrm>
          <a:off x="19494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39</xdr:row>
      <xdr:rowOff>83820</xdr:rowOff>
    </xdr:from>
    <xdr:ext cx="313690" cy="259080"/>
    <xdr:sp macro="" textlink="">
      <xdr:nvSpPr>
        <xdr:cNvPr id="760" name="テキスト ボックス 759"/>
        <xdr:cNvSpPr txBox="1"/>
      </xdr:nvSpPr>
      <xdr:spPr>
        <a:xfrm>
          <a:off x="19388455" y="67703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163195</xdr:rowOff>
    </xdr:from>
    <xdr:to xmlns:xdr="http://schemas.openxmlformats.org/drawingml/2006/spreadsheetDrawing">
      <xdr:col>98</xdr:col>
      <xdr:colOff>38100</xdr:colOff>
      <xdr:row>39</xdr:row>
      <xdr:rowOff>93345</xdr:rowOff>
    </xdr:to>
    <xdr:sp macro="" textlink="">
      <xdr:nvSpPr>
        <xdr:cNvPr id="761" name="楕円 760"/>
        <xdr:cNvSpPr/>
      </xdr:nvSpPr>
      <xdr:spPr>
        <a:xfrm>
          <a:off x="18605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39</xdr:row>
      <xdr:rowOff>84455</xdr:rowOff>
    </xdr:from>
    <xdr:ext cx="313690" cy="259080"/>
    <xdr:sp macro="" textlink="">
      <xdr:nvSpPr>
        <xdr:cNvPr id="762" name="テキスト ボックス 761"/>
        <xdr:cNvSpPr txBox="1"/>
      </xdr:nvSpPr>
      <xdr:spPr>
        <a:xfrm>
          <a:off x="18499455" y="67710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71" name="テキスト ボックス 770"/>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2" name="直線コネクタ 77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73" name="直線コネクタ 772"/>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8285" cy="258445"/>
    <xdr:sp macro="" textlink="">
      <xdr:nvSpPr>
        <xdr:cNvPr id="774" name="テキスト ボックス 773"/>
        <xdr:cNvSpPr txBox="1"/>
      </xdr:nvSpPr>
      <xdr:spPr>
        <a:xfrm>
          <a:off x="18039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75" name="直線コネクタ 774"/>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55</xdr:row>
      <xdr:rowOff>54610</xdr:rowOff>
    </xdr:from>
    <xdr:ext cx="594995" cy="258445"/>
    <xdr:sp macro="" textlink="">
      <xdr:nvSpPr>
        <xdr:cNvPr id="776" name="テキスト ボックス 775"/>
        <xdr:cNvSpPr txBox="1"/>
      </xdr:nvSpPr>
      <xdr:spPr>
        <a:xfrm>
          <a:off x="17692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77" name="直線コネクタ 776"/>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52</xdr:row>
      <xdr:rowOff>111760</xdr:rowOff>
    </xdr:from>
    <xdr:ext cx="594995" cy="258445"/>
    <xdr:sp macro="" textlink="">
      <xdr:nvSpPr>
        <xdr:cNvPr id="778" name="テキスト ボックス 777"/>
        <xdr:cNvSpPr txBox="1"/>
      </xdr:nvSpPr>
      <xdr:spPr>
        <a:xfrm>
          <a:off x="17692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79" name="直線コネクタ 778"/>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168910</xdr:rowOff>
    </xdr:from>
    <xdr:ext cx="594995" cy="258445"/>
    <xdr:sp macro="" textlink="">
      <xdr:nvSpPr>
        <xdr:cNvPr id="780" name="テキスト ボックス 779"/>
        <xdr:cNvSpPr txBox="1"/>
      </xdr:nvSpPr>
      <xdr:spPr>
        <a:xfrm>
          <a:off x="17692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1" name="直線コネクタ 78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4995" cy="258445"/>
    <xdr:sp macro="" textlink="">
      <xdr:nvSpPr>
        <xdr:cNvPr id="782" name="テキスト ボックス 781"/>
        <xdr:cNvSpPr txBox="1"/>
      </xdr:nvSpPr>
      <xdr:spPr>
        <a:xfrm>
          <a:off x="17692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149225</xdr:rowOff>
    </xdr:from>
    <xdr:to xmlns:xdr="http://schemas.openxmlformats.org/drawingml/2006/spreadsheetDrawing">
      <xdr:col>116</xdr:col>
      <xdr:colOff>62865</xdr:colOff>
      <xdr:row>58</xdr:row>
      <xdr:rowOff>139700</xdr:rowOff>
    </xdr:to>
    <xdr:cxnSp macro="">
      <xdr:nvCxnSpPr>
        <xdr:cNvPr id="784" name="直線コネクタ 783"/>
        <xdr:cNvCxnSpPr/>
      </xdr:nvCxnSpPr>
      <xdr:spPr>
        <a:xfrm flipV="1">
          <a:off x="22159595" y="8721725"/>
          <a:ext cx="127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10795</xdr:rowOff>
    </xdr:from>
    <xdr:ext cx="249555" cy="258445"/>
    <xdr:sp macro="" textlink="">
      <xdr:nvSpPr>
        <xdr:cNvPr id="785" name="貸付金最小値テキスト"/>
        <xdr:cNvSpPr txBox="1"/>
      </xdr:nvSpPr>
      <xdr:spPr>
        <a:xfrm>
          <a:off x="22212300" y="1012634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86" name="直線コネクタ 785"/>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95885</xdr:rowOff>
    </xdr:from>
    <xdr:ext cx="598805" cy="259080"/>
    <xdr:sp macro="" textlink="">
      <xdr:nvSpPr>
        <xdr:cNvPr id="787" name="貸付金最大値テキスト"/>
        <xdr:cNvSpPr txBox="1"/>
      </xdr:nvSpPr>
      <xdr:spPr>
        <a:xfrm>
          <a:off x="22212300" y="84969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297,934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149225</xdr:rowOff>
    </xdr:from>
    <xdr:to xmlns:xdr="http://schemas.openxmlformats.org/drawingml/2006/spreadsheetDrawing">
      <xdr:col>116</xdr:col>
      <xdr:colOff>152400</xdr:colOff>
      <xdr:row>50</xdr:row>
      <xdr:rowOff>149225</xdr:rowOff>
    </xdr:to>
    <xdr:cxnSp macro="">
      <xdr:nvCxnSpPr>
        <xdr:cNvPr id="788" name="直線コネクタ 787"/>
        <xdr:cNvCxnSpPr/>
      </xdr:nvCxnSpPr>
      <xdr:spPr>
        <a:xfrm>
          <a:off x="22072600" y="8721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139700</xdr:rowOff>
    </xdr:from>
    <xdr:to xmlns:xdr="http://schemas.openxmlformats.org/drawingml/2006/spreadsheetDrawing">
      <xdr:col>116</xdr:col>
      <xdr:colOff>63500</xdr:colOff>
      <xdr:row>58</xdr:row>
      <xdr:rowOff>139700</xdr:rowOff>
    </xdr:to>
    <xdr:cxnSp macro="">
      <xdr:nvCxnSpPr>
        <xdr:cNvPr id="789" name="直線コネクタ 788"/>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99695</xdr:rowOff>
    </xdr:from>
    <xdr:ext cx="469900" cy="258445"/>
    <xdr:sp macro="" textlink="">
      <xdr:nvSpPr>
        <xdr:cNvPr id="790" name="貸付金平均値テキスト"/>
        <xdr:cNvSpPr txBox="1"/>
      </xdr:nvSpPr>
      <xdr:spPr>
        <a:xfrm>
          <a:off x="22212300" y="987234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76835</xdr:rowOff>
    </xdr:from>
    <xdr:to xmlns:xdr="http://schemas.openxmlformats.org/drawingml/2006/spreadsheetDrawing">
      <xdr:col>116</xdr:col>
      <xdr:colOff>114300</xdr:colOff>
      <xdr:row>59</xdr:row>
      <xdr:rowOff>6985</xdr:rowOff>
    </xdr:to>
    <xdr:sp macro="" textlink="">
      <xdr:nvSpPr>
        <xdr:cNvPr id="791" name="フローチャート: 判断 790"/>
        <xdr:cNvSpPr/>
      </xdr:nvSpPr>
      <xdr:spPr>
        <a:xfrm>
          <a:off x="22110700" y="1002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139700</xdr:rowOff>
    </xdr:from>
    <xdr:to xmlns:xdr="http://schemas.openxmlformats.org/drawingml/2006/spreadsheetDrawing">
      <xdr:col>111</xdr:col>
      <xdr:colOff>177800</xdr:colOff>
      <xdr:row>58</xdr:row>
      <xdr:rowOff>139700</xdr:rowOff>
    </xdr:to>
    <xdr:cxnSp macro="">
      <xdr:nvCxnSpPr>
        <xdr:cNvPr id="792" name="直線コネクタ 791"/>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76200</xdr:rowOff>
    </xdr:from>
    <xdr:to xmlns:xdr="http://schemas.openxmlformats.org/drawingml/2006/spreadsheetDrawing">
      <xdr:col>112</xdr:col>
      <xdr:colOff>38100</xdr:colOff>
      <xdr:row>59</xdr:row>
      <xdr:rowOff>6350</xdr:rowOff>
    </xdr:to>
    <xdr:sp macro="" textlink="">
      <xdr:nvSpPr>
        <xdr:cNvPr id="793" name="フローチャート: 判断 792"/>
        <xdr:cNvSpPr/>
      </xdr:nvSpPr>
      <xdr:spPr>
        <a:xfrm>
          <a:off x="212725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22860</xdr:rowOff>
    </xdr:from>
    <xdr:ext cx="469265" cy="259080"/>
    <xdr:sp macro="" textlink="">
      <xdr:nvSpPr>
        <xdr:cNvPr id="794" name="テキスト ボックス 793"/>
        <xdr:cNvSpPr txBox="1"/>
      </xdr:nvSpPr>
      <xdr:spPr>
        <a:xfrm>
          <a:off x="21088350" y="97955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139700</xdr:rowOff>
    </xdr:from>
    <xdr:to xmlns:xdr="http://schemas.openxmlformats.org/drawingml/2006/spreadsheetDrawing">
      <xdr:col>107</xdr:col>
      <xdr:colOff>50800</xdr:colOff>
      <xdr:row>58</xdr:row>
      <xdr:rowOff>139700</xdr:rowOff>
    </xdr:to>
    <xdr:cxnSp macro="">
      <xdr:nvCxnSpPr>
        <xdr:cNvPr id="795" name="直線コネクタ 794"/>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73660</xdr:rowOff>
    </xdr:from>
    <xdr:to xmlns:xdr="http://schemas.openxmlformats.org/drawingml/2006/spreadsheetDrawing">
      <xdr:col>107</xdr:col>
      <xdr:colOff>101600</xdr:colOff>
      <xdr:row>59</xdr:row>
      <xdr:rowOff>3810</xdr:rowOff>
    </xdr:to>
    <xdr:sp macro="" textlink="">
      <xdr:nvSpPr>
        <xdr:cNvPr id="796" name="フローチャート: 判断 795"/>
        <xdr:cNvSpPr/>
      </xdr:nvSpPr>
      <xdr:spPr>
        <a:xfrm>
          <a:off x="20383500" y="1001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20320</xdr:rowOff>
    </xdr:from>
    <xdr:ext cx="469265" cy="258445"/>
    <xdr:sp macro="" textlink="">
      <xdr:nvSpPr>
        <xdr:cNvPr id="797" name="テキスト ボックス 796"/>
        <xdr:cNvSpPr txBox="1"/>
      </xdr:nvSpPr>
      <xdr:spPr>
        <a:xfrm>
          <a:off x="20199350" y="97929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139700</xdr:rowOff>
    </xdr:from>
    <xdr:to xmlns:xdr="http://schemas.openxmlformats.org/drawingml/2006/spreadsheetDrawing">
      <xdr:col>102</xdr:col>
      <xdr:colOff>114300</xdr:colOff>
      <xdr:row>58</xdr:row>
      <xdr:rowOff>139700</xdr:rowOff>
    </xdr:to>
    <xdr:cxnSp macro="">
      <xdr:nvCxnSpPr>
        <xdr:cNvPr id="798" name="直線コネクタ 797"/>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72390</xdr:rowOff>
    </xdr:from>
    <xdr:to xmlns:xdr="http://schemas.openxmlformats.org/drawingml/2006/spreadsheetDrawing">
      <xdr:col>102</xdr:col>
      <xdr:colOff>165100</xdr:colOff>
      <xdr:row>59</xdr:row>
      <xdr:rowOff>2540</xdr:rowOff>
    </xdr:to>
    <xdr:sp macro="" textlink="">
      <xdr:nvSpPr>
        <xdr:cNvPr id="799" name="フローチャート: 判断 798"/>
        <xdr:cNvSpPr/>
      </xdr:nvSpPr>
      <xdr:spPr>
        <a:xfrm>
          <a:off x="19494500" y="1001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19050</xdr:rowOff>
    </xdr:from>
    <xdr:ext cx="469265" cy="258445"/>
    <xdr:sp macro="" textlink="">
      <xdr:nvSpPr>
        <xdr:cNvPr id="800" name="テキスト ボックス 799"/>
        <xdr:cNvSpPr txBox="1"/>
      </xdr:nvSpPr>
      <xdr:spPr>
        <a:xfrm>
          <a:off x="19310350" y="97917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70485</xdr:rowOff>
    </xdr:from>
    <xdr:to xmlns:xdr="http://schemas.openxmlformats.org/drawingml/2006/spreadsheetDrawing">
      <xdr:col>98</xdr:col>
      <xdr:colOff>38100</xdr:colOff>
      <xdr:row>59</xdr:row>
      <xdr:rowOff>635</xdr:rowOff>
    </xdr:to>
    <xdr:sp macro="" textlink="">
      <xdr:nvSpPr>
        <xdr:cNvPr id="801" name="フローチャート: 判断 800"/>
        <xdr:cNvSpPr/>
      </xdr:nvSpPr>
      <xdr:spPr>
        <a:xfrm>
          <a:off x="18605500" y="1001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17780</xdr:rowOff>
    </xdr:from>
    <xdr:ext cx="469265" cy="258445"/>
    <xdr:sp macro="" textlink="">
      <xdr:nvSpPr>
        <xdr:cNvPr id="802" name="テキスト ボックス 801"/>
        <xdr:cNvSpPr txBox="1"/>
      </xdr:nvSpPr>
      <xdr:spPr>
        <a:xfrm>
          <a:off x="18421350" y="97904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3" name="テキスト ボックス 80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4" name="テキスト ボックス 80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5" name="テキスト ボックス 80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6" name="テキスト ボックス 80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7" name="テキスト ボックス 80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08" name="楕円 80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55245</xdr:rowOff>
    </xdr:from>
    <xdr:ext cx="249555" cy="258445"/>
    <xdr:sp macro="" textlink="">
      <xdr:nvSpPr>
        <xdr:cNvPr id="809" name="貸付金該当値テキスト"/>
        <xdr:cNvSpPr txBox="1"/>
      </xdr:nvSpPr>
      <xdr:spPr>
        <a:xfrm>
          <a:off x="22212300" y="999934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10" name="楕円 80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8920" cy="259080"/>
    <xdr:sp macro="" textlink="">
      <xdr:nvSpPr>
        <xdr:cNvPr id="811" name="テキスト ボックス 810"/>
        <xdr:cNvSpPr txBox="1"/>
      </xdr:nvSpPr>
      <xdr:spPr>
        <a:xfrm>
          <a:off x="21198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12" name="楕円 81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8920" cy="259080"/>
    <xdr:sp macro="" textlink="">
      <xdr:nvSpPr>
        <xdr:cNvPr id="813" name="テキスト ボックス 812"/>
        <xdr:cNvSpPr txBox="1"/>
      </xdr:nvSpPr>
      <xdr:spPr>
        <a:xfrm>
          <a:off x="20309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14" name="楕円 81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10160</xdr:rowOff>
    </xdr:from>
    <xdr:ext cx="248920" cy="259080"/>
    <xdr:sp macro="" textlink="">
      <xdr:nvSpPr>
        <xdr:cNvPr id="815" name="テキスト ボックス 814"/>
        <xdr:cNvSpPr txBox="1"/>
      </xdr:nvSpPr>
      <xdr:spPr>
        <a:xfrm>
          <a:off x="19420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16" name="楕円 81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8920" cy="259080"/>
    <xdr:sp macro="" textlink="">
      <xdr:nvSpPr>
        <xdr:cNvPr id="817" name="テキスト ボックス 816"/>
        <xdr:cNvSpPr txBox="1"/>
      </xdr:nvSpPr>
      <xdr:spPr>
        <a:xfrm>
          <a:off x="18531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26" name="テキスト ボックス 825"/>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7" name="直線コネクタ 826"/>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8285" cy="258445"/>
    <xdr:sp macro="" textlink="">
      <xdr:nvSpPr>
        <xdr:cNvPr id="828" name="テキスト ボックス 827"/>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29" name="直線コネクタ 828"/>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30" name="テキスト ボックス 829"/>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31" name="直線コネクタ 830"/>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32" name="テキスト ボックス 831"/>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33" name="直線コネクタ 832"/>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8445"/>
    <xdr:sp macro="" textlink="">
      <xdr:nvSpPr>
        <xdr:cNvPr id="834" name="テキスト ボックス 833"/>
        <xdr:cNvSpPr txBox="1"/>
      </xdr:nvSpPr>
      <xdr:spPr>
        <a:xfrm>
          <a:off x="17756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35" name="直線コネクタ 834"/>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130810</xdr:rowOff>
    </xdr:from>
    <xdr:ext cx="594995" cy="259080"/>
    <xdr:sp macro="" textlink="">
      <xdr:nvSpPr>
        <xdr:cNvPr id="836" name="テキスト ボックス 835"/>
        <xdr:cNvSpPr txBox="1"/>
      </xdr:nvSpPr>
      <xdr:spPr>
        <a:xfrm>
          <a:off x="17692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37" name="直線コネクタ 836"/>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4995" cy="259080"/>
    <xdr:sp macro="" textlink="">
      <xdr:nvSpPr>
        <xdr:cNvPr id="838" name="テキスト ボックス 837"/>
        <xdr:cNvSpPr txBox="1"/>
      </xdr:nvSpPr>
      <xdr:spPr>
        <a:xfrm>
          <a:off x="17692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39" name="直線コネクタ 838"/>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40" name="テキスト ボックス 839"/>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69</xdr:row>
      <xdr:rowOff>129540</xdr:rowOff>
    </xdr:from>
    <xdr:to xmlns:xdr="http://schemas.openxmlformats.org/drawingml/2006/spreadsheetDrawing">
      <xdr:col>116</xdr:col>
      <xdr:colOff>62865</xdr:colOff>
      <xdr:row>79</xdr:row>
      <xdr:rowOff>34290</xdr:rowOff>
    </xdr:to>
    <xdr:cxnSp macro="">
      <xdr:nvCxnSpPr>
        <xdr:cNvPr id="842" name="直線コネクタ 841"/>
        <xdr:cNvCxnSpPr/>
      </xdr:nvCxnSpPr>
      <xdr:spPr>
        <a:xfrm flipV="1">
          <a:off x="22159595" y="11959590"/>
          <a:ext cx="1270" cy="1619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38100</xdr:rowOff>
    </xdr:from>
    <xdr:ext cx="534670" cy="259080"/>
    <xdr:sp macro="" textlink="">
      <xdr:nvSpPr>
        <xdr:cNvPr id="843" name="繰出金最小値テキスト"/>
        <xdr:cNvSpPr txBox="1"/>
      </xdr:nvSpPr>
      <xdr:spPr>
        <a:xfrm>
          <a:off x="22212300" y="13582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30,778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34290</xdr:rowOff>
    </xdr:from>
    <xdr:to xmlns:xdr="http://schemas.openxmlformats.org/drawingml/2006/spreadsheetDrawing">
      <xdr:col>116</xdr:col>
      <xdr:colOff>152400</xdr:colOff>
      <xdr:row>79</xdr:row>
      <xdr:rowOff>34290</xdr:rowOff>
    </xdr:to>
    <xdr:cxnSp macro="">
      <xdr:nvCxnSpPr>
        <xdr:cNvPr id="844" name="直線コネクタ 843"/>
        <xdr:cNvCxnSpPr/>
      </xdr:nvCxnSpPr>
      <xdr:spPr>
        <a:xfrm>
          <a:off x="22072600" y="13578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76200</xdr:rowOff>
    </xdr:from>
    <xdr:ext cx="598805" cy="258445"/>
    <xdr:sp macro="" textlink="">
      <xdr:nvSpPr>
        <xdr:cNvPr id="845" name="繰出金最大値テキスト"/>
        <xdr:cNvSpPr txBox="1"/>
      </xdr:nvSpPr>
      <xdr:spPr>
        <a:xfrm>
          <a:off x="22212300" y="117348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158,306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69</xdr:row>
      <xdr:rowOff>129540</xdr:rowOff>
    </xdr:from>
    <xdr:to xmlns:xdr="http://schemas.openxmlformats.org/drawingml/2006/spreadsheetDrawing">
      <xdr:col>116</xdr:col>
      <xdr:colOff>152400</xdr:colOff>
      <xdr:row>69</xdr:row>
      <xdr:rowOff>129540</xdr:rowOff>
    </xdr:to>
    <xdr:cxnSp macro="">
      <xdr:nvCxnSpPr>
        <xdr:cNvPr id="846" name="直線コネクタ 845"/>
        <xdr:cNvCxnSpPr/>
      </xdr:nvCxnSpPr>
      <xdr:spPr>
        <a:xfrm>
          <a:off x="22072600" y="11959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71</xdr:row>
      <xdr:rowOff>33655</xdr:rowOff>
    </xdr:from>
    <xdr:to xmlns:xdr="http://schemas.openxmlformats.org/drawingml/2006/spreadsheetDrawing">
      <xdr:col>116</xdr:col>
      <xdr:colOff>63500</xdr:colOff>
      <xdr:row>72</xdr:row>
      <xdr:rowOff>72390</xdr:rowOff>
    </xdr:to>
    <xdr:cxnSp macro="">
      <xdr:nvCxnSpPr>
        <xdr:cNvPr id="847" name="直線コネクタ 846"/>
        <xdr:cNvCxnSpPr/>
      </xdr:nvCxnSpPr>
      <xdr:spPr>
        <a:xfrm>
          <a:off x="21323300" y="12206605"/>
          <a:ext cx="838200" cy="210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106680</xdr:rowOff>
    </xdr:from>
    <xdr:ext cx="534670" cy="259080"/>
    <xdr:sp macro="" textlink="">
      <xdr:nvSpPr>
        <xdr:cNvPr id="848" name="繰出金平均値テキスト"/>
        <xdr:cNvSpPr txBox="1"/>
      </xdr:nvSpPr>
      <xdr:spPr>
        <a:xfrm>
          <a:off x="22212300" y="129654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128270</xdr:rowOff>
    </xdr:from>
    <xdr:to xmlns:xdr="http://schemas.openxmlformats.org/drawingml/2006/spreadsheetDrawing">
      <xdr:col>116</xdr:col>
      <xdr:colOff>114300</xdr:colOff>
      <xdr:row>76</xdr:row>
      <xdr:rowOff>58420</xdr:rowOff>
    </xdr:to>
    <xdr:sp macro="" textlink="">
      <xdr:nvSpPr>
        <xdr:cNvPr id="849" name="フローチャート: 判断 848"/>
        <xdr:cNvSpPr/>
      </xdr:nvSpPr>
      <xdr:spPr>
        <a:xfrm>
          <a:off x="22110700" y="1298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71</xdr:row>
      <xdr:rowOff>33655</xdr:rowOff>
    </xdr:from>
    <xdr:to xmlns:xdr="http://schemas.openxmlformats.org/drawingml/2006/spreadsheetDrawing">
      <xdr:col>111</xdr:col>
      <xdr:colOff>177800</xdr:colOff>
      <xdr:row>72</xdr:row>
      <xdr:rowOff>32385</xdr:rowOff>
    </xdr:to>
    <xdr:cxnSp macro="">
      <xdr:nvCxnSpPr>
        <xdr:cNvPr id="850" name="直線コネクタ 849"/>
        <xdr:cNvCxnSpPr/>
      </xdr:nvCxnSpPr>
      <xdr:spPr>
        <a:xfrm flipV="1">
          <a:off x="20434300" y="12206605"/>
          <a:ext cx="889000" cy="170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141605</xdr:rowOff>
    </xdr:from>
    <xdr:to xmlns:xdr="http://schemas.openxmlformats.org/drawingml/2006/spreadsheetDrawing">
      <xdr:col>112</xdr:col>
      <xdr:colOff>38100</xdr:colOff>
      <xdr:row>76</xdr:row>
      <xdr:rowOff>71755</xdr:rowOff>
    </xdr:to>
    <xdr:sp macro="" textlink="">
      <xdr:nvSpPr>
        <xdr:cNvPr id="851" name="フローチャート: 判断 850"/>
        <xdr:cNvSpPr/>
      </xdr:nvSpPr>
      <xdr:spPr>
        <a:xfrm>
          <a:off x="21272500" y="130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63500</xdr:rowOff>
    </xdr:from>
    <xdr:ext cx="534035" cy="258445"/>
    <xdr:sp macro="" textlink="">
      <xdr:nvSpPr>
        <xdr:cNvPr id="852" name="テキスト ボックス 851"/>
        <xdr:cNvSpPr txBox="1"/>
      </xdr:nvSpPr>
      <xdr:spPr>
        <a:xfrm>
          <a:off x="21055965" y="13093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72</xdr:row>
      <xdr:rowOff>32385</xdr:rowOff>
    </xdr:from>
    <xdr:to xmlns:xdr="http://schemas.openxmlformats.org/drawingml/2006/spreadsheetDrawing">
      <xdr:col>107</xdr:col>
      <xdr:colOff>50800</xdr:colOff>
      <xdr:row>73</xdr:row>
      <xdr:rowOff>20320</xdr:rowOff>
    </xdr:to>
    <xdr:cxnSp macro="">
      <xdr:nvCxnSpPr>
        <xdr:cNvPr id="853" name="直線コネクタ 852"/>
        <xdr:cNvCxnSpPr/>
      </xdr:nvCxnSpPr>
      <xdr:spPr>
        <a:xfrm flipV="1">
          <a:off x="19545300" y="12376785"/>
          <a:ext cx="88900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133985</xdr:rowOff>
    </xdr:from>
    <xdr:to xmlns:xdr="http://schemas.openxmlformats.org/drawingml/2006/spreadsheetDrawing">
      <xdr:col>107</xdr:col>
      <xdr:colOff>101600</xdr:colOff>
      <xdr:row>76</xdr:row>
      <xdr:rowOff>64135</xdr:rowOff>
    </xdr:to>
    <xdr:sp macro="" textlink="">
      <xdr:nvSpPr>
        <xdr:cNvPr id="854" name="フローチャート: 判断 853"/>
        <xdr:cNvSpPr/>
      </xdr:nvSpPr>
      <xdr:spPr>
        <a:xfrm>
          <a:off x="20383500" y="129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55245</xdr:rowOff>
    </xdr:from>
    <xdr:ext cx="534035" cy="258445"/>
    <xdr:sp macro="" textlink="">
      <xdr:nvSpPr>
        <xdr:cNvPr id="855" name="テキスト ボックス 854"/>
        <xdr:cNvSpPr txBox="1"/>
      </xdr:nvSpPr>
      <xdr:spPr>
        <a:xfrm>
          <a:off x="20166965" y="130854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73</xdr:row>
      <xdr:rowOff>10795</xdr:rowOff>
    </xdr:from>
    <xdr:to xmlns:xdr="http://schemas.openxmlformats.org/drawingml/2006/spreadsheetDrawing">
      <xdr:col>102</xdr:col>
      <xdr:colOff>114300</xdr:colOff>
      <xdr:row>73</xdr:row>
      <xdr:rowOff>20320</xdr:rowOff>
    </xdr:to>
    <xdr:cxnSp macro="">
      <xdr:nvCxnSpPr>
        <xdr:cNvPr id="856" name="直線コネクタ 855"/>
        <xdr:cNvCxnSpPr/>
      </xdr:nvCxnSpPr>
      <xdr:spPr>
        <a:xfrm>
          <a:off x="18656300" y="1252664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118110</xdr:rowOff>
    </xdr:from>
    <xdr:to xmlns:xdr="http://schemas.openxmlformats.org/drawingml/2006/spreadsheetDrawing">
      <xdr:col>102</xdr:col>
      <xdr:colOff>165100</xdr:colOff>
      <xdr:row>76</xdr:row>
      <xdr:rowOff>48260</xdr:rowOff>
    </xdr:to>
    <xdr:sp macro="" textlink="">
      <xdr:nvSpPr>
        <xdr:cNvPr id="857" name="フローチャート: 判断 856"/>
        <xdr:cNvSpPr/>
      </xdr:nvSpPr>
      <xdr:spPr>
        <a:xfrm>
          <a:off x="19494500" y="129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39370</xdr:rowOff>
    </xdr:from>
    <xdr:ext cx="534035" cy="259080"/>
    <xdr:sp macro="" textlink="">
      <xdr:nvSpPr>
        <xdr:cNvPr id="858" name="テキスト ボックス 857"/>
        <xdr:cNvSpPr txBox="1"/>
      </xdr:nvSpPr>
      <xdr:spPr>
        <a:xfrm>
          <a:off x="19277965" y="13069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74,218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126365</xdr:rowOff>
    </xdr:from>
    <xdr:to xmlns:xdr="http://schemas.openxmlformats.org/drawingml/2006/spreadsheetDrawing">
      <xdr:col>98</xdr:col>
      <xdr:colOff>38100</xdr:colOff>
      <xdr:row>76</xdr:row>
      <xdr:rowOff>56515</xdr:rowOff>
    </xdr:to>
    <xdr:sp macro="" textlink="">
      <xdr:nvSpPr>
        <xdr:cNvPr id="859" name="フローチャート: 判断 858"/>
        <xdr:cNvSpPr/>
      </xdr:nvSpPr>
      <xdr:spPr>
        <a:xfrm>
          <a:off x="18605500" y="1298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47625</xdr:rowOff>
    </xdr:from>
    <xdr:ext cx="534035" cy="259080"/>
    <xdr:sp macro="" textlink="">
      <xdr:nvSpPr>
        <xdr:cNvPr id="860" name="テキスト ボックス 859"/>
        <xdr:cNvSpPr txBox="1"/>
      </xdr:nvSpPr>
      <xdr:spPr>
        <a:xfrm>
          <a:off x="18388965" y="13077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1" name="テキスト ボックス 860"/>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2" name="テキスト ボックス 861"/>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3" name="テキスト ボックス 862"/>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4" name="テキスト ボックス 863"/>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5" name="テキスト ボックス 864"/>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72</xdr:row>
      <xdr:rowOff>21590</xdr:rowOff>
    </xdr:from>
    <xdr:to xmlns:xdr="http://schemas.openxmlformats.org/drawingml/2006/spreadsheetDrawing">
      <xdr:col>116</xdr:col>
      <xdr:colOff>114300</xdr:colOff>
      <xdr:row>72</xdr:row>
      <xdr:rowOff>123190</xdr:rowOff>
    </xdr:to>
    <xdr:sp macro="" textlink="">
      <xdr:nvSpPr>
        <xdr:cNvPr id="866" name="楕円 865"/>
        <xdr:cNvSpPr/>
      </xdr:nvSpPr>
      <xdr:spPr>
        <a:xfrm>
          <a:off x="22110700" y="1236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71</xdr:row>
      <xdr:rowOff>44450</xdr:rowOff>
    </xdr:from>
    <xdr:ext cx="598805" cy="259080"/>
    <xdr:sp macro="" textlink="">
      <xdr:nvSpPr>
        <xdr:cNvPr id="867" name="繰出金該当値テキスト"/>
        <xdr:cNvSpPr txBox="1"/>
      </xdr:nvSpPr>
      <xdr:spPr>
        <a:xfrm>
          <a:off x="22212300" y="122174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122,291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70</xdr:row>
      <xdr:rowOff>154940</xdr:rowOff>
    </xdr:from>
    <xdr:to xmlns:xdr="http://schemas.openxmlformats.org/drawingml/2006/spreadsheetDrawing">
      <xdr:col>112</xdr:col>
      <xdr:colOff>38100</xdr:colOff>
      <xdr:row>71</xdr:row>
      <xdr:rowOff>84455</xdr:rowOff>
    </xdr:to>
    <xdr:sp macro="" textlink="">
      <xdr:nvSpPr>
        <xdr:cNvPr id="868" name="楕円 867"/>
        <xdr:cNvSpPr/>
      </xdr:nvSpPr>
      <xdr:spPr>
        <a:xfrm>
          <a:off x="21272500" y="12156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69</xdr:row>
      <xdr:rowOff>100965</xdr:rowOff>
    </xdr:from>
    <xdr:ext cx="598170" cy="258445"/>
    <xdr:sp macro="" textlink="">
      <xdr:nvSpPr>
        <xdr:cNvPr id="869" name="テキスト ボックス 868"/>
        <xdr:cNvSpPr txBox="1"/>
      </xdr:nvSpPr>
      <xdr:spPr>
        <a:xfrm>
          <a:off x="21023580" y="119310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138,852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71</xdr:row>
      <xdr:rowOff>153035</xdr:rowOff>
    </xdr:from>
    <xdr:to xmlns:xdr="http://schemas.openxmlformats.org/drawingml/2006/spreadsheetDrawing">
      <xdr:col>107</xdr:col>
      <xdr:colOff>101600</xdr:colOff>
      <xdr:row>72</xdr:row>
      <xdr:rowOff>83185</xdr:rowOff>
    </xdr:to>
    <xdr:sp macro="" textlink="">
      <xdr:nvSpPr>
        <xdr:cNvPr id="870" name="楕円 869"/>
        <xdr:cNvSpPr/>
      </xdr:nvSpPr>
      <xdr:spPr>
        <a:xfrm>
          <a:off x="20383500" y="123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70</xdr:row>
      <xdr:rowOff>99695</xdr:rowOff>
    </xdr:from>
    <xdr:ext cx="598170" cy="258445"/>
    <xdr:sp macro="" textlink="">
      <xdr:nvSpPr>
        <xdr:cNvPr id="871" name="テキスト ボックス 870"/>
        <xdr:cNvSpPr txBox="1"/>
      </xdr:nvSpPr>
      <xdr:spPr>
        <a:xfrm>
          <a:off x="20134580" y="121011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125,445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72</xdr:row>
      <xdr:rowOff>140970</xdr:rowOff>
    </xdr:from>
    <xdr:to xmlns:xdr="http://schemas.openxmlformats.org/drawingml/2006/spreadsheetDrawing">
      <xdr:col>102</xdr:col>
      <xdr:colOff>165100</xdr:colOff>
      <xdr:row>73</xdr:row>
      <xdr:rowOff>71120</xdr:rowOff>
    </xdr:to>
    <xdr:sp macro="" textlink="">
      <xdr:nvSpPr>
        <xdr:cNvPr id="872" name="楕円 871"/>
        <xdr:cNvSpPr/>
      </xdr:nvSpPr>
      <xdr:spPr>
        <a:xfrm>
          <a:off x="19494500" y="1248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71</xdr:row>
      <xdr:rowOff>87630</xdr:rowOff>
    </xdr:from>
    <xdr:ext cx="598170" cy="258445"/>
    <xdr:sp macro="" textlink="">
      <xdr:nvSpPr>
        <xdr:cNvPr id="873" name="テキスト ボックス 872"/>
        <xdr:cNvSpPr txBox="1"/>
      </xdr:nvSpPr>
      <xdr:spPr>
        <a:xfrm>
          <a:off x="19245580" y="122605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72</xdr:row>
      <xdr:rowOff>132080</xdr:rowOff>
    </xdr:from>
    <xdr:to xmlns:xdr="http://schemas.openxmlformats.org/drawingml/2006/spreadsheetDrawing">
      <xdr:col>98</xdr:col>
      <xdr:colOff>38100</xdr:colOff>
      <xdr:row>73</xdr:row>
      <xdr:rowOff>61595</xdr:rowOff>
    </xdr:to>
    <xdr:sp macro="" textlink="">
      <xdr:nvSpPr>
        <xdr:cNvPr id="874" name="楕円 873"/>
        <xdr:cNvSpPr/>
      </xdr:nvSpPr>
      <xdr:spPr>
        <a:xfrm>
          <a:off x="18605500" y="124764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71</xdr:row>
      <xdr:rowOff>78105</xdr:rowOff>
    </xdr:from>
    <xdr:ext cx="598170" cy="258445"/>
    <xdr:sp macro="" textlink="">
      <xdr:nvSpPr>
        <xdr:cNvPr id="875" name="テキスト ボックス 874"/>
        <xdr:cNvSpPr txBox="1"/>
      </xdr:nvSpPr>
      <xdr:spPr>
        <a:xfrm>
          <a:off x="18356580" y="122510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84" name="テキスト ボックス 883"/>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5" name="直線コネクタ 884"/>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6" name="直線コネクタ 885"/>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285" cy="258445"/>
    <xdr:sp macro="" textlink="">
      <xdr:nvSpPr>
        <xdr:cNvPr id="887" name="テキスト ボックス 886"/>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88" name="直線コネクタ 887"/>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8285" cy="258445"/>
    <xdr:sp macro="" textlink="">
      <xdr:nvSpPr>
        <xdr:cNvPr id="889" name="テキスト ボックス 888"/>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1" name="直線コネクタ 890"/>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2"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3" name="直線コネクタ 892"/>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94"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5" name="直線コネクタ 894"/>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896" name="直線コネクタ 895"/>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97"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899" name="直線コネクタ 898"/>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920" cy="259080"/>
    <xdr:sp macro="" textlink="">
      <xdr:nvSpPr>
        <xdr:cNvPr id="901" name="テキスト ボックス 900"/>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2" name="直線コネクタ 901"/>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920" cy="259080"/>
    <xdr:sp macro="" textlink="">
      <xdr:nvSpPr>
        <xdr:cNvPr id="904" name="テキスト ボックス 903"/>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05" name="直線コネクタ 904"/>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8920" cy="259080"/>
    <xdr:sp macro="" textlink="">
      <xdr:nvSpPr>
        <xdr:cNvPr id="907" name="テキスト ボックス 906"/>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920" cy="259080"/>
    <xdr:sp macro="" textlink="">
      <xdr:nvSpPr>
        <xdr:cNvPr id="909" name="テキスト ボックス 908"/>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0" name="テキスト ボックス 909"/>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1" name="テキスト ボックス 910"/>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2" name="テキスト ボックス 911"/>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3" name="テキスト ボックス 912"/>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14" name="テキスト ボックス 913"/>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16"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920" cy="259080"/>
    <xdr:sp macro="" textlink="">
      <xdr:nvSpPr>
        <xdr:cNvPr id="918" name="テキスト ボックス 917"/>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920" cy="259080"/>
    <xdr:sp macro="" textlink="">
      <xdr:nvSpPr>
        <xdr:cNvPr id="920" name="テキスト ボックス 919"/>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8920" cy="259080"/>
    <xdr:sp macro="" textlink="">
      <xdr:nvSpPr>
        <xdr:cNvPr id="922" name="テキスト ボックス 921"/>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920" cy="259080"/>
    <xdr:sp macro="" textlink="">
      <xdr:nvSpPr>
        <xdr:cNvPr id="924" name="テキスト ボックス 923"/>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全体的に類似団体と比較して住民一人当たりのコストが高くなっている。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要因としては、類似団体と比べて人口密度が極端に低いことが影響しているのではないかと思われる。特に人件費が類似団体内</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位となっており、合併後、総合支所方式を採用している本町は他の類似団体と比べて職員数が多いため、定員管理適正化計画により退職者は十数名、新規採用者は必要最小限に抑制している。職員数は減少傾向にあるが、総合支所方式を採用している点や広大な面積に集落が散在し地理的に非効率な条件も重なるなど、ある程度の職員の確保が必要であり職員数の削減にも限度が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また、公債費も類似団体を大きく上回り１位となっているが、こちらは一人当たりの金額は大きいが、主に交付税措置の有利な起債を借入れしているため実質公債費比率は</a:t>
          </a:r>
          <a:r>
            <a:rPr kumimoji="1" lang="en-US" altLang="ja-JP" sz="1100" b="0" i="0" baseline="0">
              <a:solidFill>
                <a:schemeClr val="dk1"/>
              </a:solidFill>
              <a:effectLst/>
              <a:latin typeface="+mn-lt"/>
              <a:ea typeface="+mn-ea"/>
              <a:cs typeface="+mn-cs"/>
            </a:rPr>
            <a:t>1.3</a:t>
          </a:r>
          <a:r>
            <a:rPr kumimoji="1" lang="ja-JP" altLang="ja-JP" sz="1100" b="0" i="0" baseline="0">
              <a:solidFill>
                <a:schemeClr val="dk1"/>
              </a:solidFill>
              <a:effectLst/>
              <a:latin typeface="+mn-lt"/>
              <a:ea typeface="+mn-ea"/>
              <a:cs typeface="+mn-cs"/>
            </a:rPr>
            <a:t>％で類似団体</a:t>
          </a:r>
          <a:r>
            <a:rPr kumimoji="1" lang="ja-JP" altLang="en-US" sz="1100" b="0" i="0" baseline="0">
              <a:solidFill>
                <a:schemeClr val="dk1"/>
              </a:solidFill>
              <a:effectLst/>
              <a:latin typeface="+mn-lt"/>
              <a:ea typeface="+mn-ea"/>
              <a:cs typeface="+mn-cs"/>
            </a:rPr>
            <a:t>６</a:t>
          </a:r>
          <a:r>
            <a:rPr kumimoji="1" lang="ja-JP" altLang="ja-JP" sz="1100" b="0" i="0" baseline="0">
              <a:solidFill>
                <a:schemeClr val="dk1"/>
              </a:solidFill>
              <a:effectLst/>
              <a:latin typeface="+mn-lt"/>
              <a:ea typeface="+mn-ea"/>
              <a:cs typeface="+mn-cs"/>
            </a:rPr>
            <a:t>位、将来負担比率については類似団体内１位と健全な数値になっている。しかし、住民一人当たりの公債費が大きいことに変わりはなく、減少させていかなければならないため、今後も継続して計画的な繰上償還を行っていく。</a:t>
          </a:r>
          <a:endParaRPr lang="ja-JP" altLang="ja-JP" sz="1400">
            <a:effectLst/>
          </a:endParaRP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高知県仁淀川町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5,224
5,189
333.00
6,797,199
6,344,937
344,756
4,317,849
7,870,739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8285" cy="258445"/>
    <xdr:sp macro="" textlink="">
      <xdr:nvSpPr>
        <xdr:cNvPr id="42" name="テキスト ボックス 41"/>
        <xdr:cNvSpPr txBox="1"/>
      </xdr:nvSpPr>
      <xdr:spPr>
        <a:xfrm>
          <a:off x="513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6725" cy="259080"/>
    <xdr:sp macro="" textlink="">
      <xdr:nvSpPr>
        <xdr:cNvPr id="44" name="テキスト ボックス 43"/>
        <xdr:cNvSpPr txBox="1"/>
      </xdr:nvSpPr>
      <xdr:spPr>
        <a:xfrm>
          <a:off x="294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6725" cy="259080"/>
    <xdr:sp macro="" textlink="">
      <xdr:nvSpPr>
        <xdr:cNvPr id="46" name="テキスト ボックス 45"/>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6725" cy="258445"/>
    <xdr:sp macro="" textlink="">
      <xdr:nvSpPr>
        <xdr:cNvPr id="48" name="テキスト ボックス 47"/>
        <xdr:cNvSpPr txBox="1"/>
      </xdr:nvSpPr>
      <xdr:spPr>
        <a:xfrm>
          <a:off x="294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1495" cy="259080"/>
    <xdr:sp macro="" textlink="">
      <xdr:nvSpPr>
        <xdr:cNvPr id="50" name="テキスト ボックス 49"/>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8445"/>
    <xdr:sp macro="" textlink="">
      <xdr:nvSpPr>
        <xdr:cNvPr id="54" name="テキスト ボックス 53"/>
        <xdr:cNvSpPr txBox="1"/>
      </xdr:nvSpPr>
      <xdr:spPr>
        <a:xfrm>
          <a:off x="230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66040</xdr:rowOff>
    </xdr:from>
    <xdr:to xmlns:xdr="http://schemas.openxmlformats.org/drawingml/2006/spreadsheetDrawing">
      <xdr:col>24</xdr:col>
      <xdr:colOff>62865</xdr:colOff>
      <xdr:row>37</xdr:row>
      <xdr:rowOff>149225</xdr:rowOff>
    </xdr:to>
    <xdr:cxnSp macro="">
      <xdr:nvCxnSpPr>
        <xdr:cNvPr id="56" name="直線コネクタ 55"/>
        <xdr:cNvCxnSpPr/>
      </xdr:nvCxnSpPr>
      <xdr:spPr>
        <a:xfrm flipV="1">
          <a:off x="4633595" y="5209540"/>
          <a:ext cx="127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153035</xdr:rowOff>
    </xdr:from>
    <xdr:ext cx="469900" cy="259080"/>
    <xdr:sp macro="" textlink="">
      <xdr:nvSpPr>
        <xdr:cNvPr id="57" name="議会費最小値テキスト"/>
        <xdr:cNvSpPr txBox="1"/>
      </xdr:nvSpPr>
      <xdr:spPr>
        <a:xfrm>
          <a:off x="4686300" y="64966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149225</xdr:rowOff>
    </xdr:from>
    <xdr:to xmlns:xdr="http://schemas.openxmlformats.org/drawingml/2006/spreadsheetDrawing">
      <xdr:col>24</xdr:col>
      <xdr:colOff>152400</xdr:colOff>
      <xdr:row>37</xdr:row>
      <xdr:rowOff>149225</xdr:rowOff>
    </xdr:to>
    <xdr:cxnSp macro="">
      <xdr:nvCxnSpPr>
        <xdr:cNvPr id="58" name="直線コネクタ 57"/>
        <xdr:cNvCxnSpPr/>
      </xdr:nvCxnSpPr>
      <xdr:spPr>
        <a:xfrm>
          <a:off x="4546600" y="6492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12700</xdr:rowOff>
    </xdr:from>
    <xdr:ext cx="534670" cy="259080"/>
    <xdr:sp macro="" textlink="">
      <xdr:nvSpPr>
        <xdr:cNvPr id="59" name="議会費最大値テキスト"/>
        <xdr:cNvSpPr txBox="1"/>
      </xdr:nvSpPr>
      <xdr:spPr>
        <a:xfrm>
          <a:off x="4686300" y="4984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14,979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66040</xdr:rowOff>
    </xdr:from>
    <xdr:to xmlns:xdr="http://schemas.openxmlformats.org/drawingml/2006/spreadsheetDrawing">
      <xdr:col>24</xdr:col>
      <xdr:colOff>152400</xdr:colOff>
      <xdr:row>30</xdr:row>
      <xdr:rowOff>66040</xdr:rowOff>
    </xdr:to>
    <xdr:cxnSp macro="">
      <xdr:nvCxnSpPr>
        <xdr:cNvPr id="60" name="直線コネクタ 59"/>
        <xdr:cNvCxnSpPr/>
      </xdr:nvCxnSpPr>
      <xdr:spPr>
        <a:xfrm>
          <a:off x="4546600" y="5209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33</xdr:row>
      <xdr:rowOff>19685</xdr:rowOff>
    </xdr:from>
    <xdr:to xmlns:xdr="http://schemas.openxmlformats.org/drawingml/2006/spreadsheetDrawing">
      <xdr:col>24</xdr:col>
      <xdr:colOff>63500</xdr:colOff>
      <xdr:row>33</xdr:row>
      <xdr:rowOff>143510</xdr:rowOff>
    </xdr:to>
    <xdr:cxnSp macro="">
      <xdr:nvCxnSpPr>
        <xdr:cNvPr id="61" name="直線コネクタ 60"/>
        <xdr:cNvCxnSpPr/>
      </xdr:nvCxnSpPr>
      <xdr:spPr>
        <a:xfrm flipV="1">
          <a:off x="3797300" y="5677535"/>
          <a:ext cx="8382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163195</xdr:rowOff>
    </xdr:from>
    <xdr:ext cx="469900" cy="259080"/>
    <xdr:sp macro="" textlink="">
      <xdr:nvSpPr>
        <xdr:cNvPr id="62" name="議会費平均値テキスト"/>
        <xdr:cNvSpPr txBox="1"/>
      </xdr:nvSpPr>
      <xdr:spPr>
        <a:xfrm>
          <a:off x="4686300" y="58210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9,593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13335</xdr:rowOff>
    </xdr:from>
    <xdr:to xmlns:xdr="http://schemas.openxmlformats.org/drawingml/2006/spreadsheetDrawing">
      <xdr:col>24</xdr:col>
      <xdr:colOff>114300</xdr:colOff>
      <xdr:row>34</xdr:row>
      <xdr:rowOff>114935</xdr:rowOff>
    </xdr:to>
    <xdr:sp macro="" textlink="">
      <xdr:nvSpPr>
        <xdr:cNvPr id="63" name="フローチャート: 判断 62"/>
        <xdr:cNvSpPr/>
      </xdr:nvSpPr>
      <xdr:spPr>
        <a:xfrm>
          <a:off x="4584700" y="584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33</xdr:row>
      <xdr:rowOff>143510</xdr:rowOff>
    </xdr:from>
    <xdr:to xmlns:xdr="http://schemas.openxmlformats.org/drawingml/2006/spreadsheetDrawing">
      <xdr:col>19</xdr:col>
      <xdr:colOff>177800</xdr:colOff>
      <xdr:row>34</xdr:row>
      <xdr:rowOff>44450</xdr:rowOff>
    </xdr:to>
    <xdr:cxnSp macro="">
      <xdr:nvCxnSpPr>
        <xdr:cNvPr id="64" name="直線コネクタ 63"/>
        <xdr:cNvCxnSpPr/>
      </xdr:nvCxnSpPr>
      <xdr:spPr>
        <a:xfrm flipV="1">
          <a:off x="2908300" y="580136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52070</xdr:rowOff>
    </xdr:from>
    <xdr:to xmlns:xdr="http://schemas.openxmlformats.org/drawingml/2006/spreadsheetDrawing">
      <xdr:col>20</xdr:col>
      <xdr:colOff>38100</xdr:colOff>
      <xdr:row>34</xdr:row>
      <xdr:rowOff>153670</xdr:rowOff>
    </xdr:to>
    <xdr:sp macro="" textlink="">
      <xdr:nvSpPr>
        <xdr:cNvPr id="65" name="フローチャート: 判断 64"/>
        <xdr:cNvSpPr/>
      </xdr:nvSpPr>
      <xdr:spPr>
        <a:xfrm>
          <a:off x="3746500" y="588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144780</xdr:rowOff>
    </xdr:from>
    <xdr:ext cx="469265" cy="258445"/>
    <xdr:sp macro="" textlink="">
      <xdr:nvSpPr>
        <xdr:cNvPr id="66" name="テキスト ボックス 65"/>
        <xdr:cNvSpPr txBox="1"/>
      </xdr:nvSpPr>
      <xdr:spPr>
        <a:xfrm>
          <a:off x="3562350" y="59740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44450</xdr:rowOff>
    </xdr:from>
    <xdr:to xmlns:xdr="http://schemas.openxmlformats.org/drawingml/2006/spreadsheetDrawing">
      <xdr:col>15</xdr:col>
      <xdr:colOff>50800</xdr:colOff>
      <xdr:row>34</xdr:row>
      <xdr:rowOff>81280</xdr:rowOff>
    </xdr:to>
    <xdr:cxnSp macro="">
      <xdr:nvCxnSpPr>
        <xdr:cNvPr id="67" name="直線コネクタ 66"/>
        <xdr:cNvCxnSpPr/>
      </xdr:nvCxnSpPr>
      <xdr:spPr>
        <a:xfrm flipV="1">
          <a:off x="2019300" y="587375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57150</xdr:rowOff>
    </xdr:from>
    <xdr:to xmlns:xdr="http://schemas.openxmlformats.org/drawingml/2006/spreadsheetDrawing">
      <xdr:col>15</xdr:col>
      <xdr:colOff>101600</xdr:colOff>
      <xdr:row>34</xdr:row>
      <xdr:rowOff>158750</xdr:rowOff>
    </xdr:to>
    <xdr:sp macro="" textlink="">
      <xdr:nvSpPr>
        <xdr:cNvPr id="68" name="フローチャート: 判断 67"/>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149860</xdr:rowOff>
    </xdr:from>
    <xdr:ext cx="469265" cy="259080"/>
    <xdr:sp macro="" textlink="">
      <xdr:nvSpPr>
        <xdr:cNvPr id="69" name="テキスト ボックス 68"/>
        <xdr:cNvSpPr txBox="1"/>
      </xdr:nvSpPr>
      <xdr:spPr>
        <a:xfrm>
          <a:off x="2673350" y="59791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54610</xdr:rowOff>
    </xdr:from>
    <xdr:to xmlns:xdr="http://schemas.openxmlformats.org/drawingml/2006/spreadsheetDrawing">
      <xdr:col>10</xdr:col>
      <xdr:colOff>114300</xdr:colOff>
      <xdr:row>34</xdr:row>
      <xdr:rowOff>81280</xdr:rowOff>
    </xdr:to>
    <xdr:cxnSp macro="">
      <xdr:nvCxnSpPr>
        <xdr:cNvPr id="70" name="直線コネクタ 69"/>
        <xdr:cNvCxnSpPr/>
      </xdr:nvCxnSpPr>
      <xdr:spPr>
        <a:xfrm>
          <a:off x="1130300" y="588391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44450</xdr:rowOff>
    </xdr:from>
    <xdr:to xmlns:xdr="http://schemas.openxmlformats.org/drawingml/2006/spreadsheetDrawing">
      <xdr:col>10</xdr:col>
      <xdr:colOff>165100</xdr:colOff>
      <xdr:row>34</xdr:row>
      <xdr:rowOff>146050</xdr:rowOff>
    </xdr:to>
    <xdr:sp macro="" textlink="">
      <xdr:nvSpPr>
        <xdr:cNvPr id="71" name="フローチャート: 判断 70"/>
        <xdr:cNvSpPr/>
      </xdr:nvSpPr>
      <xdr:spPr>
        <a:xfrm>
          <a:off x="1968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137160</xdr:rowOff>
    </xdr:from>
    <xdr:ext cx="469265" cy="259080"/>
    <xdr:sp macro="" textlink="">
      <xdr:nvSpPr>
        <xdr:cNvPr id="72" name="テキスト ボックス 71"/>
        <xdr:cNvSpPr txBox="1"/>
      </xdr:nvSpPr>
      <xdr:spPr>
        <a:xfrm>
          <a:off x="1784350" y="59664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635</xdr:rowOff>
    </xdr:from>
    <xdr:to xmlns:xdr="http://schemas.openxmlformats.org/drawingml/2006/spreadsheetDrawing">
      <xdr:col>6</xdr:col>
      <xdr:colOff>38100</xdr:colOff>
      <xdr:row>34</xdr:row>
      <xdr:rowOff>102235</xdr:rowOff>
    </xdr:to>
    <xdr:sp macro="" textlink="">
      <xdr:nvSpPr>
        <xdr:cNvPr id="73" name="フローチャート: 判断 72"/>
        <xdr:cNvSpPr/>
      </xdr:nvSpPr>
      <xdr:spPr>
        <a:xfrm>
          <a:off x="1079500" y="582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32</xdr:row>
      <xdr:rowOff>118745</xdr:rowOff>
    </xdr:from>
    <xdr:ext cx="469265" cy="259080"/>
    <xdr:sp macro="" textlink="">
      <xdr:nvSpPr>
        <xdr:cNvPr id="74" name="テキスト ボックス 73"/>
        <xdr:cNvSpPr txBox="1"/>
      </xdr:nvSpPr>
      <xdr:spPr>
        <a:xfrm>
          <a:off x="895350" y="56051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32</xdr:row>
      <xdr:rowOff>140335</xdr:rowOff>
    </xdr:from>
    <xdr:to xmlns:xdr="http://schemas.openxmlformats.org/drawingml/2006/spreadsheetDrawing">
      <xdr:col>24</xdr:col>
      <xdr:colOff>114300</xdr:colOff>
      <xdr:row>33</xdr:row>
      <xdr:rowOff>70485</xdr:rowOff>
    </xdr:to>
    <xdr:sp macro="" textlink="">
      <xdr:nvSpPr>
        <xdr:cNvPr id="80" name="楕円 79"/>
        <xdr:cNvSpPr/>
      </xdr:nvSpPr>
      <xdr:spPr>
        <a:xfrm>
          <a:off x="4584700" y="562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31</xdr:row>
      <xdr:rowOff>163195</xdr:rowOff>
    </xdr:from>
    <xdr:ext cx="534670" cy="259080"/>
    <xdr:sp macro="" textlink="">
      <xdr:nvSpPr>
        <xdr:cNvPr id="81" name="議会費該当値テキスト"/>
        <xdr:cNvSpPr txBox="1"/>
      </xdr:nvSpPr>
      <xdr:spPr>
        <a:xfrm>
          <a:off x="4686300" y="54781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33</xdr:row>
      <xdr:rowOff>92075</xdr:rowOff>
    </xdr:from>
    <xdr:to xmlns:xdr="http://schemas.openxmlformats.org/drawingml/2006/spreadsheetDrawing">
      <xdr:col>20</xdr:col>
      <xdr:colOff>38100</xdr:colOff>
      <xdr:row>34</xdr:row>
      <xdr:rowOff>22225</xdr:rowOff>
    </xdr:to>
    <xdr:sp macro="" textlink="">
      <xdr:nvSpPr>
        <xdr:cNvPr id="82" name="楕円 81"/>
        <xdr:cNvSpPr/>
      </xdr:nvSpPr>
      <xdr:spPr>
        <a:xfrm>
          <a:off x="3746500" y="574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32</xdr:row>
      <xdr:rowOff>38735</xdr:rowOff>
    </xdr:from>
    <xdr:ext cx="534035" cy="259080"/>
    <xdr:sp macro="" textlink="">
      <xdr:nvSpPr>
        <xdr:cNvPr id="83" name="テキスト ボックス 82"/>
        <xdr:cNvSpPr txBox="1"/>
      </xdr:nvSpPr>
      <xdr:spPr>
        <a:xfrm>
          <a:off x="3529965" y="55251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165100</xdr:rowOff>
    </xdr:from>
    <xdr:to xmlns:xdr="http://schemas.openxmlformats.org/drawingml/2006/spreadsheetDrawing">
      <xdr:col>15</xdr:col>
      <xdr:colOff>101600</xdr:colOff>
      <xdr:row>34</xdr:row>
      <xdr:rowOff>95250</xdr:rowOff>
    </xdr:to>
    <xdr:sp macro="" textlink="">
      <xdr:nvSpPr>
        <xdr:cNvPr id="84" name="楕円 83"/>
        <xdr:cNvSpPr/>
      </xdr:nvSpPr>
      <xdr:spPr>
        <a:xfrm>
          <a:off x="2857500" y="582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32</xdr:row>
      <xdr:rowOff>111760</xdr:rowOff>
    </xdr:from>
    <xdr:ext cx="469265" cy="258445"/>
    <xdr:sp macro="" textlink="">
      <xdr:nvSpPr>
        <xdr:cNvPr id="85" name="テキスト ボックス 84"/>
        <xdr:cNvSpPr txBox="1"/>
      </xdr:nvSpPr>
      <xdr:spPr>
        <a:xfrm>
          <a:off x="2673350" y="55981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30480</xdr:rowOff>
    </xdr:from>
    <xdr:to xmlns:xdr="http://schemas.openxmlformats.org/drawingml/2006/spreadsheetDrawing">
      <xdr:col>10</xdr:col>
      <xdr:colOff>165100</xdr:colOff>
      <xdr:row>34</xdr:row>
      <xdr:rowOff>132080</xdr:rowOff>
    </xdr:to>
    <xdr:sp macro="" textlink="">
      <xdr:nvSpPr>
        <xdr:cNvPr id="86" name="楕円 85"/>
        <xdr:cNvSpPr/>
      </xdr:nvSpPr>
      <xdr:spPr>
        <a:xfrm>
          <a:off x="19685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32</xdr:row>
      <xdr:rowOff>148590</xdr:rowOff>
    </xdr:from>
    <xdr:ext cx="469265" cy="259080"/>
    <xdr:sp macro="" textlink="">
      <xdr:nvSpPr>
        <xdr:cNvPr id="87" name="テキスト ボックス 86"/>
        <xdr:cNvSpPr txBox="1"/>
      </xdr:nvSpPr>
      <xdr:spPr>
        <a:xfrm>
          <a:off x="1784350" y="56349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3810</xdr:rowOff>
    </xdr:from>
    <xdr:to xmlns:xdr="http://schemas.openxmlformats.org/drawingml/2006/spreadsheetDrawing">
      <xdr:col>6</xdr:col>
      <xdr:colOff>38100</xdr:colOff>
      <xdr:row>34</xdr:row>
      <xdr:rowOff>105410</xdr:rowOff>
    </xdr:to>
    <xdr:sp macro="" textlink="">
      <xdr:nvSpPr>
        <xdr:cNvPr id="88" name="楕円 87"/>
        <xdr:cNvSpPr/>
      </xdr:nvSpPr>
      <xdr:spPr>
        <a:xfrm>
          <a:off x="1079500" y="583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96520</xdr:rowOff>
    </xdr:from>
    <xdr:ext cx="469265" cy="259080"/>
    <xdr:sp macro="" textlink="">
      <xdr:nvSpPr>
        <xdr:cNvPr id="89" name="テキスト ボックス 88"/>
        <xdr:cNvSpPr txBox="1"/>
      </xdr:nvSpPr>
      <xdr:spPr>
        <a:xfrm>
          <a:off x="895350" y="59258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8285" cy="259080"/>
    <xdr:sp macro="" textlink="">
      <xdr:nvSpPr>
        <xdr:cNvPr id="101" name="テキスト ボックス 100"/>
        <xdr:cNvSpPr txBox="1"/>
      </xdr:nvSpPr>
      <xdr:spPr>
        <a:xfrm>
          <a:off x="513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4995" cy="258445"/>
    <xdr:sp macro="" textlink="">
      <xdr:nvSpPr>
        <xdr:cNvPr id="103" name="テキスト ボックス 102"/>
        <xdr:cNvSpPr txBox="1"/>
      </xdr:nvSpPr>
      <xdr:spPr>
        <a:xfrm>
          <a:off x="166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4995" cy="259080"/>
    <xdr:sp macro="" textlink="">
      <xdr:nvSpPr>
        <xdr:cNvPr id="105" name="テキスト ボックス 104"/>
        <xdr:cNvSpPr txBox="1"/>
      </xdr:nvSpPr>
      <xdr:spPr>
        <a:xfrm>
          <a:off x="166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995" cy="258445"/>
    <xdr:sp macro="" textlink="">
      <xdr:nvSpPr>
        <xdr:cNvPr id="107" name="テキスト ボックス 106"/>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51</xdr:row>
      <xdr:rowOff>22225</xdr:rowOff>
    </xdr:from>
    <xdr:ext cx="685165" cy="258445"/>
    <xdr:sp macro="" textlink="">
      <xdr:nvSpPr>
        <xdr:cNvPr id="109" name="テキスト ボックス 108"/>
        <xdr:cNvSpPr txBox="1"/>
      </xdr:nvSpPr>
      <xdr:spPr>
        <a:xfrm>
          <a:off x="76200" y="876617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5165" cy="259080"/>
    <xdr:sp macro="" textlink="">
      <xdr:nvSpPr>
        <xdr:cNvPr id="111" name="テキスト ボックス 110"/>
        <xdr:cNvSpPr txBox="1"/>
      </xdr:nvSpPr>
      <xdr:spPr>
        <a:xfrm>
          <a:off x="76200" y="8439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3" name="テキスト ボックス 112"/>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17780</xdr:rowOff>
    </xdr:from>
    <xdr:to xmlns:xdr="http://schemas.openxmlformats.org/drawingml/2006/spreadsheetDrawing">
      <xdr:col>24</xdr:col>
      <xdr:colOff>62865</xdr:colOff>
      <xdr:row>59</xdr:row>
      <xdr:rowOff>25400</xdr:rowOff>
    </xdr:to>
    <xdr:cxnSp macro="">
      <xdr:nvCxnSpPr>
        <xdr:cNvPr id="115" name="直線コネクタ 114"/>
        <xdr:cNvCxnSpPr/>
      </xdr:nvCxnSpPr>
      <xdr:spPr>
        <a:xfrm flipV="1">
          <a:off x="4633595" y="8590280"/>
          <a:ext cx="1270" cy="1550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29210</xdr:rowOff>
    </xdr:from>
    <xdr:ext cx="534670" cy="258445"/>
    <xdr:sp macro="" textlink="">
      <xdr:nvSpPr>
        <xdr:cNvPr id="116" name="総務費最小値テキスト"/>
        <xdr:cNvSpPr txBox="1"/>
      </xdr:nvSpPr>
      <xdr:spPr>
        <a:xfrm>
          <a:off x="4686300" y="101447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67,244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25400</xdr:rowOff>
    </xdr:from>
    <xdr:to xmlns:xdr="http://schemas.openxmlformats.org/drawingml/2006/spreadsheetDrawing">
      <xdr:col>24</xdr:col>
      <xdr:colOff>152400</xdr:colOff>
      <xdr:row>59</xdr:row>
      <xdr:rowOff>25400</xdr:rowOff>
    </xdr:to>
    <xdr:cxnSp macro="">
      <xdr:nvCxnSpPr>
        <xdr:cNvPr id="117" name="直線コネクタ 116"/>
        <xdr:cNvCxnSpPr/>
      </xdr:nvCxnSpPr>
      <xdr:spPr>
        <a:xfrm>
          <a:off x="4546600" y="10140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135255</xdr:rowOff>
    </xdr:from>
    <xdr:ext cx="690245" cy="258445"/>
    <xdr:sp macro="" textlink="">
      <xdr:nvSpPr>
        <xdr:cNvPr id="118" name="総務費最大値テキスト"/>
        <xdr:cNvSpPr txBox="1"/>
      </xdr:nvSpPr>
      <xdr:spPr>
        <a:xfrm>
          <a:off x="4686300" y="836485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1,492,350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17780</xdr:rowOff>
    </xdr:from>
    <xdr:to xmlns:xdr="http://schemas.openxmlformats.org/drawingml/2006/spreadsheetDrawing">
      <xdr:col>24</xdr:col>
      <xdr:colOff>152400</xdr:colOff>
      <xdr:row>50</xdr:row>
      <xdr:rowOff>17780</xdr:rowOff>
    </xdr:to>
    <xdr:cxnSp macro="">
      <xdr:nvCxnSpPr>
        <xdr:cNvPr id="119" name="直線コネクタ 118"/>
        <xdr:cNvCxnSpPr/>
      </xdr:nvCxnSpPr>
      <xdr:spPr>
        <a:xfrm>
          <a:off x="4546600" y="8590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52070</xdr:rowOff>
    </xdr:from>
    <xdr:to xmlns:xdr="http://schemas.openxmlformats.org/drawingml/2006/spreadsheetDrawing">
      <xdr:col>24</xdr:col>
      <xdr:colOff>63500</xdr:colOff>
      <xdr:row>58</xdr:row>
      <xdr:rowOff>67945</xdr:rowOff>
    </xdr:to>
    <xdr:cxnSp macro="">
      <xdr:nvCxnSpPr>
        <xdr:cNvPr id="120" name="直線コネクタ 119"/>
        <xdr:cNvCxnSpPr/>
      </xdr:nvCxnSpPr>
      <xdr:spPr>
        <a:xfrm flipV="1">
          <a:off x="3797300" y="999617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58420</xdr:rowOff>
    </xdr:from>
    <xdr:ext cx="598805" cy="259080"/>
    <xdr:sp macro="" textlink="">
      <xdr:nvSpPr>
        <xdr:cNvPr id="121" name="総務費平均値テキスト"/>
        <xdr:cNvSpPr txBox="1"/>
      </xdr:nvSpPr>
      <xdr:spPr>
        <a:xfrm>
          <a:off x="4686300" y="100025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128,442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80010</xdr:rowOff>
    </xdr:from>
    <xdr:to xmlns:xdr="http://schemas.openxmlformats.org/drawingml/2006/spreadsheetDrawing">
      <xdr:col>24</xdr:col>
      <xdr:colOff>114300</xdr:colOff>
      <xdr:row>59</xdr:row>
      <xdr:rowOff>10160</xdr:rowOff>
    </xdr:to>
    <xdr:sp macro="" textlink="">
      <xdr:nvSpPr>
        <xdr:cNvPr id="122" name="フローチャート: 判断 121"/>
        <xdr:cNvSpPr/>
      </xdr:nvSpPr>
      <xdr:spPr>
        <a:xfrm>
          <a:off x="4584700" y="1002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17780</xdr:rowOff>
    </xdr:from>
    <xdr:to xmlns:xdr="http://schemas.openxmlformats.org/drawingml/2006/spreadsheetDrawing">
      <xdr:col>19</xdr:col>
      <xdr:colOff>177800</xdr:colOff>
      <xdr:row>58</xdr:row>
      <xdr:rowOff>67945</xdr:rowOff>
    </xdr:to>
    <xdr:cxnSp macro="">
      <xdr:nvCxnSpPr>
        <xdr:cNvPr id="123" name="直線コネクタ 122"/>
        <xdr:cNvCxnSpPr/>
      </xdr:nvCxnSpPr>
      <xdr:spPr>
        <a:xfrm>
          <a:off x="2908300" y="9618980"/>
          <a:ext cx="889000" cy="393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80010</xdr:rowOff>
    </xdr:from>
    <xdr:to xmlns:xdr="http://schemas.openxmlformats.org/drawingml/2006/spreadsheetDrawing">
      <xdr:col>20</xdr:col>
      <xdr:colOff>38100</xdr:colOff>
      <xdr:row>59</xdr:row>
      <xdr:rowOff>10160</xdr:rowOff>
    </xdr:to>
    <xdr:sp macro="" textlink="">
      <xdr:nvSpPr>
        <xdr:cNvPr id="124" name="フローチャート: 判断 123"/>
        <xdr:cNvSpPr/>
      </xdr:nvSpPr>
      <xdr:spPr>
        <a:xfrm>
          <a:off x="3746500" y="1002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59</xdr:row>
      <xdr:rowOff>1270</xdr:rowOff>
    </xdr:from>
    <xdr:ext cx="598170" cy="259080"/>
    <xdr:sp macro="" textlink="">
      <xdr:nvSpPr>
        <xdr:cNvPr id="125" name="テキスト ボックス 124"/>
        <xdr:cNvSpPr txBox="1"/>
      </xdr:nvSpPr>
      <xdr:spPr>
        <a:xfrm>
          <a:off x="3497580" y="101168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128,442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17780</xdr:rowOff>
    </xdr:from>
    <xdr:to xmlns:xdr="http://schemas.openxmlformats.org/drawingml/2006/spreadsheetDrawing">
      <xdr:col>15</xdr:col>
      <xdr:colOff>50800</xdr:colOff>
      <xdr:row>57</xdr:row>
      <xdr:rowOff>73660</xdr:rowOff>
    </xdr:to>
    <xdr:cxnSp macro="">
      <xdr:nvCxnSpPr>
        <xdr:cNvPr id="126" name="直線コネクタ 125"/>
        <xdr:cNvCxnSpPr/>
      </xdr:nvCxnSpPr>
      <xdr:spPr>
        <a:xfrm flipV="1">
          <a:off x="2019300" y="9618980"/>
          <a:ext cx="889000" cy="227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74930</xdr:rowOff>
    </xdr:from>
    <xdr:to xmlns:xdr="http://schemas.openxmlformats.org/drawingml/2006/spreadsheetDrawing">
      <xdr:col>15</xdr:col>
      <xdr:colOff>101600</xdr:colOff>
      <xdr:row>59</xdr:row>
      <xdr:rowOff>4445</xdr:rowOff>
    </xdr:to>
    <xdr:sp macro="" textlink="">
      <xdr:nvSpPr>
        <xdr:cNvPr id="127" name="フローチャート: 判断 126"/>
        <xdr:cNvSpPr/>
      </xdr:nvSpPr>
      <xdr:spPr>
        <a:xfrm>
          <a:off x="2857500" y="10019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167005</xdr:rowOff>
    </xdr:from>
    <xdr:ext cx="598170" cy="258445"/>
    <xdr:sp macro="" textlink="">
      <xdr:nvSpPr>
        <xdr:cNvPr id="128" name="テキスト ボックス 127"/>
        <xdr:cNvSpPr txBox="1"/>
      </xdr:nvSpPr>
      <xdr:spPr>
        <a:xfrm>
          <a:off x="2608580" y="101111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133,571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73660</xdr:rowOff>
    </xdr:from>
    <xdr:to xmlns:xdr="http://schemas.openxmlformats.org/drawingml/2006/spreadsheetDrawing">
      <xdr:col>10</xdr:col>
      <xdr:colOff>114300</xdr:colOff>
      <xdr:row>57</xdr:row>
      <xdr:rowOff>130810</xdr:rowOff>
    </xdr:to>
    <xdr:cxnSp macro="">
      <xdr:nvCxnSpPr>
        <xdr:cNvPr id="129" name="直線コネクタ 128"/>
        <xdr:cNvCxnSpPr/>
      </xdr:nvCxnSpPr>
      <xdr:spPr>
        <a:xfrm flipV="1">
          <a:off x="1130300" y="984631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74930</xdr:rowOff>
    </xdr:from>
    <xdr:to xmlns:xdr="http://schemas.openxmlformats.org/drawingml/2006/spreadsheetDrawing">
      <xdr:col>10</xdr:col>
      <xdr:colOff>165100</xdr:colOff>
      <xdr:row>59</xdr:row>
      <xdr:rowOff>4445</xdr:rowOff>
    </xdr:to>
    <xdr:sp macro="" textlink="">
      <xdr:nvSpPr>
        <xdr:cNvPr id="130" name="フローチャート: 判断 129"/>
        <xdr:cNvSpPr/>
      </xdr:nvSpPr>
      <xdr:spPr>
        <a:xfrm>
          <a:off x="1968500" y="10019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167005</xdr:rowOff>
    </xdr:from>
    <xdr:ext cx="598170" cy="258445"/>
    <xdr:sp macro="" textlink="">
      <xdr:nvSpPr>
        <xdr:cNvPr id="131" name="テキスト ボックス 130"/>
        <xdr:cNvSpPr txBox="1"/>
      </xdr:nvSpPr>
      <xdr:spPr>
        <a:xfrm>
          <a:off x="1719580" y="101111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80010</xdr:rowOff>
    </xdr:from>
    <xdr:to xmlns:xdr="http://schemas.openxmlformats.org/drawingml/2006/spreadsheetDrawing">
      <xdr:col>6</xdr:col>
      <xdr:colOff>38100</xdr:colOff>
      <xdr:row>59</xdr:row>
      <xdr:rowOff>10160</xdr:rowOff>
    </xdr:to>
    <xdr:sp macro="" textlink="">
      <xdr:nvSpPr>
        <xdr:cNvPr id="132" name="フローチャート: 判断 131"/>
        <xdr:cNvSpPr/>
      </xdr:nvSpPr>
      <xdr:spPr>
        <a:xfrm>
          <a:off x="1079500" y="1002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59</xdr:row>
      <xdr:rowOff>1270</xdr:rowOff>
    </xdr:from>
    <xdr:ext cx="598170" cy="259080"/>
    <xdr:sp macro="" textlink="">
      <xdr:nvSpPr>
        <xdr:cNvPr id="133" name="テキスト ボックス 132"/>
        <xdr:cNvSpPr txBox="1"/>
      </xdr:nvSpPr>
      <xdr:spPr>
        <a:xfrm>
          <a:off x="830580" y="101168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127,918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635</xdr:rowOff>
    </xdr:from>
    <xdr:to xmlns:xdr="http://schemas.openxmlformats.org/drawingml/2006/spreadsheetDrawing">
      <xdr:col>24</xdr:col>
      <xdr:colOff>114300</xdr:colOff>
      <xdr:row>58</xdr:row>
      <xdr:rowOff>102235</xdr:rowOff>
    </xdr:to>
    <xdr:sp macro="" textlink="">
      <xdr:nvSpPr>
        <xdr:cNvPr id="139" name="楕円 138"/>
        <xdr:cNvSpPr/>
      </xdr:nvSpPr>
      <xdr:spPr>
        <a:xfrm>
          <a:off x="45847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23495</xdr:rowOff>
    </xdr:from>
    <xdr:ext cx="598805" cy="259080"/>
    <xdr:sp macro="" textlink="">
      <xdr:nvSpPr>
        <xdr:cNvPr id="140" name="総務費該当値テキスト"/>
        <xdr:cNvSpPr txBox="1"/>
      </xdr:nvSpPr>
      <xdr:spPr>
        <a:xfrm>
          <a:off x="4686300" y="97961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201,368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17780</xdr:rowOff>
    </xdr:from>
    <xdr:to xmlns:xdr="http://schemas.openxmlformats.org/drawingml/2006/spreadsheetDrawing">
      <xdr:col>20</xdr:col>
      <xdr:colOff>38100</xdr:colOff>
      <xdr:row>58</xdr:row>
      <xdr:rowOff>118745</xdr:rowOff>
    </xdr:to>
    <xdr:sp macro="" textlink="">
      <xdr:nvSpPr>
        <xdr:cNvPr id="141" name="楕円 140"/>
        <xdr:cNvSpPr/>
      </xdr:nvSpPr>
      <xdr:spPr>
        <a:xfrm>
          <a:off x="3746500" y="9961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135255</xdr:rowOff>
    </xdr:from>
    <xdr:ext cx="598170" cy="258445"/>
    <xdr:sp macro="" textlink="">
      <xdr:nvSpPr>
        <xdr:cNvPr id="142" name="テキスト ボックス 141"/>
        <xdr:cNvSpPr txBox="1"/>
      </xdr:nvSpPr>
      <xdr:spPr>
        <a:xfrm>
          <a:off x="3497580" y="97364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55</xdr:row>
      <xdr:rowOff>137795</xdr:rowOff>
    </xdr:from>
    <xdr:to xmlns:xdr="http://schemas.openxmlformats.org/drawingml/2006/spreadsheetDrawing">
      <xdr:col>15</xdr:col>
      <xdr:colOff>101600</xdr:colOff>
      <xdr:row>56</xdr:row>
      <xdr:rowOff>67945</xdr:rowOff>
    </xdr:to>
    <xdr:sp macro="" textlink="">
      <xdr:nvSpPr>
        <xdr:cNvPr id="143" name="楕円 142"/>
        <xdr:cNvSpPr/>
      </xdr:nvSpPr>
      <xdr:spPr>
        <a:xfrm>
          <a:off x="2857500" y="956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54</xdr:row>
      <xdr:rowOff>84455</xdr:rowOff>
    </xdr:from>
    <xdr:ext cx="598170" cy="259080"/>
    <xdr:sp macro="" textlink="">
      <xdr:nvSpPr>
        <xdr:cNvPr id="144" name="テキスト ボックス 143"/>
        <xdr:cNvSpPr txBox="1"/>
      </xdr:nvSpPr>
      <xdr:spPr>
        <a:xfrm>
          <a:off x="2608580" y="93427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547,656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22860</xdr:rowOff>
    </xdr:from>
    <xdr:to xmlns:xdr="http://schemas.openxmlformats.org/drawingml/2006/spreadsheetDrawing">
      <xdr:col>10</xdr:col>
      <xdr:colOff>165100</xdr:colOff>
      <xdr:row>57</xdr:row>
      <xdr:rowOff>124460</xdr:rowOff>
    </xdr:to>
    <xdr:sp macro="" textlink="">
      <xdr:nvSpPr>
        <xdr:cNvPr id="145" name="楕円 144"/>
        <xdr:cNvSpPr/>
      </xdr:nvSpPr>
      <xdr:spPr>
        <a:xfrm>
          <a:off x="1968500" y="979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140970</xdr:rowOff>
    </xdr:from>
    <xdr:ext cx="598170" cy="259080"/>
    <xdr:sp macro="" textlink="">
      <xdr:nvSpPr>
        <xdr:cNvPr id="146" name="テキスト ボックス 145"/>
        <xdr:cNvSpPr txBox="1"/>
      </xdr:nvSpPr>
      <xdr:spPr>
        <a:xfrm>
          <a:off x="1719580" y="95707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80010</xdr:rowOff>
    </xdr:from>
    <xdr:to xmlns:xdr="http://schemas.openxmlformats.org/drawingml/2006/spreadsheetDrawing">
      <xdr:col>6</xdr:col>
      <xdr:colOff>38100</xdr:colOff>
      <xdr:row>58</xdr:row>
      <xdr:rowOff>10160</xdr:rowOff>
    </xdr:to>
    <xdr:sp macro="" textlink="">
      <xdr:nvSpPr>
        <xdr:cNvPr id="147" name="楕円 146"/>
        <xdr:cNvSpPr/>
      </xdr:nvSpPr>
      <xdr:spPr>
        <a:xfrm>
          <a:off x="10795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26670</xdr:rowOff>
    </xdr:from>
    <xdr:ext cx="598170" cy="259080"/>
    <xdr:sp macro="" textlink="">
      <xdr:nvSpPr>
        <xdr:cNvPr id="148" name="テキスト ボックス 147"/>
        <xdr:cNvSpPr txBox="1"/>
      </xdr:nvSpPr>
      <xdr:spPr>
        <a:xfrm>
          <a:off x="830580" y="96278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285,731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212,383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7" name="テキスト ボックス 156"/>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8285" cy="258445"/>
    <xdr:sp macro="" textlink="">
      <xdr:nvSpPr>
        <xdr:cNvPr id="159" name="テキスト ボックス 158"/>
        <xdr:cNvSpPr txBox="1"/>
      </xdr:nvSpPr>
      <xdr:spPr>
        <a:xfrm>
          <a:off x="513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25400</xdr:rowOff>
    </xdr:from>
    <xdr:to xmlns:xdr="http://schemas.openxmlformats.org/drawingml/2006/spreadsheetDrawing">
      <xdr:col>28</xdr:col>
      <xdr:colOff>114300</xdr:colOff>
      <xdr:row>78</xdr:row>
      <xdr:rowOff>25400</xdr:rowOff>
    </xdr:to>
    <xdr:cxnSp macro="">
      <xdr:nvCxnSpPr>
        <xdr:cNvPr id="160" name="直線コネクタ 159"/>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54610</xdr:rowOff>
    </xdr:from>
    <xdr:ext cx="594995" cy="258445"/>
    <xdr:sp macro="" textlink="">
      <xdr:nvSpPr>
        <xdr:cNvPr id="161" name="テキスト ボックス 160"/>
        <xdr:cNvSpPr txBox="1"/>
      </xdr:nvSpPr>
      <xdr:spPr>
        <a:xfrm>
          <a:off x="166370" y="13256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2"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4995" cy="258445"/>
    <xdr:sp macro="" textlink="">
      <xdr:nvSpPr>
        <xdr:cNvPr id="163" name="テキスト ボックス 162"/>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82550</xdr:rowOff>
    </xdr:from>
    <xdr:to xmlns:xdr="http://schemas.openxmlformats.org/drawingml/2006/spreadsheetDrawing">
      <xdr:col>28</xdr:col>
      <xdr:colOff>114300</xdr:colOff>
      <xdr:row>71</xdr:row>
      <xdr:rowOff>82550</xdr:rowOff>
    </xdr:to>
    <xdr:cxnSp macro="">
      <xdr:nvCxnSpPr>
        <xdr:cNvPr id="164" name="直線コネクタ 163"/>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70</xdr:row>
      <xdr:rowOff>111760</xdr:rowOff>
    </xdr:from>
    <xdr:ext cx="594995" cy="258445"/>
    <xdr:sp macro="" textlink="">
      <xdr:nvSpPr>
        <xdr:cNvPr id="165" name="テキスト ボックス 164"/>
        <xdr:cNvSpPr txBox="1"/>
      </xdr:nvSpPr>
      <xdr:spPr>
        <a:xfrm>
          <a:off x="166370" y="12113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67" name="テキスト ボックス 166"/>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20955</xdr:rowOff>
    </xdr:from>
    <xdr:to xmlns:xdr="http://schemas.openxmlformats.org/drawingml/2006/spreadsheetDrawing">
      <xdr:col>24</xdr:col>
      <xdr:colOff>62865</xdr:colOff>
      <xdr:row>77</xdr:row>
      <xdr:rowOff>144145</xdr:rowOff>
    </xdr:to>
    <xdr:cxnSp macro="">
      <xdr:nvCxnSpPr>
        <xdr:cNvPr id="169" name="直線コネクタ 168"/>
        <xdr:cNvCxnSpPr/>
      </xdr:nvCxnSpPr>
      <xdr:spPr>
        <a:xfrm flipV="1">
          <a:off x="4633595" y="12193905"/>
          <a:ext cx="1270" cy="1151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147955</xdr:rowOff>
    </xdr:from>
    <xdr:ext cx="598805" cy="258445"/>
    <xdr:sp macro="" textlink="">
      <xdr:nvSpPr>
        <xdr:cNvPr id="170" name="民生費最小値テキスト"/>
        <xdr:cNvSpPr txBox="1"/>
      </xdr:nvSpPr>
      <xdr:spPr>
        <a:xfrm>
          <a:off x="4686300" y="133496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109,257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144145</xdr:rowOff>
    </xdr:from>
    <xdr:to xmlns:xdr="http://schemas.openxmlformats.org/drawingml/2006/spreadsheetDrawing">
      <xdr:col>24</xdr:col>
      <xdr:colOff>152400</xdr:colOff>
      <xdr:row>77</xdr:row>
      <xdr:rowOff>144145</xdr:rowOff>
    </xdr:to>
    <xdr:cxnSp macro="">
      <xdr:nvCxnSpPr>
        <xdr:cNvPr id="171" name="直線コネクタ 170"/>
        <xdr:cNvCxnSpPr/>
      </xdr:nvCxnSpPr>
      <xdr:spPr>
        <a:xfrm>
          <a:off x="4546600" y="13345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139065</xdr:rowOff>
    </xdr:from>
    <xdr:ext cx="598805" cy="259080"/>
    <xdr:sp macro="" textlink="">
      <xdr:nvSpPr>
        <xdr:cNvPr id="172" name="民生費最大値テキスト"/>
        <xdr:cNvSpPr txBox="1"/>
      </xdr:nvSpPr>
      <xdr:spPr>
        <a:xfrm>
          <a:off x="4686300" y="119691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310,781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20955</xdr:rowOff>
    </xdr:from>
    <xdr:to xmlns:xdr="http://schemas.openxmlformats.org/drawingml/2006/spreadsheetDrawing">
      <xdr:col>24</xdr:col>
      <xdr:colOff>152400</xdr:colOff>
      <xdr:row>71</xdr:row>
      <xdr:rowOff>20955</xdr:rowOff>
    </xdr:to>
    <xdr:cxnSp macro="">
      <xdr:nvCxnSpPr>
        <xdr:cNvPr id="173" name="直線コネクタ 172"/>
        <xdr:cNvCxnSpPr/>
      </xdr:nvCxnSpPr>
      <xdr:spPr>
        <a:xfrm>
          <a:off x="4546600" y="12193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71</xdr:row>
      <xdr:rowOff>116840</xdr:rowOff>
    </xdr:from>
    <xdr:to xmlns:xdr="http://schemas.openxmlformats.org/drawingml/2006/spreadsheetDrawing">
      <xdr:col>24</xdr:col>
      <xdr:colOff>63500</xdr:colOff>
      <xdr:row>72</xdr:row>
      <xdr:rowOff>142240</xdr:rowOff>
    </xdr:to>
    <xdr:cxnSp macro="">
      <xdr:nvCxnSpPr>
        <xdr:cNvPr id="174" name="直線コネクタ 173"/>
        <xdr:cNvCxnSpPr/>
      </xdr:nvCxnSpPr>
      <xdr:spPr>
        <a:xfrm flipV="1">
          <a:off x="3797300" y="12289790"/>
          <a:ext cx="838200" cy="196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106045</xdr:rowOff>
    </xdr:from>
    <xdr:ext cx="598805" cy="259080"/>
    <xdr:sp macro="" textlink="">
      <xdr:nvSpPr>
        <xdr:cNvPr id="175" name="民生費平均値テキスト"/>
        <xdr:cNvSpPr txBox="1"/>
      </xdr:nvSpPr>
      <xdr:spPr>
        <a:xfrm>
          <a:off x="4686300" y="129647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163,252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127635</xdr:rowOff>
    </xdr:from>
    <xdr:to xmlns:xdr="http://schemas.openxmlformats.org/drawingml/2006/spreadsheetDrawing">
      <xdr:col>24</xdr:col>
      <xdr:colOff>114300</xdr:colOff>
      <xdr:row>76</xdr:row>
      <xdr:rowOff>57785</xdr:rowOff>
    </xdr:to>
    <xdr:sp macro="" textlink="">
      <xdr:nvSpPr>
        <xdr:cNvPr id="176" name="フローチャート: 判断 175"/>
        <xdr:cNvSpPr/>
      </xdr:nvSpPr>
      <xdr:spPr>
        <a:xfrm>
          <a:off x="4584700" y="129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72</xdr:row>
      <xdr:rowOff>142240</xdr:rowOff>
    </xdr:from>
    <xdr:to xmlns:xdr="http://schemas.openxmlformats.org/drawingml/2006/spreadsheetDrawing">
      <xdr:col>19</xdr:col>
      <xdr:colOff>177800</xdr:colOff>
      <xdr:row>73</xdr:row>
      <xdr:rowOff>19685</xdr:rowOff>
    </xdr:to>
    <xdr:cxnSp macro="">
      <xdr:nvCxnSpPr>
        <xdr:cNvPr id="177" name="直線コネクタ 176"/>
        <xdr:cNvCxnSpPr/>
      </xdr:nvCxnSpPr>
      <xdr:spPr>
        <a:xfrm flipV="1">
          <a:off x="2908300" y="1248664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2540</xdr:rowOff>
    </xdr:from>
    <xdr:to xmlns:xdr="http://schemas.openxmlformats.org/drawingml/2006/spreadsheetDrawing">
      <xdr:col>20</xdr:col>
      <xdr:colOff>38100</xdr:colOff>
      <xdr:row>76</xdr:row>
      <xdr:rowOff>104140</xdr:rowOff>
    </xdr:to>
    <xdr:sp macro="" textlink="">
      <xdr:nvSpPr>
        <xdr:cNvPr id="178" name="フローチャート: 判断 177"/>
        <xdr:cNvSpPr/>
      </xdr:nvSpPr>
      <xdr:spPr>
        <a:xfrm>
          <a:off x="3746500" y="1303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95250</xdr:rowOff>
    </xdr:from>
    <xdr:ext cx="598170" cy="259080"/>
    <xdr:sp macro="" textlink="">
      <xdr:nvSpPr>
        <xdr:cNvPr id="179" name="テキスト ボックス 178"/>
        <xdr:cNvSpPr txBox="1"/>
      </xdr:nvSpPr>
      <xdr:spPr>
        <a:xfrm>
          <a:off x="3497580" y="131254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73</xdr:row>
      <xdr:rowOff>19685</xdr:rowOff>
    </xdr:from>
    <xdr:to xmlns:xdr="http://schemas.openxmlformats.org/drawingml/2006/spreadsheetDrawing">
      <xdr:col>15</xdr:col>
      <xdr:colOff>50800</xdr:colOff>
      <xdr:row>73</xdr:row>
      <xdr:rowOff>65405</xdr:rowOff>
    </xdr:to>
    <xdr:cxnSp macro="">
      <xdr:nvCxnSpPr>
        <xdr:cNvPr id="180" name="直線コネクタ 179"/>
        <xdr:cNvCxnSpPr/>
      </xdr:nvCxnSpPr>
      <xdr:spPr>
        <a:xfrm flipV="1">
          <a:off x="2019300" y="1253553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166370</xdr:rowOff>
    </xdr:from>
    <xdr:to xmlns:xdr="http://schemas.openxmlformats.org/drawingml/2006/spreadsheetDrawing">
      <xdr:col>15</xdr:col>
      <xdr:colOff>101600</xdr:colOff>
      <xdr:row>76</xdr:row>
      <xdr:rowOff>95885</xdr:rowOff>
    </xdr:to>
    <xdr:sp macro="" textlink="">
      <xdr:nvSpPr>
        <xdr:cNvPr id="181" name="フローチャート: 判断 180"/>
        <xdr:cNvSpPr/>
      </xdr:nvSpPr>
      <xdr:spPr>
        <a:xfrm>
          <a:off x="2857500" y="13025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87630</xdr:rowOff>
    </xdr:from>
    <xdr:ext cx="598170" cy="258445"/>
    <xdr:sp macro="" textlink="">
      <xdr:nvSpPr>
        <xdr:cNvPr id="182" name="テキスト ボックス 181"/>
        <xdr:cNvSpPr txBox="1"/>
      </xdr:nvSpPr>
      <xdr:spPr>
        <a:xfrm>
          <a:off x="2608580" y="131178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156,500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73</xdr:row>
      <xdr:rowOff>65405</xdr:rowOff>
    </xdr:from>
    <xdr:to xmlns:xdr="http://schemas.openxmlformats.org/drawingml/2006/spreadsheetDrawing">
      <xdr:col>10</xdr:col>
      <xdr:colOff>114300</xdr:colOff>
      <xdr:row>73</xdr:row>
      <xdr:rowOff>145415</xdr:rowOff>
    </xdr:to>
    <xdr:cxnSp macro="">
      <xdr:nvCxnSpPr>
        <xdr:cNvPr id="183" name="直線コネクタ 182"/>
        <xdr:cNvCxnSpPr/>
      </xdr:nvCxnSpPr>
      <xdr:spPr>
        <a:xfrm flipV="1">
          <a:off x="1130300" y="1258125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146050</xdr:rowOff>
    </xdr:from>
    <xdr:to xmlns:xdr="http://schemas.openxmlformats.org/drawingml/2006/spreadsheetDrawing">
      <xdr:col>10</xdr:col>
      <xdr:colOff>165100</xdr:colOff>
      <xdr:row>76</xdr:row>
      <xdr:rowOff>76200</xdr:rowOff>
    </xdr:to>
    <xdr:sp macro="" textlink="">
      <xdr:nvSpPr>
        <xdr:cNvPr id="184" name="フローチャート: 判断 183"/>
        <xdr:cNvSpPr/>
      </xdr:nvSpPr>
      <xdr:spPr>
        <a:xfrm>
          <a:off x="19685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67945</xdr:rowOff>
    </xdr:from>
    <xdr:ext cx="598170" cy="258445"/>
    <xdr:sp macro="" textlink="">
      <xdr:nvSpPr>
        <xdr:cNvPr id="185" name="テキスト ボックス 184"/>
        <xdr:cNvSpPr txBox="1"/>
      </xdr:nvSpPr>
      <xdr:spPr>
        <a:xfrm>
          <a:off x="1719580" y="130981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159,946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139065</xdr:rowOff>
    </xdr:from>
    <xdr:to xmlns:xdr="http://schemas.openxmlformats.org/drawingml/2006/spreadsheetDrawing">
      <xdr:col>6</xdr:col>
      <xdr:colOff>38100</xdr:colOff>
      <xdr:row>76</xdr:row>
      <xdr:rowOff>69215</xdr:rowOff>
    </xdr:to>
    <xdr:sp macro="" textlink="">
      <xdr:nvSpPr>
        <xdr:cNvPr id="186" name="フローチャート: 判断 185"/>
        <xdr:cNvSpPr/>
      </xdr:nvSpPr>
      <xdr:spPr>
        <a:xfrm>
          <a:off x="1079500" y="1299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60325</xdr:rowOff>
    </xdr:from>
    <xdr:ext cx="598170" cy="259080"/>
    <xdr:sp macro="" textlink="">
      <xdr:nvSpPr>
        <xdr:cNvPr id="187" name="テキスト ボックス 186"/>
        <xdr:cNvSpPr txBox="1"/>
      </xdr:nvSpPr>
      <xdr:spPr>
        <a:xfrm>
          <a:off x="830580" y="130905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161,217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71</xdr:row>
      <xdr:rowOff>66040</xdr:rowOff>
    </xdr:from>
    <xdr:to xmlns:xdr="http://schemas.openxmlformats.org/drawingml/2006/spreadsheetDrawing">
      <xdr:col>24</xdr:col>
      <xdr:colOff>114300</xdr:colOff>
      <xdr:row>71</xdr:row>
      <xdr:rowOff>167640</xdr:rowOff>
    </xdr:to>
    <xdr:sp macro="" textlink="">
      <xdr:nvSpPr>
        <xdr:cNvPr id="193" name="楕円 192"/>
        <xdr:cNvSpPr/>
      </xdr:nvSpPr>
      <xdr:spPr>
        <a:xfrm>
          <a:off x="4584700" y="1223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70</xdr:row>
      <xdr:rowOff>152400</xdr:rowOff>
    </xdr:from>
    <xdr:ext cx="598805" cy="259080"/>
    <xdr:sp macro="" textlink="">
      <xdr:nvSpPr>
        <xdr:cNvPr id="194" name="民生費該当値テキスト"/>
        <xdr:cNvSpPr txBox="1"/>
      </xdr:nvSpPr>
      <xdr:spPr>
        <a:xfrm>
          <a:off x="4686300" y="121539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293,952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72</xdr:row>
      <xdr:rowOff>91440</xdr:rowOff>
    </xdr:from>
    <xdr:to xmlns:xdr="http://schemas.openxmlformats.org/drawingml/2006/spreadsheetDrawing">
      <xdr:col>20</xdr:col>
      <xdr:colOff>38100</xdr:colOff>
      <xdr:row>73</xdr:row>
      <xdr:rowOff>21590</xdr:rowOff>
    </xdr:to>
    <xdr:sp macro="" textlink="">
      <xdr:nvSpPr>
        <xdr:cNvPr id="195" name="楕円 194"/>
        <xdr:cNvSpPr/>
      </xdr:nvSpPr>
      <xdr:spPr>
        <a:xfrm>
          <a:off x="3746500" y="1243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71</xdr:row>
      <xdr:rowOff>38100</xdr:rowOff>
    </xdr:from>
    <xdr:ext cx="598170" cy="259080"/>
    <xdr:sp macro="" textlink="">
      <xdr:nvSpPr>
        <xdr:cNvPr id="196" name="テキスト ボックス 195"/>
        <xdr:cNvSpPr txBox="1"/>
      </xdr:nvSpPr>
      <xdr:spPr>
        <a:xfrm>
          <a:off x="3497580" y="122110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72</xdr:row>
      <xdr:rowOff>140335</xdr:rowOff>
    </xdr:from>
    <xdr:to xmlns:xdr="http://schemas.openxmlformats.org/drawingml/2006/spreadsheetDrawing">
      <xdr:col>15</xdr:col>
      <xdr:colOff>101600</xdr:colOff>
      <xdr:row>73</xdr:row>
      <xdr:rowOff>70485</xdr:rowOff>
    </xdr:to>
    <xdr:sp macro="" textlink="">
      <xdr:nvSpPr>
        <xdr:cNvPr id="197" name="楕円 196"/>
        <xdr:cNvSpPr/>
      </xdr:nvSpPr>
      <xdr:spPr>
        <a:xfrm>
          <a:off x="2857500" y="1248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71</xdr:row>
      <xdr:rowOff>86995</xdr:rowOff>
    </xdr:from>
    <xdr:ext cx="598170" cy="258445"/>
    <xdr:sp macro="" textlink="">
      <xdr:nvSpPr>
        <xdr:cNvPr id="198" name="テキスト ボックス 197"/>
        <xdr:cNvSpPr txBox="1"/>
      </xdr:nvSpPr>
      <xdr:spPr>
        <a:xfrm>
          <a:off x="2608580" y="122599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251,001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73</xdr:row>
      <xdr:rowOff>14605</xdr:rowOff>
    </xdr:from>
    <xdr:to xmlns:xdr="http://schemas.openxmlformats.org/drawingml/2006/spreadsheetDrawing">
      <xdr:col>10</xdr:col>
      <xdr:colOff>165100</xdr:colOff>
      <xdr:row>73</xdr:row>
      <xdr:rowOff>116205</xdr:rowOff>
    </xdr:to>
    <xdr:sp macro="" textlink="">
      <xdr:nvSpPr>
        <xdr:cNvPr id="199" name="楕円 198"/>
        <xdr:cNvSpPr/>
      </xdr:nvSpPr>
      <xdr:spPr>
        <a:xfrm>
          <a:off x="1968500" y="1253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71</xdr:row>
      <xdr:rowOff>132715</xdr:rowOff>
    </xdr:from>
    <xdr:ext cx="598170" cy="258445"/>
    <xdr:sp macro="" textlink="">
      <xdr:nvSpPr>
        <xdr:cNvPr id="200" name="テキスト ボックス 199"/>
        <xdr:cNvSpPr txBox="1"/>
      </xdr:nvSpPr>
      <xdr:spPr>
        <a:xfrm>
          <a:off x="1719580" y="123056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73</xdr:row>
      <xdr:rowOff>94615</xdr:rowOff>
    </xdr:from>
    <xdr:to xmlns:xdr="http://schemas.openxmlformats.org/drawingml/2006/spreadsheetDrawing">
      <xdr:col>6</xdr:col>
      <xdr:colOff>38100</xdr:colOff>
      <xdr:row>74</xdr:row>
      <xdr:rowOff>24765</xdr:rowOff>
    </xdr:to>
    <xdr:sp macro="" textlink="">
      <xdr:nvSpPr>
        <xdr:cNvPr id="201" name="楕円 200"/>
        <xdr:cNvSpPr/>
      </xdr:nvSpPr>
      <xdr:spPr>
        <a:xfrm>
          <a:off x="1079500" y="1261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72</xdr:row>
      <xdr:rowOff>41275</xdr:rowOff>
    </xdr:from>
    <xdr:ext cx="598170" cy="258445"/>
    <xdr:sp macro="" textlink="">
      <xdr:nvSpPr>
        <xdr:cNvPr id="202" name="テキスト ボックス 201"/>
        <xdr:cNvSpPr txBox="1"/>
      </xdr:nvSpPr>
      <xdr:spPr>
        <a:xfrm>
          <a:off x="830580" y="123856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228,998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1" name="テキスト ボックス 210"/>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13" name="直線コネクタ 212"/>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97</xdr:row>
      <xdr:rowOff>168910</xdr:rowOff>
    </xdr:from>
    <xdr:ext cx="248285" cy="258445"/>
    <xdr:sp macro="" textlink="">
      <xdr:nvSpPr>
        <xdr:cNvPr id="214" name="テキスト ボックス 213"/>
        <xdr:cNvSpPr txBox="1"/>
      </xdr:nvSpPr>
      <xdr:spPr>
        <a:xfrm>
          <a:off x="513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15" name="直線コネクタ 214"/>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95</xdr:row>
      <xdr:rowOff>54610</xdr:rowOff>
    </xdr:from>
    <xdr:ext cx="594995" cy="258445"/>
    <xdr:sp macro="" textlink="">
      <xdr:nvSpPr>
        <xdr:cNvPr id="216" name="テキスト ボックス 215"/>
        <xdr:cNvSpPr txBox="1"/>
      </xdr:nvSpPr>
      <xdr:spPr>
        <a:xfrm>
          <a:off x="166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17" name="直線コネクタ 216"/>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92</xdr:row>
      <xdr:rowOff>111760</xdr:rowOff>
    </xdr:from>
    <xdr:ext cx="594995" cy="258445"/>
    <xdr:sp macro="" textlink="">
      <xdr:nvSpPr>
        <xdr:cNvPr id="218" name="テキスト ボックス 217"/>
        <xdr:cNvSpPr txBox="1"/>
      </xdr:nvSpPr>
      <xdr:spPr>
        <a:xfrm>
          <a:off x="166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19" name="直線コネクタ 218"/>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168910</xdr:rowOff>
    </xdr:from>
    <xdr:ext cx="594995" cy="258445"/>
    <xdr:sp macro="" textlink="">
      <xdr:nvSpPr>
        <xdr:cNvPr id="220" name="テキスト ボックス 219"/>
        <xdr:cNvSpPr txBox="1"/>
      </xdr:nvSpPr>
      <xdr:spPr>
        <a:xfrm>
          <a:off x="166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1" name="直線コネクタ 22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2" name="テキスト ボックス 221"/>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4445</xdr:rowOff>
    </xdr:from>
    <xdr:to xmlns:xdr="http://schemas.openxmlformats.org/drawingml/2006/spreadsheetDrawing">
      <xdr:col>24</xdr:col>
      <xdr:colOff>62865</xdr:colOff>
      <xdr:row>98</xdr:row>
      <xdr:rowOff>97790</xdr:rowOff>
    </xdr:to>
    <xdr:cxnSp macro="">
      <xdr:nvCxnSpPr>
        <xdr:cNvPr id="224" name="直線コネクタ 223"/>
        <xdr:cNvCxnSpPr/>
      </xdr:nvCxnSpPr>
      <xdr:spPr>
        <a:xfrm flipV="1">
          <a:off x="4633595" y="15606395"/>
          <a:ext cx="1270" cy="1293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101600</xdr:rowOff>
    </xdr:from>
    <xdr:ext cx="534670" cy="259080"/>
    <xdr:sp macro="" textlink="">
      <xdr:nvSpPr>
        <xdr:cNvPr id="225" name="衛生費最小値テキスト"/>
        <xdr:cNvSpPr txBox="1"/>
      </xdr:nvSpPr>
      <xdr:spPr>
        <a:xfrm>
          <a:off x="4686300" y="169037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97790</xdr:rowOff>
    </xdr:from>
    <xdr:to xmlns:xdr="http://schemas.openxmlformats.org/drawingml/2006/spreadsheetDrawing">
      <xdr:col>24</xdr:col>
      <xdr:colOff>152400</xdr:colOff>
      <xdr:row>98</xdr:row>
      <xdr:rowOff>97790</xdr:rowOff>
    </xdr:to>
    <xdr:cxnSp macro="">
      <xdr:nvCxnSpPr>
        <xdr:cNvPr id="226" name="直線コネクタ 225"/>
        <xdr:cNvCxnSpPr/>
      </xdr:nvCxnSpPr>
      <xdr:spPr>
        <a:xfrm>
          <a:off x="4546600" y="16899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122555</xdr:rowOff>
    </xdr:from>
    <xdr:ext cx="598805" cy="258445"/>
    <xdr:sp macro="" textlink="">
      <xdr:nvSpPr>
        <xdr:cNvPr id="227" name="衛生費最大値テキスト"/>
        <xdr:cNvSpPr txBox="1"/>
      </xdr:nvSpPr>
      <xdr:spPr>
        <a:xfrm>
          <a:off x="4686300" y="153816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584,156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4445</xdr:rowOff>
    </xdr:from>
    <xdr:to xmlns:xdr="http://schemas.openxmlformats.org/drawingml/2006/spreadsheetDrawing">
      <xdr:col>24</xdr:col>
      <xdr:colOff>152400</xdr:colOff>
      <xdr:row>91</xdr:row>
      <xdr:rowOff>4445</xdr:rowOff>
    </xdr:to>
    <xdr:cxnSp macro="">
      <xdr:nvCxnSpPr>
        <xdr:cNvPr id="228" name="直線コネクタ 227"/>
        <xdr:cNvCxnSpPr/>
      </xdr:nvCxnSpPr>
      <xdr:spPr>
        <a:xfrm>
          <a:off x="4546600" y="15606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128905</xdr:rowOff>
    </xdr:from>
    <xdr:to xmlns:xdr="http://schemas.openxmlformats.org/drawingml/2006/spreadsheetDrawing">
      <xdr:col>24</xdr:col>
      <xdr:colOff>63500</xdr:colOff>
      <xdr:row>97</xdr:row>
      <xdr:rowOff>149225</xdr:rowOff>
    </xdr:to>
    <xdr:cxnSp macro="">
      <xdr:nvCxnSpPr>
        <xdr:cNvPr id="229" name="直線コネクタ 228"/>
        <xdr:cNvCxnSpPr/>
      </xdr:nvCxnSpPr>
      <xdr:spPr>
        <a:xfrm flipV="1">
          <a:off x="3797300" y="16759555"/>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91440</xdr:rowOff>
    </xdr:from>
    <xdr:ext cx="534670" cy="259080"/>
    <xdr:sp macro="" textlink="">
      <xdr:nvSpPr>
        <xdr:cNvPr id="230" name="衛生費平均値テキスト"/>
        <xdr:cNvSpPr txBox="1"/>
      </xdr:nvSpPr>
      <xdr:spPr>
        <a:xfrm>
          <a:off x="4686300" y="167220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113030</xdr:rowOff>
    </xdr:from>
    <xdr:to xmlns:xdr="http://schemas.openxmlformats.org/drawingml/2006/spreadsheetDrawing">
      <xdr:col>24</xdr:col>
      <xdr:colOff>114300</xdr:colOff>
      <xdr:row>98</xdr:row>
      <xdr:rowOff>43180</xdr:rowOff>
    </xdr:to>
    <xdr:sp macro="" textlink="">
      <xdr:nvSpPr>
        <xdr:cNvPr id="231" name="フローチャート: 判断 230"/>
        <xdr:cNvSpPr/>
      </xdr:nvSpPr>
      <xdr:spPr>
        <a:xfrm>
          <a:off x="4584700" y="1674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149225</xdr:rowOff>
    </xdr:from>
    <xdr:to xmlns:xdr="http://schemas.openxmlformats.org/drawingml/2006/spreadsheetDrawing">
      <xdr:col>19</xdr:col>
      <xdr:colOff>177800</xdr:colOff>
      <xdr:row>97</xdr:row>
      <xdr:rowOff>168910</xdr:rowOff>
    </xdr:to>
    <xdr:cxnSp macro="">
      <xdr:nvCxnSpPr>
        <xdr:cNvPr id="232" name="直線コネクタ 231"/>
        <xdr:cNvCxnSpPr/>
      </xdr:nvCxnSpPr>
      <xdr:spPr>
        <a:xfrm flipV="1">
          <a:off x="2908300" y="1677987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125095</xdr:rowOff>
    </xdr:from>
    <xdr:to xmlns:xdr="http://schemas.openxmlformats.org/drawingml/2006/spreadsheetDrawing">
      <xdr:col>20</xdr:col>
      <xdr:colOff>38100</xdr:colOff>
      <xdr:row>98</xdr:row>
      <xdr:rowOff>55245</xdr:rowOff>
    </xdr:to>
    <xdr:sp macro="" textlink="">
      <xdr:nvSpPr>
        <xdr:cNvPr id="233" name="フローチャート: 判断 232"/>
        <xdr:cNvSpPr/>
      </xdr:nvSpPr>
      <xdr:spPr>
        <a:xfrm>
          <a:off x="3746500" y="1675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46355</xdr:rowOff>
    </xdr:from>
    <xdr:ext cx="534035" cy="259080"/>
    <xdr:sp macro="" textlink="">
      <xdr:nvSpPr>
        <xdr:cNvPr id="234" name="テキスト ボックス 233"/>
        <xdr:cNvSpPr txBox="1"/>
      </xdr:nvSpPr>
      <xdr:spPr>
        <a:xfrm>
          <a:off x="3529965" y="168484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168910</xdr:rowOff>
    </xdr:from>
    <xdr:to xmlns:xdr="http://schemas.openxmlformats.org/drawingml/2006/spreadsheetDrawing">
      <xdr:col>15</xdr:col>
      <xdr:colOff>50800</xdr:colOff>
      <xdr:row>98</xdr:row>
      <xdr:rowOff>6985</xdr:rowOff>
    </xdr:to>
    <xdr:cxnSp macro="">
      <xdr:nvCxnSpPr>
        <xdr:cNvPr id="235" name="直線コネクタ 234"/>
        <xdr:cNvCxnSpPr/>
      </xdr:nvCxnSpPr>
      <xdr:spPr>
        <a:xfrm flipV="1">
          <a:off x="2019300" y="1679956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120650</xdr:rowOff>
    </xdr:from>
    <xdr:to xmlns:xdr="http://schemas.openxmlformats.org/drawingml/2006/spreadsheetDrawing">
      <xdr:col>15</xdr:col>
      <xdr:colOff>101600</xdr:colOff>
      <xdr:row>98</xdr:row>
      <xdr:rowOff>50165</xdr:rowOff>
    </xdr:to>
    <xdr:sp macro="" textlink="">
      <xdr:nvSpPr>
        <xdr:cNvPr id="236" name="フローチャート: 判断 235"/>
        <xdr:cNvSpPr/>
      </xdr:nvSpPr>
      <xdr:spPr>
        <a:xfrm>
          <a:off x="2857500" y="16751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41275</xdr:rowOff>
    </xdr:from>
    <xdr:ext cx="534035" cy="258445"/>
    <xdr:sp macro="" textlink="">
      <xdr:nvSpPr>
        <xdr:cNvPr id="237" name="テキスト ボックス 236"/>
        <xdr:cNvSpPr txBox="1"/>
      </xdr:nvSpPr>
      <xdr:spPr>
        <a:xfrm>
          <a:off x="2640965" y="168433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151130</xdr:rowOff>
    </xdr:from>
    <xdr:to xmlns:xdr="http://schemas.openxmlformats.org/drawingml/2006/spreadsheetDrawing">
      <xdr:col>10</xdr:col>
      <xdr:colOff>114300</xdr:colOff>
      <xdr:row>98</xdr:row>
      <xdr:rowOff>6985</xdr:rowOff>
    </xdr:to>
    <xdr:cxnSp macro="">
      <xdr:nvCxnSpPr>
        <xdr:cNvPr id="238" name="直線コネクタ 237"/>
        <xdr:cNvCxnSpPr/>
      </xdr:nvCxnSpPr>
      <xdr:spPr>
        <a:xfrm>
          <a:off x="1130300" y="1678178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110490</xdr:rowOff>
    </xdr:from>
    <xdr:to xmlns:xdr="http://schemas.openxmlformats.org/drawingml/2006/spreadsheetDrawing">
      <xdr:col>10</xdr:col>
      <xdr:colOff>165100</xdr:colOff>
      <xdr:row>98</xdr:row>
      <xdr:rowOff>40640</xdr:rowOff>
    </xdr:to>
    <xdr:sp macro="" textlink="">
      <xdr:nvSpPr>
        <xdr:cNvPr id="239" name="フローチャート: 判断 238"/>
        <xdr:cNvSpPr/>
      </xdr:nvSpPr>
      <xdr:spPr>
        <a:xfrm>
          <a:off x="1968500" y="1674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57150</xdr:rowOff>
    </xdr:from>
    <xdr:ext cx="534035" cy="259080"/>
    <xdr:sp macro="" textlink="">
      <xdr:nvSpPr>
        <xdr:cNvPr id="240" name="テキスト ボックス 239"/>
        <xdr:cNvSpPr txBox="1"/>
      </xdr:nvSpPr>
      <xdr:spPr>
        <a:xfrm>
          <a:off x="1751965" y="165163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128270</xdr:rowOff>
    </xdr:from>
    <xdr:to xmlns:xdr="http://schemas.openxmlformats.org/drawingml/2006/spreadsheetDrawing">
      <xdr:col>6</xdr:col>
      <xdr:colOff>38100</xdr:colOff>
      <xdr:row>98</xdr:row>
      <xdr:rowOff>58420</xdr:rowOff>
    </xdr:to>
    <xdr:sp macro="" textlink="">
      <xdr:nvSpPr>
        <xdr:cNvPr id="241" name="フローチャート: 判断 240"/>
        <xdr:cNvSpPr/>
      </xdr:nvSpPr>
      <xdr:spPr>
        <a:xfrm>
          <a:off x="1079500" y="1675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49530</xdr:rowOff>
    </xdr:from>
    <xdr:ext cx="534035" cy="259080"/>
    <xdr:sp macro="" textlink="">
      <xdr:nvSpPr>
        <xdr:cNvPr id="242" name="テキスト ボックス 241"/>
        <xdr:cNvSpPr txBox="1"/>
      </xdr:nvSpPr>
      <xdr:spPr>
        <a:xfrm>
          <a:off x="862965" y="168516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3" name="テキスト ボックス 24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4" name="テキスト ボックス 24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5" name="テキスト ボックス 24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6" name="テキスト ボックス 24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7" name="テキスト ボックス 24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78105</xdr:rowOff>
    </xdr:from>
    <xdr:to xmlns:xdr="http://schemas.openxmlformats.org/drawingml/2006/spreadsheetDrawing">
      <xdr:col>24</xdr:col>
      <xdr:colOff>114300</xdr:colOff>
      <xdr:row>98</xdr:row>
      <xdr:rowOff>8255</xdr:rowOff>
    </xdr:to>
    <xdr:sp macro="" textlink="">
      <xdr:nvSpPr>
        <xdr:cNvPr id="248" name="楕円 247"/>
        <xdr:cNvSpPr/>
      </xdr:nvSpPr>
      <xdr:spPr>
        <a:xfrm>
          <a:off x="4584700" y="1670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100965</xdr:rowOff>
    </xdr:from>
    <xdr:ext cx="534670" cy="258445"/>
    <xdr:sp macro="" textlink="">
      <xdr:nvSpPr>
        <xdr:cNvPr id="249" name="衛生費該当値テキスト"/>
        <xdr:cNvSpPr txBox="1"/>
      </xdr:nvSpPr>
      <xdr:spPr>
        <a:xfrm>
          <a:off x="4686300" y="165601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98425</xdr:rowOff>
    </xdr:from>
    <xdr:to xmlns:xdr="http://schemas.openxmlformats.org/drawingml/2006/spreadsheetDrawing">
      <xdr:col>20</xdr:col>
      <xdr:colOff>38100</xdr:colOff>
      <xdr:row>98</xdr:row>
      <xdr:rowOff>29210</xdr:rowOff>
    </xdr:to>
    <xdr:sp macro="" textlink="">
      <xdr:nvSpPr>
        <xdr:cNvPr id="250" name="楕円 249"/>
        <xdr:cNvSpPr/>
      </xdr:nvSpPr>
      <xdr:spPr>
        <a:xfrm>
          <a:off x="3746500" y="16729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45085</xdr:rowOff>
    </xdr:from>
    <xdr:ext cx="534035" cy="258445"/>
    <xdr:sp macro="" textlink="">
      <xdr:nvSpPr>
        <xdr:cNvPr id="251" name="テキスト ボックス 250"/>
        <xdr:cNvSpPr txBox="1"/>
      </xdr:nvSpPr>
      <xdr:spPr>
        <a:xfrm>
          <a:off x="3529965" y="165042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118110</xdr:rowOff>
    </xdr:from>
    <xdr:to xmlns:xdr="http://schemas.openxmlformats.org/drawingml/2006/spreadsheetDrawing">
      <xdr:col>15</xdr:col>
      <xdr:colOff>101600</xdr:colOff>
      <xdr:row>98</xdr:row>
      <xdr:rowOff>48260</xdr:rowOff>
    </xdr:to>
    <xdr:sp macro="" textlink="">
      <xdr:nvSpPr>
        <xdr:cNvPr id="252" name="楕円 251"/>
        <xdr:cNvSpPr/>
      </xdr:nvSpPr>
      <xdr:spPr>
        <a:xfrm>
          <a:off x="2857500" y="1674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64770</xdr:rowOff>
    </xdr:from>
    <xdr:ext cx="534035" cy="258445"/>
    <xdr:sp macro="" textlink="">
      <xdr:nvSpPr>
        <xdr:cNvPr id="253" name="テキスト ボックス 252"/>
        <xdr:cNvSpPr txBox="1"/>
      </xdr:nvSpPr>
      <xdr:spPr>
        <a:xfrm>
          <a:off x="2640965" y="165239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127635</xdr:rowOff>
    </xdr:from>
    <xdr:to xmlns:xdr="http://schemas.openxmlformats.org/drawingml/2006/spreadsheetDrawing">
      <xdr:col>10</xdr:col>
      <xdr:colOff>165100</xdr:colOff>
      <xdr:row>98</xdr:row>
      <xdr:rowOff>57785</xdr:rowOff>
    </xdr:to>
    <xdr:sp macro="" textlink="">
      <xdr:nvSpPr>
        <xdr:cNvPr id="254" name="楕円 253"/>
        <xdr:cNvSpPr/>
      </xdr:nvSpPr>
      <xdr:spPr>
        <a:xfrm>
          <a:off x="1968500" y="1675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48895</xdr:rowOff>
    </xdr:from>
    <xdr:ext cx="534035" cy="259080"/>
    <xdr:sp macro="" textlink="">
      <xdr:nvSpPr>
        <xdr:cNvPr id="255" name="テキスト ボックス 254"/>
        <xdr:cNvSpPr txBox="1"/>
      </xdr:nvSpPr>
      <xdr:spPr>
        <a:xfrm>
          <a:off x="1751965" y="168509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100330</xdr:rowOff>
    </xdr:from>
    <xdr:to xmlns:xdr="http://schemas.openxmlformats.org/drawingml/2006/spreadsheetDrawing">
      <xdr:col>6</xdr:col>
      <xdr:colOff>38100</xdr:colOff>
      <xdr:row>98</xdr:row>
      <xdr:rowOff>30480</xdr:rowOff>
    </xdr:to>
    <xdr:sp macro="" textlink="">
      <xdr:nvSpPr>
        <xdr:cNvPr id="256" name="楕円 255"/>
        <xdr:cNvSpPr/>
      </xdr:nvSpPr>
      <xdr:spPr>
        <a:xfrm>
          <a:off x="1079500" y="1673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46990</xdr:rowOff>
    </xdr:from>
    <xdr:ext cx="534035" cy="259080"/>
    <xdr:sp macro="" textlink="">
      <xdr:nvSpPr>
        <xdr:cNvPr id="257" name="テキスト ボックス 256"/>
        <xdr:cNvSpPr txBox="1"/>
      </xdr:nvSpPr>
      <xdr:spPr>
        <a:xfrm>
          <a:off x="862965" y="16506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66" name="テキスト ボックス 265"/>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7" name="直線コネクタ 26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68" name="直線コネクタ 267"/>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9080"/>
    <xdr:sp macro="" textlink="">
      <xdr:nvSpPr>
        <xdr:cNvPr id="269" name="テキスト ボックス 268"/>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0" name="直線コネクタ 269"/>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35560</xdr:rowOff>
    </xdr:from>
    <xdr:ext cx="531495" cy="259080"/>
    <xdr:sp macro="" textlink="">
      <xdr:nvSpPr>
        <xdr:cNvPr id="271" name="テキスト ボックス 270"/>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2" name="直線コネクタ 271"/>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168910</xdr:rowOff>
    </xdr:from>
    <xdr:ext cx="531495" cy="258445"/>
    <xdr:sp macro="" textlink="">
      <xdr:nvSpPr>
        <xdr:cNvPr id="273" name="テキスト ボックス 272"/>
        <xdr:cNvSpPr txBox="1"/>
      </xdr:nvSpPr>
      <xdr:spPr>
        <a:xfrm>
          <a:off x="6072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4" name="直線コネクタ 273"/>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31</xdr:row>
      <xdr:rowOff>130810</xdr:rowOff>
    </xdr:from>
    <xdr:ext cx="531495" cy="259080"/>
    <xdr:sp macro="" textlink="">
      <xdr:nvSpPr>
        <xdr:cNvPr id="275" name="テキスト ボックス 274"/>
        <xdr:cNvSpPr txBox="1"/>
      </xdr:nvSpPr>
      <xdr:spPr>
        <a:xfrm>
          <a:off x="6072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6" name="直線コネクタ 275"/>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92710</xdr:rowOff>
    </xdr:from>
    <xdr:ext cx="531495" cy="259080"/>
    <xdr:sp macro="" textlink="">
      <xdr:nvSpPr>
        <xdr:cNvPr id="277" name="テキスト ボックス 276"/>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8" name="直線コネクタ 27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8445"/>
    <xdr:sp macro="" textlink="">
      <xdr:nvSpPr>
        <xdr:cNvPr id="279" name="テキスト ボックス 278"/>
        <xdr:cNvSpPr txBox="1"/>
      </xdr:nvSpPr>
      <xdr:spPr>
        <a:xfrm>
          <a:off x="6072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38</xdr:row>
      <xdr:rowOff>70485</xdr:rowOff>
    </xdr:from>
    <xdr:to xmlns:xdr="http://schemas.openxmlformats.org/drawingml/2006/spreadsheetDrawing">
      <xdr:col>54</xdr:col>
      <xdr:colOff>189865</xdr:colOff>
      <xdr:row>39</xdr:row>
      <xdr:rowOff>44450</xdr:rowOff>
    </xdr:to>
    <xdr:cxnSp macro="">
      <xdr:nvCxnSpPr>
        <xdr:cNvPr id="281" name="直線コネクタ 280"/>
        <xdr:cNvCxnSpPr/>
      </xdr:nvCxnSpPr>
      <xdr:spPr>
        <a:xfrm flipV="1">
          <a:off x="10475595" y="6585585"/>
          <a:ext cx="1270" cy="14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84455</xdr:rowOff>
    </xdr:from>
    <xdr:ext cx="249555" cy="259080"/>
    <xdr:sp macro="" textlink="">
      <xdr:nvSpPr>
        <xdr:cNvPr id="282" name="労働費最小値テキスト"/>
        <xdr:cNvSpPr txBox="1"/>
      </xdr:nvSpPr>
      <xdr:spPr>
        <a:xfrm>
          <a:off x="10528300" y="677100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3" name="直線コネクタ 282"/>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17780</xdr:rowOff>
    </xdr:from>
    <xdr:ext cx="469900" cy="258445"/>
    <xdr:sp macro="" textlink="">
      <xdr:nvSpPr>
        <xdr:cNvPr id="284" name="労働費最大値テキスト"/>
        <xdr:cNvSpPr txBox="1"/>
      </xdr:nvSpPr>
      <xdr:spPr>
        <a:xfrm>
          <a:off x="10528300" y="63614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3,822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38</xdr:row>
      <xdr:rowOff>70485</xdr:rowOff>
    </xdr:from>
    <xdr:to xmlns:xdr="http://schemas.openxmlformats.org/drawingml/2006/spreadsheetDrawing">
      <xdr:col>55</xdr:col>
      <xdr:colOff>88900</xdr:colOff>
      <xdr:row>38</xdr:row>
      <xdr:rowOff>70485</xdr:rowOff>
    </xdr:to>
    <xdr:cxnSp macro="">
      <xdr:nvCxnSpPr>
        <xdr:cNvPr id="285" name="直線コネクタ 284"/>
        <xdr:cNvCxnSpPr/>
      </xdr:nvCxnSpPr>
      <xdr:spPr>
        <a:xfrm>
          <a:off x="10388600" y="6585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38735</xdr:rowOff>
    </xdr:from>
    <xdr:to xmlns:xdr="http://schemas.openxmlformats.org/drawingml/2006/spreadsheetDrawing">
      <xdr:col>55</xdr:col>
      <xdr:colOff>0</xdr:colOff>
      <xdr:row>39</xdr:row>
      <xdr:rowOff>40640</xdr:rowOff>
    </xdr:to>
    <xdr:cxnSp macro="">
      <xdr:nvCxnSpPr>
        <xdr:cNvPr id="286" name="直線コネクタ 285"/>
        <xdr:cNvCxnSpPr/>
      </xdr:nvCxnSpPr>
      <xdr:spPr>
        <a:xfrm flipV="1">
          <a:off x="9639300" y="672528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1905</xdr:rowOff>
    </xdr:from>
    <xdr:ext cx="378460" cy="259080"/>
    <xdr:sp macro="" textlink="">
      <xdr:nvSpPr>
        <xdr:cNvPr id="287" name="労働費平均値テキスト"/>
        <xdr:cNvSpPr txBox="1"/>
      </xdr:nvSpPr>
      <xdr:spPr>
        <a:xfrm>
          <a:off x="10528300" y="651700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150495</xdr:rowOff>
    </xdr:from>
    <xdr:to xmlns:xdr="http://schemas.openxmlformats.org/drawingml/2006/spreadsheetDrawing">
      <xdr:col>55</xdr:col>
      <xdr:colOff>50800</xdr:colOff>
      <xdr:row>39</xdr:row>
      <xdr:rowOff>80645</xdr:rowOff>
    </xdr:to>
    <xdr:sp macro="" textlink="">
      <xdr:nvSpPr>
        <xdr:cNvPr id="288" name="フローチャート: 判断 287"/>
        <xdr:cNvSpPr/>
      </xdr:nvSpPr>
      <xdr:spPr>
        <a:xfrm>
          <a:off x="10426700" y="66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36830</xdr:rowOff>
    </xdr:from>
    <xdr:to xmlns:xdr="http://schemas.openxmlformats.org/drawingml/2006/spreadsheetDrawing">
      <xdr:col>50</xdr:col>
      <xdr:colOff>114300</xdr:colOff>
      <xdr:row>39</xdr:row>
      <xdr:rowOff>40640</xdr:rowOff>
    </xdr:to>
    <xdr:cxnSp macro="">
      <xdr:nvCxnSpPr>
        <xdr:cNvPr id="289" name="直線コネクタ 288"/>
        <xdr:cNvCxnSpPr/>
      </xdr:nvCxnSpPr>
      <xdr:spPr>
        <a:xfrm>
          <a:off x="8750300" y="67233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149860</xdr:rowOff>
    </xdr:from>
    <xdr:to xmlns:xdr="http://schemas.openxmlformats.org/drawingml/2006/spreadsheetDrawing">
      <xdr:col>50</xdr:col>
      <xdr:colOff>165100</xdr:colOff>
      <xdr:row>39</xdr:row>
      <xdr:rowOff>80010</xdr:rowOff>
    </xdr:to>
    <xdr:sp macro="" textlink="">
      <xdr:nvSpPr>
        <xdr:cNvPr id="290" name="フローチャート: 判断 289"/>
        <xdr:cNvSpPr/>
      </xdr:nvSpPr>
      <xdr:spPr>
        <a:xfrm>
          <a:off x="9588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96520</xdr:rowOff>
    </xdr:from>
    <xdr:ext cx="378460" cy="259080"/>
    <xdr:sp macro="" textlink="">
      <xdr:nvSpPr>
        <xdr:cNvPr id="291" name="テキスト ボックス 290"/>
        <xdr:cNvSpPr txBox="1"/>
      </xdr:nvSpPr>
      <xdr:spPr>
        <a:xfrm>
          <a:off x="9450070" y="64401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31</xdr:row>
      <xdr:rowOff>82550</xdr:rowOff>
    </xdr:from>
    <xdr:to xmlns:xdr="http://schemas.openxmlformats.org/drawingml/2006/spreadsheetDrawing">
      <xdr:col>45</xdr:col>
      <xdr:colOff>177800</xdr:colOff>
      <xdr:row>39</xdr:row>
      <xdr:rowOff>36830</xdr:rowOff>
    </xdr:to>
    <xdr:cxnSp macro="">
      <xdr:nvCxnSpPr>
        <xdr:cNvPr id="292" name="直線コネクタ 291"/>
        <xdr:cNvCxnSpPr/>
      </xdr:nvCxnSpPr>
      <xdr:spPr>
        <a:xfrm>
          <a:off x="7861300" y="5397500"/>
          <a:ext cx="889000" cy="132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147320</xdr:rowOff>
    </xdr:from>
    <xdr:to xmlns:xdr="http://schemas.openxmlformats.org/drawingml/2006/spreadsheetDrawing">
      <xdr:col>46</xdr:col>
      <xdr:colOff>38100</xdr:colOff>
      <xdr:row>39</xdr:row>
      <xdr:rowOff>77470</xdr:rowOff>
    </xdr:to>
    <xdr:sp macro="" textlink="">
      <xdr:nvSpPr>
        <xdr:cNvPr id="293" name="フローチャート: 判断 292"/>
        <xdr:cNvSpPr/>
      </xdr:nvSpPr>
      <xdr:spPr>
        <a:xfrm>
          <a:off x="86995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37</xdr:row>
      <xdr:rowOff>93980</xdr:rowOff>
    </xdr:from>
    <xdr:ext cx="378460" cy="259080"/>
    <xdr:sp macro="" textlink="">
      <xdr:nvSpPr>
        <xdr:cNvPr id="294" name="テキスト ボックス 293"/>
        <xdr:cNvSpPr txBox="1"/>
      </xdr:nvSpPr>
      <xdr:spPr>
        <a:xfrm>
          <a:off x="8561070" y="64376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31</xdr:row>
      <xdr:rowOff>82550</xdr:rowOff>
    </xdr:from>
    <xdr:to xmlns:xdr="http://schemas.openxmlformats.org/drawingml/2006/spreadsheetDrawing">
      <xdr:col>41</xdr:col>
      <xdr:colOff>50800</xdr:colOff>
      <xdr:row>33</xdr:row>
      <xdr:rowOff>13970</xdr:rowOff>
    </xdr:to>
    <xdr:cxnSp macro="">
      <xdr:nvCxnSpPr>
        <xdr:cNvPr id="295" name="直線コネクタ 294"/>
        <xdr:cNvCxnSpPr/>
      </xdr:nvCxnSpPr>
      <xdr:spPr>
        <a:xfrm flipV="1">
          <a:off x="6972300" y="5397500"/>
          <a:ext cx="889000" cy="274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130175</xdr:rowOff>
    </xdr:from>
    <xdr:to xmlns:xdr="http://schemas.openxmlformats.org/drawingml/2006/spreadsheetDrawing">
      <xdr:col>41</xdr:col>
      <xdr:colOff>101600</xdr:colOff>
      <xdr:row>39</xdr:row>
      <xdr:rowOff>60325</xdr:rowOff>
    </xdr:to>
    <xdr:sp macro="" textlink="">
      <xdr:nvSpPr>
        <xdr:cNvPr id="296" name="フローチャート: 判断 295"/>
        <xdr:cNvSpPr/>
      </xdr:nvSpPr>
      <xdr:spPr>
        <a:xfrm>
          <a:off x="7810500" y="664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39</xdr:row>
      <xdr:rowOff>52070</xdr:rowOff>
    </xdr:from>
    <xdr:ext cx="378460" cy="258445"/>
    <xdr:sp macro="" textlink="">
      <xdr:nvSpPr>
        <xdr:cNvPr id="297" name="テキスト ボックス 296"/>
        <xdr:cNvSpPr txBox="1"/>
      </xdr:nvSpPr>
      <xdr:spPr>
        <a:xfrm>
          <a:off x="7672070" y="673862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116840</xdr:rowOff>
    </xdr:from>
    <xdr:to xmlns:xdr="http://schemas.openxmlformats.org/drawingml/2006/spreadsheetDrawing">
      <xdr:col>36</xdr:col>
      <xdr:colOff>165100</xdr:colOff>
      <xdr:row>39</xdr:row>
      <xdr:rowOff>46990</xdr:rowOff>
    </xdr:to>
    <xdr:sp macro="" textlink="">
      <xdr:nvSpPr>
        <xdr:cNvPr id="298" name="フローチャート: 判断 297"/>
        <xdr:cNvSpPr/>
      </xdr:nvSpPr>
      <xdr:spPr>
        <a:xfrm>
          <a:off x="6921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39</xdr:row>
      <xdr:rowOff>38100</xdr:rowOff>
    </xdr:from>
    <xdr:ext cx="469265" cy="259080"/>
    <xdr:sp macro="" textlink="">
      <xdr:nvSpPr>
        <xdr:cNvPr id="299" name="テキスト ボックス 298"/>
        <xdr:cNvSpPr txBox="1"/>
      </xdr:nvSpPr>
      <xdr:spPr>
        <a:xfrm>
          <a:off x="6737350" y="67246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0" name="テキスト ボックス 29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1" name="テキスト ボックス 30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2" name="テキスト ボックス 30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3" name="テキスト ボックス 30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4" name="テキスト ボックス 30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159385</xdr:rowOff>
    </xdr:from>
    <xdr:to xmlns:xdr="http://schemas.openxmlformats.org/drawingml/2006/spreadsheetDrawing">
      <xdr:col>55</xdr:col>
      <xdr:colOff>50800</xdr:colOff>
      <xdr:row>39</xdr:row>
      <xdr:rowOff>89535</xdr:rowOff>
    </xdr:to>
    <xdr:sp macro="" textlink="">
      <xdr:nvSpPr>
        <xdr:cNvPr id="305" name="楕円 304"/>
        <xdr:cNvSpPr/>
      </xdr:nvSpPr>
      <xdr:spPr>
        <a:xfrm>
          <a:off x="104267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128905</xdr:rowOff>
    </xdr:from>
    <xdr:ext cx="378460" cy="259080"/>
    <xdr:sp macro="" textlink="">
      <xdr:nvSpPr>
        <xdr:cNvPr id="306" name="労働費該当値テキスト"/>
        <xdr:cNvSpPr txBox="1"/>
      </xdr:nvSpPr>
      <xdr:spPr>
        <a:xfrm>
          <a:off x="10528300" y="6644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161290</xdr:rowOff>
    </xdr:from>
    <xdr:to xmlns:xdr="http://schemas.openxmlformats.org/drawingml/2006/spreadsheetDrawing">
      <xdr:col>50</xdr:col>
      <xdr:colOff>165100</xdr:colOff>
      <xdr:row>39</xdr:row>
      <xdr:rowOff>91440</xdr:rowOff>
    </xdr:to>
    <xdr:sp macro="" textlink="">
      <xdr:nvSpPr>
        <xdr:cNvPr id="307" name="楕円 306"/>
        <xdr:cNvSpPr/>
      </xdr:nvSpPr>
      <xdr:spPr>
        <a:xfrm>
          <a:off x="9588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147955</xdr:colOff>
      <xdr:row>39</xdr:row>
      <xdr:rowOff>82550</xdr:rowOff>
    </xdr:from>
    <xdr:ext cx="313690" cy="259080"/>
    <xdr:sp macro="" textlink="">
      <xdr:nvSpPr>
        <xdr:cNvPr id="308" name="テキスト ボックス 307"/>
        <xdr:cNvSpPr txBox="1"/>
      </xdr:nvSpPr>
      <xdr:spPr>
        <a:xfrm>
          <a:off x="9482455" y="676910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157480</xdr:rowOff>
    </xdr:from>
    <xdr:to xmlns:xdr="http://schemas.openxmlformats.org/drawingml/2006/spreadsheetDrawing">
      <xdr:col>46</xdr:col>
      <xdr:colOff>38100</xdr:colOff>
      <xdr:row>39</xdr:row>
      <xdr:rowOff>87630</xdr:rowOff>
    </xdr:to>
    <xdr:sp macro="" textlink="">
      <xdr:nvSpPr>
        <xdr:cNvPr id="309" name="楕円 308"/>
        <xdr:cNvSpPr/>
      </xdr:nvSpPr>
      <xdr:spPr>
        <a:xfrm>
          <a:off x="8699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39</xdr:row>
      <xdr:rowOff>79375</xdr:rowOff>
    </xdr:from>
    <xdr:ext cx="378460" cy="258445"/>
    <xdr:sp macro="" textlink="">
      <xdr:nvSpPr>
        <xdr:cNvPr id="310" name="テキスト ボックス 309"/>
        <xdr:cNvSpPr txBox="1"/>
      </xdr:nvSpPr>
      <xdr:spPr>
        <a:xfrm>
          <a:off x="8561070" y="676592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31</xdr:row>
      <xdr:rowOff>31750</xdr:rowOff>
    </xdr:from>
    <xdr:to xmlns:xdr="http://schemas.openxmlformats.org/drawingml/2006/spreadsheetDrawing">
      <xdr:col>41</xdr:col>
      <xdr:colOff>101600</xdr:colOff>
      <xdr:row>31</xdr:row>
      <xdr:rowOff>133350</xdr:rowOff>
    </xdr:to>
    <xdr:sp macro="" textlink="">
      <xdr:nvSpPr>
        <xdr:cNvPr id="311" name="楕円 310"/>
        <xdr:cNvSpPr/>
      </xdr:nvSpPr>
      <xdr:spPr>
        <a:xfrm>
          <a:off x="7810500" y="53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29</xdr:row>
      <xdr:rowOff>149860</xdr:rowOff>
    </xdr:from>
    <xdr:ext cx="534035" cy="259080"/>
    <xdr:sp macro="" textlink="">
      <xdr:nvSpPr>
        <xdr:cNvPr id="312" name="テキスト ボックス 311"/>
        <xdr:cNvSpPr txBox="1"/>
      </xdr:nvSpPr>
      <xdr:spPr>
        <a:xfrm>
          <a:off x="7593965" y="5121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32</xdr:row>
      <xdr:rowOff>134620</xdr:rowOff>
    </xdr:from>
    <xdr:to xmlns:xdr="http://schemas.openxmlformats.org/drawingml/2006/spreadsheetDrawing">
      <xdr:col>36</xdr:col>
      <xdr:colOff>165100</xdr:colOff>
      <xdr:row>33</xdr:row>
      <xdr:rowOff>64770</xdr:rowOff>
    </xdr:to>
    <xdr:sp macro="" textlink="">
      <xdr:nvSpPr>
        <xdr:cNvPr id="313" name="楕円 312"/>
        <xdr:cNvSpPr/>
      </xdr:nvSpPr>
      <xdr:spPr>
        <a:xfrm>
          <a:off x="6921500" y="56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31</xdr:row>
      <xdr:rowOff>81280</xdr:rowOff>
    </xdr:from>
    <xdr:ext cx="534035" cy="259080"/>
    <xdr:sp macro="" textlink="">
      <xdr:nvSpPr>
        <xdr:cNvPr id="314" name="テキスト ボックス 313"/>
        <xdr:cNvSpPr txBox="1"/>
      </xdr:nvSpPr>
      <xdr:spPr>
        <a:xfrm>
          <a:off x="6704965" y="5396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3" name="テキスト ボックス 322"/>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4" name="直線コネクタ 32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5" name="直線コネクタ 324"/>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285" cy="258445"/>
    <xdr:sp macro="" textlink="">
      <xdr:nvSpPr>
        <xdr:cNvPr id="326" name="テキスト ボックス 325"/>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27" name="直線コネクタ 326"/>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4995" cy="258445"/>
    <xdr:sp macro="" textlink="">
      <xdr:nvSpPr>
        <xdr:cNvPr id="328" name="テキスト ボックス 327"/>
        <xdr:cNvSpPr txBox="1"/>
      </xdr:nvSpPr>
      <xdr:spPr>
        <a:xfrm>
          <a:off x="6008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29" name="直線コネクタ 328"/>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4995" cy="258445"/>
    <xdr:sp macro="" textlink="">
      <xdr:nvSpPr>
        <xdr:cNvPr id="330" name="テキスト ボックス 329"/>
        <xdr:cNvSpPr txBox="1"/>
      </xdr:nvSpPr>
      <xdr:spPr>
        <a:xfrm>
          <a:off x="6008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1" name="直線コネクタ 330"/>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4995" cy="258445"/>
    <xdr:sp macro="" textlink="">
      <xdr:nvSpPr>
        <xdr:cNvPr id="332" name="テキスト ボックス 331"/>
        <xdr:cNvSpPr txBox="1"/>
      </xdr:nvSpPr>
      <xdr:spPr>
        <a:xfrm>
          <a:off x="6008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3" name="直線コネクタ 33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34" name="テキスト ボックス 333"/>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39370</xdr:rowOff>
    </xdr:from>
    <xdr:to xmlns:xdr="http://schemas.openxmlformats.org/drawingml/2006/spreadsheetDrawing">
      <xdr:col>54</xdr:col>
      <xdr:colOff>189865</xdr:colOff>
      <xdr:row>58</xdr:row>
      <xdr:rowOff>135890</xdr:rowOff>
    </xdr:to>
    <xdr:cxnSp macro="">
      <xdr:nvCxnSpPr>
        <xdr:cNvPr id="336" name="直線コネクタ 335"/>
        <xdr:cNvCxnSpPr/>
      </xdr:nvCxnSpPr>
      <xdr:spPr>
        <a:xfrm flipV="1">
          <a:off x="10475595" y="8783320"/>
          <a:ext cx="1270" cy="1296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139700</xdr:rowOff>
    </xdr:from>
    <xdr:ext cx="469900" cy="259080"/>
    <xdr:sp macro="" textlink="">
      <xdr:nvSpPr>
        <xdr:cNvPr id="337" name="農林水産業費最小値テキスト"/>
        <xdr:cNvSpPr txBox="1"/>
      </xdr:nvSpPr>
      <xdr:spPr>
        <a:xfrm>
          <a:off x="10528300" y="10083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135890</xdr:rowOff>
    </xdr:from>
    <xdr:to xmlns:xdr="http://schemas.openxmlformats.org/drawingml/2006/spreadsheetDrawing">
      <xdr:col>55</xdr:col>
      <xdr:colOff>88900</xdr:colOff>
      <xdr:row>58</xdr:row>
      <xdr:rowOff>135890</xdr:rowOff>
    </xdr:to>
    <xdr:cxnSp macro="">
      <xdr:nvCxnSpPr>
        <xdr:cNvPr id="338" name="直線コネクタ 337"/>
        <xdr:cNvCxnSpPr/>
      </xdr:nvCxnSpPr>
      <xdr:spPr>
        <a:xfrm>
          <a:off x="10388600" y="10079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157480</xdr:rowOff>
    </xdr:from>
    <xdr:ext cx="598805" cy="258445"/>
    <xdr:sp macro="" textlink="">
      <xdr:nvSpPr>
        <xdr:cNvPr id="339" name="農林水産業費最大値テキスト"/>
        <xdr:cNvSpPr txBox="1"/>
      </xdr:nvSpPr>
      <xdr:spPr>
        <a:xfrm>
          <a:off x="10528300" y="85585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568,842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39370</xdr:rowOff>
    </xdr:from>
    <xdr:to xmlns:xdr="http://schemas.openxmlformats.org/drawingml/2006/spreadsheetDrawing">
      <xdr:col>55</xdr:col>
      <xdr:colOff>88900</xdr:colOff>
      <xdr:row>51</xdr:row>
      <xdr:rowOff>39370</xdr:rowOff>
    </xdr:to>
    <xdr:cxnSp macro="">
      <xdr:nvCxnSpPr>
        <xdr:cNvPr id="340" name="直線コネクタ 339"/>
        <xdr:cNvCxnSpPr/>
      </xdr:nvCxnSpPr>
      <xdr:spPr>
        <a:xfrm>
          <a:off x="10388600" y="8783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55880</xdr:rowOff>
    </xdr:from>
    <xdr:to xmlns:xdr="http://schemas.openxmlformats.org/drawingml/2006/spreadsheetDrawing">
      <xdr:col>55</xdr:col>
      <xdr:colOff>0</xdr:colOff>
      <xdr:row>57</xdr:row>
      <xdr:rowOff>80010</xdr:rowOff>
    </xdr:to>
    <xdr:cxnSp macro="">
      <xdr:nvCxnSpPr>
        <xdr:cNvPr id="341" name="直線コネクタ 340"/>
        <xdr:cNvCxnSpPr/>
      </xdr:nvCxnSpPr>
      <xdr:spPr>
        <a:xfrm>
          <a:off x="9639300" y="982853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120650</xdr:rowOff>
    </xdr:from>
    <xdr:ext cx="534670" cy="258445"/>
    <xdr:sp macro="" textlink="">
      <xdr:nvSpPr>
        <xdr:cNvPr id="342" name="農林水産業費平均値テキスト"/>
        <xdr:cNvSpPr txBox="1"/>
      </xdr:nvSpPr>
      <xdr:spPr>
        <a:xfrm>
          <a:off x="10528300" y="989330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142240</xdr:rowOff>
    </xdr:from>
    <xdr:to xmlns:xdr="http://schemas.openxmlformats.org/drawingml/2006/spreadsheetDrawing">
      <xdr:col>55</xdr:col>
      <xdr:colOff>50800</xdr:colOff>
      <xdr:row>58</xdr:row>
      <xdr:rowOff>72390</xdr:rowOff>
    </xdr:to>
    <xdr:sp macro="" textlink="">
      <xdr:nvSpPr>
        <xdr:cNvPr id="343" name="フローチャート: 判断 342"/>
        <xdr:cNvSpPr/>
      </xdr:nvSpPr>
      <xdr:spPr>
        <a:xfrm>
          <a:off x="10426700" y="991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3175</xdr:rowOff>
    </xdr:from>
    <xdr:to xmlns:xdr="http://schemas.openxmlformats.org/drawingml/2006/spreadsheetDrawing">
      <xdr:col>50</xdr:col>
      <xdr:colOff>114300</xdr:colOff>
      <xdr:row>57</xdr:row>
      <xdr:rowOff>55880</xdr:rowOff>
    </xdr:to>
    <xdr:cxnSp macro="">
      <xdr:nvCxnSpPr>
        <xdr:cNvPr id="344" name="直線コネクタ 343"/>
        <xdr:cNvCxnSpPr/>
      </xdr:nvCxnSpPr>
      <xdr:spPr>
        <a:xfrm>
          <a:off x="8750300" y="977582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153670</xdr:rowOff>
    </xdr:from>
    <xdr:to xmlns:xdr="http://schemas.openxmlformats.org/drawingml/2006/spreadsheetDrawing">
      <xdr:col>50</xdr:col>
      <xdr:colOff>165100</xdr:colOff>
      <xdr:row>58</xdr:row>
      <xdr:rowOff>83820</xdr:rowOff>
    </xdr:to>
    <xdr:sp macro="" textlink="">
      <xdr:nvSpPr>
        <xdr:cNvPr id="345" name="フローチャート: 判断 344"/>
        <xdr:cNvSpPr/>
      </xdr:nvSpPr>
      <xdr:spPr>
        <a:xfrm>
          <a:off x="9588500" y="992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74930</xdr:rowOff>
    </xdr:from>
    <xdr:ext cx="534035" cy="258445"/>
    <xdr:sp macro="" textlink="">
      <xdr:nvSpPr>
        <xdr:cNvPr id="346" name="テキスト ボックス 345"/>
        <xdr:cNvSpPr txBox="1"/>
      </xdr:nvSpPr>
      <xdr:spPr>
        <a:xfrm>
          <a:off x="9371965" y="100190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3175</xdr:rowOff>
    </xdr:from>
    <xdr:to xmlns:xdr="http://schemas.openxmlformats.org/drawingml/2006/spreadsheetDrawing">
      <xdr:col>45</xdr:col>
      <xdr:colOff>177800</xdr:colOff>
      <xdr:row>57</xdr:row>
      <xdr:rowOff>48260</xdr:rowOff>
    </xdr:to>
    <xdr:cxnSp macro="">
      <xdr:nvCxnSpPr>
        <xdr:cNvPr id="347" name="直線コネクタ 346"/>
        <xdr:cNvCxnSpPr/>
      </xdr:nvCxnSpPr>
      <xdr:spPr>
        <a:xfrm flipV="1">
          <a:off x="7861300" y="977582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127000</xdr:rowOff>
    </xdr:from>
    <xdr:to xmlns:xdr="http://schemas.openxmlformats.org/drawingml/2006/spreadsheetDrawing">
      <xdr:col>46</xdr:col>
      <xdr:colOff>38100</xdr:colOff>
      <xdr:row>58</xdr:row>
      <xdr:rowOff>57150</xdr:rowOff>
    </xdr:to>
    <xdr:sp macro="" textlink="">
      <xdr:nvSpPr>
        <xdr:cNvPr id="348" name="フローチャート: 判断 347"/>
        <xdr:cNvSpPr/>
      </xdr:nvSpPr>
      <xdr:spPr>
        <a:xfrm>
          <a:off x="8699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48260</xdr:rowOff>
    </xdr:from>
    <xdr:ext cx="534035" cy="259080"/>
    <xdr:sp macro="" textlink="">
      <xdr:nvSpPr>
        <xdr:cNvPr id="349" name="テキスト ボックス 348"/>
        <xdr:cNvSpPr txBox="1"/>
      </xdr:nvSpPr>
      <xdr:spPr>
        <a:xfrm>
          <a:off x="8482965" y="9992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55</xdr:row>
      <xdr:rowOff>31115</xdr:rowOff>
    </xdr:from>
    <xdr:to xmlns:xdr="http://schemas.openxmlformats.org/drawingml/2006/spreadsheetDrawing">
      <xdr:col>41</xdr:col>
      <xdr:colOff>50800</xdr:colOff>
      <xdr:row>57</xdr:row>
      <xdr:rowOff>48260</xdr:rowOff>
    </xdr:to>
    <xdr:cxnSp macro="">
      <xdr:nvCxnSpPr>
        <xdr:cNvPr id="350" name="直線コネクタ 349"/>
        <xdr:cNvCxnSpPr/>
      </xdr:nvCxnSpPr>
      <xdr:spPr>
        <a:xfrm>
          <a:off x="6972300" y="9460865"/>
          <a:ext cx="889000" cy="360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139700</xdr:rowOff>
    </xdr:from>
    <xdr:to xmlns:xdr="http://schemas.openxmlformats.org/drawingml/2006/spreadsheetDrawing">
      <xdr:col>41</xdr:col>
      <xdr:colOff>101600</xdr:colOff>
      <xdr:row>58</xdr:row>
      <xdr:rowOff>69850</xdr:rowOff>
    </xdr:to>
    <xdr:sp macro="" textlink="">
      <xdr:nvSpPr>
        <xdr:cNvPr id="351" name="フローチャート: 判断 350"/>
        <xdr:cNvSpPr/>
      </xdr:nvSpPr>
      <xdr:spPr>
        <a:xfrm>
          <a:off x="7810500" y="99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60960</xdr:rowOff>
    </xdr:from>
    <xdr:ext cx="534035" cy="259080"/>
    <xdr:sp macro="" textlink="">
      <xdr:nvSpPr>
        <xdr:cNvPr id="352" name="テキスト ボックス 351"/>
        <xdr:cNvSpPr txBox="1"/>
      </xdr:nvSpPr>
      <xdr:spPr>
        <a:xfrm>
          <a:off x="7593965" y="10005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149860</xdr:rowOff>
    </xdr:from>
    <xdr:to xmlns:xdr="http://schemas.openxmlformats.org/drawingml/2006/spreadsheetDrawing">
      <xdr:col>36</xdr:col>
      <xdr:colOff>165100</xdr:colOff>
      <xdr:row>58</xdr:row>
      <xdr:rowOff>80010</xdr:rowOff>
    </xdr:to>
    <xdr:sp macro="" textlink="">
      <xdr:nvSpPr>
        <xdr:cNvPr id="353" name="フローチャート: 判断 352"/>
        <xdr:cNvSpPr/>
      </xdr:nvSpPr>
      <xdr:spPr>
        <a:xfrm>
          <a:off x="6921500" y="992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71120</xdr:rowOff>
    </xdr:from>
    <xdr:ext cx="534035" cy="259080"/>
    <xdr:sp macro="" textlink="">
      <xdr:nvSpPr>
        <xdr:cNvPr id="354" name="テキスト ボックス 353"/>
        <xdr:cNvSpPr txBox="1"/>
      </xdr:nvSpPr>
      <xdr:spPr>
        <a:xfrm>
          <a:off x="6704965" y="10015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5" name="テキスト ボックス 35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6" name="テキスト ボックス 35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7" name="テキスト ボックス 35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8" name="テキスト ボックス 35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59" name="テキスト ボックス 35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29210</xdr:rowOff>
    </xdr:from>
    <xdr:to xmlns:xdr="http://schemas.openxmlformats.org/drawingml/2006/spreadsheetDrawing">
      <xdr:col>55</xdr:col>
      <xdr:colOff>50800</xdr:colOff>
      <xdr:row>57</xdr:row>
      <xdr:rowOff>130810</xdr:rowOff>
    </xdr:to>
    <xdr:sp macro="" textlink="">
      <xdr:nvSpPr>
        <xdr:cNvPr id="360" name="楕円 359"/>
        <xdr:cNvSpPr/>
      </xdr:nvSpPr>
      <xdr:spPr>
        <a:xfrm>
          <a:off x="104267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52070</xdr:rowOff>
    </xdr:from>
    <xdr:ext cx="598805" cy="258445"/>
    <xdr:sp macro="" textlink="">
      <xdr:nvSpPr>
        <xdr:cNvPr id="361" name="農林水産業費該当値テキスト"/>
        <xdr:cNvSpPr txBox="1"/>
      </xdr:nvSpPr>
      <xdr:spPr>
        <a:xfrm>
          <a:off x="10528300" y="96532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5080</xdr:rowOff>
    </xdr:from>
    <xdr:to xmlns:xdr="http://schemas.openxmlformats.org/drawingml/2006/spreadsheetDrawing">
      <xdr:col>50</xdr:col>
      <xdr:colOff>165100</xdr:colOff>
      <xdr:row>57</xdr:row>
      <xdr:rowOff>106680</xdr:rowOff>
    </xdr:to>
    <xdr:sp macro="" textlink="">
      <xdr:nvSpPr>
        <xdr:cNvPr id="362" name="楕円 361"/>
        <xdr:cNvSpPr/>
      </xdr:nvSpPr>
      <xdr:spPr>
        <a:xfrm>
          <a:off x="9588500" y="977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55</xdr:row>
      <xdr:rowOff>123190</xdr:rowOff>
    </xdr:from>
    <xdr:ext cx="598170" cy="258445"/>
    <xdr:sp macro="" textlink="">
      <xdr:nvSpPr>
        <xdr:cNvPr id="363" name="テキスト ボックス 362"/>
        <xdr:cNvSpPr txBox="1"/>
      </xdr:nvSpPr>
      <xdr:spPr>
        <a:xfrm>
          <a:off x="9339580" y="95529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111,619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123825</xdr:rowOff>
    </xdr:from>
    <xdr:to xmlns:xdr="http://schemas.openxmlformats.org/drawingml/2006/spreadsheetDrawing">
      <xdr:col>46</xdr:col>
      <xdr:colOff>38100</xdr:colOff>
      <xdr:row>57</xdr:row>
      <xdr:rowOff>53975</xdr:rowOff>
    </xdr:to>
    <xdr:sp macro="" textlink="">
      <xdr:nvSpPr>
        <xdr:cNvPr id="364" name="楕円 363"/>
        <xdr:cNvSpPr/>
      </xdr:nvSpPr>
      <xdr:spPr>
        <a:xfrm>
          <a:off x="86995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55</xdr:row>
      <xdr:rowOff>70485</xdr:rowOff>
    </xdr:from>
    <xdr:ext cx="598170" cy="259080"/>
    <xdr:sp macro="" textlink="">
      <xdr:nvSpPr>
        <xdr:cNvPr id="365" name="テキスト ボックス 364"/>
        <xdr:cNvSpPr txBox="1"/>
      </xdr:nvSpPr>
      <xdr:spPr>
        <a:xfrm>
          <a:off x="8450580" y="95002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168910</xdr:rowOff>
    </xdr:from>
    <xdr:to xmlns:xdr="http://schemas.openxmlformats.org/drawingml/2006/spreadsheetDrawing">
      <xdr:col>41</xdr:col>
      <xdr:colOff>101600</xdr:colOff>
      <xdr:row>57</xdr:row>
      <xdr:rowOff>99060</xdr:rowOff>
    </xdr:to>
    <xdr:sp macro="" textlink="">
      <xdr:nvSpPr>
        <xdr:cNvPr id="366" name="楕円 365"/>
        <xdr:cNvSpPr/>
      </xdr:nvSpPr>
      <xdr:spPr>
        <a:xfrm>
          <a:off x="7810500" y="977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55</xdr:row>
      <xdr:rowOff>115570</xdr:rowOff>
    </xdr:from>
    <xdr:ext cx="598170" cy="259080"/>
    <xdr:sp macro="" textlink="">
      <xdr:nvSpPr>
        <xdr:cNvPr id="367" name="テキスト ボックス 366"/>
        <xdr:cNvSpPr txBox="1"/>
      </xdr:nvSpPr>
      <xdr:spPr>
        <a:xfrm>
          <a:off x="7561580" y="95453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114,910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54</xdr:row>
      <xdr:rowOff>151765</xdr:rowOff>
    </xdr:from>
    <xdr:to xmlns:xdr="http://schemas.openxmlformats.org/drawingml/2006/spreadsheetDrawing">
      <xdr:col>36</xdr:col>
      <xdr:colOff>165100</xdr:colOff>
      <xdr:row>55</xdr:row>
      <xdr:rowOff>81915</xdr:rowOff>
    </xdr:to>
    <xdr:sp macro="" textlink="">
      <xdr:nvSpPr>
        <xdr:cNvPr id="368" name="楕円 367"/>
        <xdr:cNvSpPr/>
      </xdr:nvSpPr>
      <xdr:spPr>
        <a:xfrm>
          <a:off x="6921500" y="941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53</xdr:row>
      <xdr:rowOff>98425</xdr:rowOff>
    </xdr:from>
    <xdr:ext cx="598170" cy="258445"/>
    <xdr:sp macro="" textlink="">
      <xdr:nvSpPr>
        <xdr:cNvPr id="369" name="テキスト ボックス 368"/>
        <xdr:cNvSpPr txBox="1"/>
      </xdr:nvSpPr>
      <xdr:spPr>
        <a:xfrm>
          <a:off x="6672580" y="91852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272,609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78" name="テキスト ボックス 377"/>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79" name="直線コネクタ 37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0" name="直線コネクタ 379"/>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81" name="テキスト ボックス 380"/>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2" name="直線コネクタ 381"/>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83" name="テキスト ボックス 382"/>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4" name="直線コネクタ 383"/>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58445"/>
    <xdr:sp macro="" textlink="">
      <xdr:nvSpPr>
        <xdr:cNvPr id="385" name="テキスト ボックス 384"/>
        <xdr:cNvSpPr txBox="1"/>
      </xdr:nvSpPr>
      <xdr:spPr>
        <a:xfrm>
          <a:off x="6072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86" name="直線コネクタ 385"/>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387" name="テキスト ボックス 386"/>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88" name="直線コネクタ 387"/>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995" cy="259080"/>
    <xdr:sp macro="" textlink="">
      <xdr:nvSpPr>
        <xdr:cNvPr id="389" name="テキスト ボックス 388"/>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0" name="直線コネクタ 38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91" name="テキスト ボックス 390"/>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92710</xdr:rowOff>
    </xdr:from>
    <xdr:to xmlns:xdr="http://schemas.openxmlformats.org/drawingml/2006/spreadsheetDrawing">
      <xdr:col>54</xdr:col>
      <xdr:colOff>189865</xdr:colOff>
      <xdr:row>79</xdr:row>
      <xdr:rowOff>34290</xdr:rowOff>
    </xdr:to>
    <xdr:cxnSp macro="">
      <xdr:nvCxnSpPr>
        <xdr:cNvPr id="393" name="直線コネクタ 392"/>
        <xdr:cNvCxnSpPr/>
      </xdr:nvCxnSpPr>
      <xdr:spPr>
        <a:xfrm flipV="1">
          <a:off x="10475595" y="12094210"/>
          <a:ext cx="1270" cy="1484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38735</xdr:rowOff>
    </xdr:from>
    <xdr:ext cx="378460" cy="259080"/>
    <xdr:sp macro="" textlink="">
      <xdr:nvSpPr>
        <xdr:cNvPr id="394" name="商工費最小値テキスト"/>
        <xdr:cNvSpPr txBox="1"/>
      </xdr:nvSpPr>
      <xdr:spPr>
        <a:xfrm>
          <a:off x="10528300" y="135832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34290</xdr:rowOff>
    </xdr:from>
    <xdr:to xmlns:xdr="http://schemas.openxmlformats.org/drawingml/2006/spreadsheetDrawing">
      <xdr:col>55</xdr:col>
      <xdr:colOff>88900</xdr:colOff>
      <xdr:row>79</xdr:row>
      <xdr:rowOff>34290</xdr:rowOff>
    </xdr:to>
    <xdr:cxnSp macro="">
      <xdr:nvCxnSpPr>
        <xdr:cNvPr id="395" name="直線コネクタ 394"/>
        <xdr:cNvCxnSpPr/>
      </xdr:nvCxnSpPr>
      <xdr:spPr>
        <a:xfrm>
          <a:off x="10388600" y="13578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39370</xdr:rowOff>
    </xdr:from>
    <xdr:ext cx="598805" cy="259080"/>
    <xdr:sp macro="" textlink="">
      <xdr:nvSpPr>
        <xdr:cNvPr id="396" name="商工費最大値テキスト"/>
        <xdr:cNvSpPr txBox="1"/>
      </xdr:nvSpPr>
      <xdr:spPr>
        <a:xfrm>
          <a:off x="10528300" y="118694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117,715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92710</xdr:rowOff>
    </xdr:from>
    <xdr:to xmlns:xdr="http://schemas.openxmlformats.org/drawingml/2006/spreadsheetDrawing">
      <xdr:col>55</xdr:col>
      <xdr:colOff>88900</xdr:colOff>
      <xdr:row>70</xdr:row>
      <xdr:rowOff>92710</xdr:rowOff>
    </xdr:to>
    <xdr:cxnSp macro="">
      <xdr:nvCxnSpPr>
        <xdr:cNvPr id="397" name="直線コネクタ 396"/>
        <xdr:cNvCxnSpPr/>
      </xdr:nvCxnSpPr>
      <xdr:spPr>
        <a:xfrm>
          <a:off x="10388600" y="12094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59690</xdr:rowOff>
    </xdr:from>
    <xdr:to xmlns:xdr="http://schemas.openxmlformats.org/drawingml/2006/spreadsheetDrawing">
      <xdr:col>55</xdr:col>
      <xdr:colOff>0</xdr:colOff>
      <xdr:row>77</xdr:row>
      <xdr:rowOff>107950</xdr:rowOff>
    </xdr:to>
    <xdr:cxnSp macro="">
      <xdr:nvCxnSpPr>
        <xdr:cNvPr id="398" name="直線コネクタ 397"/>
        <xdr:cNvCxnSpPr/>
      </xdr:nvCxnSpPr>
      <xdr:spPr>
        <a:xfrm flipV="1">
          <a:off x="9639300" y="1326134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83820</xdr:rowOff>
    </xdr:from>
    <xdr:ext cx="534670" cy="259080"/>
    <xdr:sp macro="" textlink="">
      <xdr:nvSpPr>
        <xdr:cNvPr id="399" name="商工費平均値テキスト"/>
        <xdr:cNvSpPr txBox="1"/>
      </xdr:nvSpPr>
      <xdr:spPr>
        <a:xfrm>
          <a:off x="10528300" y="132854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18,208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105410</xdr:rowOff>
    </xdr:from>
    <xdr:to xmlns:xdr="http://schemas.openxmlformats.org/drawingml/2006/spreadsheetDrawing">
      <xdr:col>55</xdr:col>
      <xdr:colOff>50800</xdr:colOff>
      <xdr:row>78</xdr:row>
      <xdr:rowOff>35560</xdr:rowOff>
    </xdr:to>
    <xdr:sp macro="" textlink="">
      <xdr:nvSpPr>
        <xdr:cNvPr id="400" name="フローチャート: 判断 399"/>
        <xdr:cNvSpPr/>
      </xdr:nvSpPr>
      <xdr:spPr>
        <a:xfrm>
          <a:off x="10426700" y="1330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87630</xdr:rowOff>
    </xdr:from>
    <xdr:to xmlns:xdr="http://schemas.openxmlformats.org/drawingml/2006/spreadsheetDrawing">
      <xdr:col>50</xdr:col>
      <xdr:colOff>114300</xdr:colOff>
      <xdr:row>77</xdr:row>
      <xdr:rowOff>107950</xdr:rowOff>
    </xdr:to>
    <xdr:cxnSp macro="">
      <xdr:nvCxnSpPr>
        <xdr:cNvPr id="401" name="直線コネクタ 400"/>
        <xdr:cNvCxnSpPr/>
      </xdr:nvCxnSpPr>
      <xdr:spPr>
        <a:xfrm>
          <a:off x="8750300" y="1328928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101600</xdr:rowOff>
    </xdr:from>
    <xdr:to xmlns:xdr="http://schemas.openxmlformats.org/drawingml/2006/spreadsheetDrawing">
      <xdr:col>50</xdr:col>
      <xdr:colOff>165100</xdr:colOff>
      <xdr:row>78</xdr:row>
      <xdr:rowOff>31750</xdr:rowOff>
    </xdr:to>
    <xdr:sp macro="" textlink="">
      <xdr:nvSpPr>
        <xdr:cNvPr id="402" name="フローチャート: 判断 401"/>
        <xdr:cNvSpPr/>
      </xdr:nvSpPr>
      <xdr:spPr>
        <a:xfrm>
          <a:off x="95885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22860</xdr:rowOff>
    </xdr:from>
    <xdr:ext cx="534035" cy="259080"/>
    <xdr:sp macro="" textlink="">
      <xdr:nvSpPr>
        <xdr:cNvPr id="403" name="テキスト ボックス 402"/>
        <xdr:cNvSpPr txBox="1"/>
      </xdr:nvSpPr>
      <xdr:spPr>
        <a:xfrm>
          <a:off x="9371965" y="133959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87630</xdr:rowOff>
    </xdr:from>
    <xdr:to xmlns:xdr="http://schemas.openxmlformats.org/drawingml/2006/spreadsheetDrawing">
      <xdr:col>45</xdr:col>
      <xdr:colOff>177800</xdr:colOff>
      <xdr:row>78</xdr:row>
      <xdr:rowOff>47625</xdr:rowOff>
    </xdr:to>
    <xdr:cxnSp macro="">
      <xdr:nvCxnSpPr>
        <xdr:cNvPr id="404" name="直線コネクタ 403"/>
        <xdr:cNvCxnSpPr/>
      </xdr:nvCxnSpPr>
      <xdr:spPr>
        <a:xfrm flipV="1">
          <a:off x="7861300" y="13289280"/>
          <a:ext cx="88900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66040</xdr:rowOff>
    </xdr:from>
    <xdr:to xmlns:xdr="http://schemas.openxmlformats.org/drawingml/2006/spreadsheetDrawing">
      <xdr:col>46</xdr:col>
      <xdr:colOff>38100</xdr:colOff>
      <xdr:row>77</xdr:row>
      <xdr:rowOff>167640</xdr:rowOff>
    </xdr:to>
    <xdr:sp macro="" textlink="">
      <xdr:nvSpPr>
        <xdr:cNvPr id="405" name="フローチャート: 判断 404"/>
        <xdr:cNvSpPr/>
      </xdr:nvSpPr>
      <xdr:spPr>
        <a:xfrm>
          <a:off x="8699500" y="1326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158750</xdr:rowOff>
    </xdr:from>
    <xdr:ext cx="534035" cy="259080"/>
    <xdr:sp macro="" textlink="">
      <xdr:nvSpPr>
        <xdr:cNvPr id="406" name="テキスト ボックス 405"/>
        <xdr:cNvSpPr txBox="1"/>
      </xdr:nvSpPr>
      <xdr:spPr>
        <a:xfrm>
          <a:off x="8482965" y="133604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149860</xdr:rowOff>
    </xdr:from>
    <xdr:to xmlns:xdr="http://schemas.openxmlformats.org/drawingml/2006/spreadsheetDrawing">
      <xdr:col>41</xdr:col>
      <xdr:colOff>50800</xdr:colOff>
      <xdr:row>78</xdr:row>
      <xdr:rowOff>47625</xdr:rowOff>
    </xdr:to>
    <xdr:cxnSp macro="">
      <xdr:nvCxnSpPr>
        <xdr:cNvPr id="407" name="直線コネクタ 406"/>
        <xdr:cNvCxnSpPr/>
      </xdr:nvCxnSpPr>
      <xdr:spPr>
        <a:xfrm>
          <a:off x="6972300" y="1335151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107950</xdr:rowOff>
    </xdr:from>
    <xdr:to xmlns:xdr="http://schemas.openxmlformats.org/drawingml/2006/spreadsheetDrawing">
      <xdr:col>41</xdr:col>
      <xdr:colOff>101600</xdr:colOff>
      <xdr:row>78</xdr:row>
      <xdr:rowOff>38100</xdr:rowOff>
    </xdr:to>
    <xdr:sp macro="" textlink="">
      <xdr:nvSpPr>
        <xdr:cNvPr id="408" name="フローチャート: 判断 407"/>
        <xdr:cNvSpPr/>
      </xdr:nvSpPr>
      <xdr:spPr>
        <a:xfrm>
          <a:off x="7810500" y="1330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54610</xdr:rowOff>
    </xdr:from>
    <xdr:ext cx="534035" cy="258445"/>
    <xdr:sp macro="" textlink="">
      <xdr:nvSpPr>
        <xdr:cNvPr id="409" name="テキスト ボックス 408"/>
        <xdr:cNvSpPr txBox="1"/>
      </xdr:nvSpPr>
      <xdr:spPr>
        <a:xfrm>
          <a:off x="7593965" y="130848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88900</xdr:rowOff>
    </xdr:from>
    <xdr:to xmlns:xdr="http://schemas.openxmlformats.org/drawingml/2006/spreadsheetDrawing">
      <xdr:col>36</xdr:col>
      <xdr:colOff>165100</xdr:colOff>
      <xdr:row>78</xdr:row>
      <xdr:rowOff>19050</xdr:rowOff>
    </xdr:to>
    <xdr:sp macro="" textlink="">
      <xdr:nvSpPr>
        <xdr:cNvPr id="410" name="フローチャート: 判断 409"/>
        <xdr:cNvSpPr/>
      </xdr:nvSpPr>
      <xdr:spPr>
        <a:xfrm>
          <a:off x="6921500" y="132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35560</xdr:rowOff>
    </xdr:from>
    <xdr:ext cx="534035" cy="259080"/>
    <xdr:sp macro="" textlink="">
      <xdr:nvSpPr>
        <xdr:cNvPr id="411" name="テキスト ボックス 410"/>
        <xdr:cNvSpPr txBox="1"/>
      </xdr:nvSpPr>
      <xdr:spPr>
        <a:xfrm>
          <a:off x="6704965" y="13065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2" name="テキスト ボックス 41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3" name="テキスト ボックス 41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4" name="テキスト ボックス 41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5" name="テキスト ボックス 41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6" name="テキスト ボックス 41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8890</xdr:rowOff>
    </xdr:from>
    <xdr:to xmlns:xdr="http://schemas.openxmlformats.org/drawingml/2006/spreadsheetDrawing">
      <xdr:col>55</xdr:col>
      <xdr:colOff>50800</xdr:colOff>
      <xdr:row>77</xdr:row>
      <xdr:rowOff>110490</xdr:rowOff>
    </xdr:to>
    <xdr:sp macro="" textlink="">
      <xdr:nvSpPr>
        <xdr:cNvPr id="417" name="楕円 416"/>
        <xdr:cNvSpPr/>
      </xdr:nvSpPr>
      <xdr:spPr>
        <a:xfrm>
          <a:off x="10426700" y="1321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31750</xdr:rowOff>
    </xdr:from>
    <xdr:ext cx="534670" cy="258445"/>
    <xdr:sp macro="" textlink="">
      <xdr:nvSpPr>
        <xdr:cNvPr id="418" name="商工費該当値テキスト"/>
        <xdr:cNvSpPr txBox="1"/>
      </xdr:nvSpPr>
      <xdr:spPr>
        <a:xfrm>
          <a:off x="10528300" y="130619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25,815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57150</xdr:rowOff>
    </xdr:from>
    <xdr:to xmlns:xdr="http://schemas.openxmlformats.org/drawingml/2006/spreadsheetDrawing">
      <xdr:col>50</xdr:col>
      <xdr:colOff>165100</xdr:colOff>
      <xdr:row>77</xdr:row>
      <xdr:rowOff>158750</xdr:rowOff>
    </xdr:to>
    <xdr:sp macro="" textlink="">
      <xdr:nvSpPr>
        <xdr:cNvPr id="419" name="楕円 418"/>
        <xdr:cNvSpPr/>
      </xdr:nvSpPr>
      <xdr:spPr>
        <a:xfrm>
          <a:off x="95885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3810</xdr:rowOff>
    </xdr:from>
    <xdr:ext cx="534035" cy="259080"/>
    <xdr:sp macro="" textlink="">
      <xdr:nvSpPr>
        <xdr:cNvPr id="420" name="テキスト ボックス 419"/>
        <xdr:cNvSpPr txBox="1"/>
      </xdr:nvSpPr>
      <xdr:spPr>
        <a:xfrm>
          <a:off x="9371965" y="130340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36830</xdr:rowOff>
    </xdr:from>
    <xdr:to xmlns:xdr="http://schemas.openxmlformats.org/drawingml/2006/spreadsheetDrawing">
      <xdr:col>46</xdr:col>
      <xdr:colOff>38100</xdr:colOff>
      <xdr:row>77</xdr:row>
      <xdr:rowOff>138430</xdr:rowOff>
    </xdr:to>
    <xdr:sp macro="" textlink="">
      <xdr:nvSpPr>
        <xdr:cNvPr id="421" name="楕円 420"/>
        <xdr:cNvSpPr/>
      </xdr:nvSpPr>
      <xdr:spPr>
        <a:xfrm>
          <a:off x="8699500" y="1323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154940</xdr:rowOff>
    </xdr:from>
    <xdr:ext cx="534035" cy="258445"/>
    <xdr:sp macro="" textlink="">
      <xdr:nvSpPr>
        <xdr:cNvPr id="422" name="テキスト ボックス 421"/>
        <xdr:cNvSpPr txBox="1"/>
      </xdr:nvSpPr>
      <xdr:spPr>
        <a:xfrm>
          <a:off x="8482965" y="130136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168275</xdr:rowOff>
    </xdr:from>
    <xdr:to xmlns:xdr="http://schemas.openxmlformats.org/drawingml/2006/spreadsheetDrawing">
      <xdr:col>41</xdr:col>
      <xdr:colOff>101600</xdr:colOff>
      <xdr:row>78</xdr:row>
      <xdr:rowOff>98425</xdr:rowOff>
    </xdr:to>
    <xdr:sp macro="" textlink="">
      <xdr:nvSpPr>
        <xdr:cNvPr id="423" name="楕円 422"/>
        <xdr:cNvSpPr/>
      </xdr:nvSpPr>
      <xdr:spPr>
        <a:xfrm>
          <a:off x="7810500" y="133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89535</xdr:rowOff>
    </xdr:from>
    <xdr:ext cx="534035" cy="258445"/>
    <xdr:sp macro="" textlink="">
      <xdr:nvSpPr>
        <xdr:cNvPr id="424" name="テキスト ボックス 423"/>
        <xdr:cNvSpPr txBox="1"/>
      </xdr:nvSpPr>
      <xdr:spPr>
        <a:xfrm>
          <a:off x="7593965" y="134626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99060</xdr:rowOff>
    </xdr:from>
    <xdr:to xmlns:xdr="http://schemas.openxmlformats.org/drawingml/2006/spreadsheetDrawing">
      <xdr:col>36</xdr:col>
      <xdr:colOff>165100</xdr:colOff>
      <xdr:row>78</xdr:row>
      <xdr:rowOff>29210</xdr:rowOff>
    </xdr:to>
    <xdr:sp macro="" textlink="">
      <xdr:nvSpPr>
        <xdr:cNvPr id="425" name="楕円 424"/>
        <xdr:cNvSpPr/>
      </xdr:nvSpPr>
      <xdr:spPr>
        <a:xfrm>
          <a:off x="6921500" y="1330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20320</xdr:rowOff>
    </xdr:from>
    <xdr:ext cx="534035" cy="258445"/>
    <xdr:sp macro="" textlink="">
      <xdr:nvSpPr>
        <xdr:cNvPr id="426" name="テキスト ボックス 425"/>
        <xdr:cNvSpPr txBox="1"/>
      </xdr:nvSpPr>
      <xdr:spPr>
        <a:xfrm>
          <a:off x="6704965" y="13393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5" name="テキスト ボックス 434"/>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6" name="直線コネクタ 43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37" name="直線コネクタ 436"/>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8285" cy="259080"/>
    <xdr:sp macro="" textlink="">
      <xdr:nvSpPr>
        <xdr:cNvPr id="438" name="テキスト ボックス 437"/>
        <xdr:cNvSpPr txBox="1"/>
      </xdr:nvSpPr>
      <xdr:spPr>
        <a:xfrm>
          <a:off x="6355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39" name="直線コネクタ 438"/>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144145</xdr:rowOff>
    </xdr:from>
    <xdr:ext cx="594995" cy="258445"/>
    <xdr:sp macro="" textlink="">
      <xdr:nvSpPr>
        <xdr:cNvPr id="440" name="テキスト ボックス 439"/>
        <xdr:cNvSpPr txBox="1"/>
      </xdr:nvSpPr>
      <xdr:spPr>
        <a:xfrm>
          <a:off x="6008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1" name="直線コネクタ 440"/>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94</xdr:row>
      <xdr:rowOff>160655</xdr:rowOff>
    </xdr:from>
    <xdr:ext cx="594995" cy="259080"/>
    <xdr:sp macro="" textlink="">
      <xdr:nvSpPr>
        <xdr:cNvPr id="442" name="テキスト ボックス 441"/>
        <xdr:cNvSpPr txBox="1"/>
      </xdr:nvSpPr>
      <xdr:spPr>
        <a:xfrm>
          <a:off x="6008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43" name="直線コネクタ 442"/>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6350</xdr:rowOff>
    </xdr:from>
    <xdr:ext cx="594995" cy="258445"/>
    <xdr:sp macro="" textlink="">
      <xdr:nvSpPr>
        <xdr:cNvPr id="444" name="テキスト ボックス 443"/>
        <xdr:cNvSpPr txBox="1"/>
      </xdr:nvSpPr>
      <xdr:spPr>
        <a:xfrm>
          <a:off x="6008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45" name="直線コネクタ 444"/>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91</xdr:row>
      <xdr:rowOff>22225</xdr:rowOff>
    </xdr:from>
    <xdr:ext cx="685165" cy="258445"/>
    <xdr:sp macro="" textlink="">
      <xdr:nvSpPr>
        <xdr:cNvPr id="446" name="テキスト ボックス 445"/>
        <xdr:cNvSpPr txBox="1"/>
      </xdr:nvSpPr>
      <xdr:spPr>
        <a:xfrm>
          <a:off x="5918200" y="1562417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47" name="直線コネクタ 446"/>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89</xdr:row>
      <xdr:rowOff>38100</xdr:rowOff>
    </xdr:from>
    <xdr:ext cx="685165" cy="259080"/>
    <xdr:sp macro="" textlink="">
      <xdr:nvSpPr>
        <xdr:cNvPr id="448" name="テキスト ボックス 447"/>
        <xdr:cNvSpPr txBox="1"/>
      </xdr:nvSpPr>
      <xdr:spPr>
        <a:xfrm>
          <a:off x="5918200" y="15297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9" name="直線コネクタ 44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5165" cy="258445"/>
    <xdr:sp macro="" textlink="">
      <xdr:nvSpPr>
        <xdr:cNvPr id="450" name="テキスト ボックス 449"/>
        <xdr:cNvSpPr txBox="1"/>
      </xdr:nvSpPr>
      <xdr:spPr>
        <a:xfrm>
          <a:off x="5918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137795</xdr:rowOff>
    </xdr:from>
    <xdr:to xmlns:xdr="http://schemas.openxmlformats.org/drawingml/2006/spreadsheetDrawing">
      <xdr:col>54</xdr:col>
      <xdr:colOff>189865</xdr:colOff>
      <xdr:row>99</xdr:row>
      <xdr:rowOff>80645</xdr:rowOff>
    </xdr:to>
    <xdr:cxnSp macro="">
      <xdr:nvCxnSpPr>
        <xdr:cNvPr id="452" name="直線コネクタ 451"/>
        <xdr:cNvCxnSpPr/>
      </xdr:nvCxnSpPr>
      <xdr:spPr>
        <a:xfrm flipV="1">
          <a:off x="10475595" y="15568295"/>
          <a:ext cx="127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84455</xdr:rowOff>
    </xdr:from>
    <xdr:ext cx="534670" cy="259080"/>
    <xdr:sp macro="" textlink="">
      <xdr:nvSpPr>
        <xdr:cNvPr id="453" name="土木費最小値テキスト"/>
        <xdr:cNvSpPr txBox="1"/>
      </xdr:nvSpPr>
      <xdr:spPr>
        <a:xfrm>
          <a:off x="10528300" y="170580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80645</xdr:rowOff>
    </xdr:from>
    <xdr:to xmlns:xdr="http://schemas.openxmlformats.org/drawingml/2006/spreadsheetDrawing">
      <xdr:col>55</xdr:col>
      <xdr:colOff>88900</xdr:colOff>
      <xdr:row>99</xdr:row>
      <xdr:rowOff>80645</xdr:rowOff>
    </xdr:to>
    <xdr:cxnSp macro="">
      <xdr:nvCxnSpPr>
        <xdr:cNvPr id="454" name="直線コネクタ 453"/>
        <xdr:cNvCxnSpPr/>
      </xdr:nvCxnSpPr>
      <xdr:spPr>
        <a:xfrm>
          <a:off x="10388600" y="17054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84455</xdr:rowOff>
    </xdr:from>
    <xdr:ext cx="690245" cy="259080"/>
    <xdr:sp macro="" textlink="">
      <xdr:nvSpPr>
        <xdr:cNvPr id="455" name="土木費最大値テキスト"/>
        <xdr:cNvSpPr txBox="1"/>
      </xdr:nvSpPr>
      <xdr:spPr>
        <a:xfrm>
          <a:off x="10528300" y="1534350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1,381,623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137795</xdr:rowOff>
    </xdr:from>
    <xdr:to xmlns:xdr="http://schemas.openxmlformats.org/drawingml/2006/spreadsheetDrawing">
      <xdr:col>55</xdr:col>
      <xdr:colOff>88900</xdr:colOff>
      <xdr:row>90</xdr:row>
      <xdr:rowOff>137795</xdr:rowOff>
    </xdr:to>
    <xdr:cxnSp macro="">
      <xdr:nvCxnSpPr>
        <xdr:cNvPr id="456" name="直線コネクタ 455"/>
        <xdr:cNvCxnSpPr/>
      </xdr:nvCxnSpPr>
      <xdr:spPr>
        <a:xfrm>
          <a:off x="10388600" y="15568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148590</xdr:rowOff>
    </xdr:from>
    <xdr:to xmlns:xdr="http://schemas.openxmlformats.org/drawingml/2006/spreadsheetDrawing">
      <xdr:col>55</xdr:col>
      <xdr:colOff>0</xdr:colOff>
      <xdr:row>99</xdr:row>
      <xdr:rowOff>8890</xdr:rowOff>
    </xdr:to>
    <xdr:cxnSp macro="">
      <xdr:nvCxnSpPr>
        <xdr:cNvPr id="457" name="直線コネクタ 456"/>
        <xdr:cNvCxnSpPr/>
      </xdr:nvCxnSpPr>
      <xdr:spPr>
        <a:xfrm flipV="1">
          <a:off x="9639300" y="1695069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102235</xdr:rowOff>
    </xdr:from>
    <xdr:ext cx="534670" cy="258445"/>
    <xdr:sp macro="" textlink="">
      <xdr:nvSpPr>
        <xdr:cNvPr id="458" name="土木費平均値テキスト"/>
        <xdr:cNvSpPr txBox="1"/>
      </xdr:nvSpPr>
      <xdr:spPr>
        <a:xfrm>
          <a:off x="10528300" y="169043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87,700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123825</xdr:rowOff>
    </xdr:from>
    <xdr:to xmlns:xdr="http://schemas.openxmlformats.org/drawingml/2006/spreadsheetDrawing">
      <xdr:col>55</xdr:col>
      <xdr:colOff>50800</xdr:colOff>
      <xdr:row>99</xdr:row>
      <xdr:rowOff>53975</xdr:rowOff>
    </xdr:to>
    <xdr:sp macro="" textlink="">
      <xdr:nvSpPr>
        <xdr:cNvPr id="459" name="フローチャート: 判断 458"/>
        <xdr:cNvSpPr/>
      </xdr:nvSpPr>
      <xdr:spPr>
        <a:xfrm>
          <a:off x="10426700" y="1692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99</xdr:row>
      <xdr:rowOff>8890</xdr:rowOff>
    </xdr:from>
    <xdr:to xmlns:xdr="http://schemas.openxmlformats.org/drawingml/2006/spreadsheetDrawing">
      <xdr:col>50</xdr:col>
      <xdr:colOff>114300</xdr:colOff>
      <xdr:row>99</xdr:row>
      <xdr:rowOff>13335</xdr:rowOff>
    </xdr:to>
    <xdr:cxnSp macro="">
      <xdr:nvCxnSpPr>
        <xdr:cNvPr id="460" name="直線コネクタ 459"/>
        <xdr:cNvCxnSpPr/>
      </xdr:nvCxnSpPr>
      <xdr:spPr>
        <a:xfrm flipV="1">
          <a:off x="8750300" y="1698244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98</xdr:row>
      <xdr:rowOff>115570</xdr:rowOff>
    </xdr:from>
    <xdr:to xmlns:xdr="http://schemas.openxmlformats.org/drawingml/2006/spreadsheetDrawing">
      <xdr:col>50</xdr:col>
      <xdr:colOff>165100</xdr:colOff>
      <xdr:row>99</xdr:row>
      <xdr:rowOff>45720</xdr:rowOff>
    </xdr:to>
    <xdr:sp macro="" textlink="">
      <xdr:nvSpPr>
        <xdr:cNvPr id="461" name="フローチャート: 判断 460"/>
        <xdr:cNvSpPr/>
      </xdr:nvSpPr>
      <xdr:spPr>
        <a:xfrm>
          <a:off x="9588500" y="1691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62230</xdr:rowOff>
    </xdr:from>
    <xdr:ext cx="534035" cy="259080"/>
    <xdr:sp macro="" textlink="">
      <xdr:nvSpPr>
        <xdr:cNvPr id="462" name="テキスト ボックス 461"/>
        <xdr:cNvSpPr txBox="1"/>
      </xdr:nvSpPr>
      <xdr:spPr>
        <a:xfrm>
          <a:off x="9371965" y="16692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95,337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134620</xdr:rowOff>
    </xdr:from>
    <xdr:to xmlns:xdr="http://schemas.openxmlformats.org/drawingml/2006/spreadsheetDrawing">
      <xdr:col>45</xdr:col>
      <xdr:colOff>177800</xdr:colOff>
      <xdr:row>99</xdr:row>
      <xdr:rowOff>13335</xdr:rowOff>
    </xdr:to>
    <xdr:cxnSp macro="">
      <xdr:nvCxnSpPr>
        <xdr:cNvPr id="463" name="直線コネクタ 462"/>
        <xdr:cNvCxnSpPr/>
      </xdr:nvCxnSpPr>
      <xdr:spPr>
        <a:xfrm>
          <a:off x="7861300" y="1693672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98</xdr:row>
      <xdr:rowOff>133985</xdr:rowOff>
    </xdr:from>
    <xdr:to xmlns:xdr="http://schemas.openxmlformats.org/drawingml/2006/spreadsheetDrawing">
      <xdr:col>46</xdr:col>
      <xdr:colOff>38100</xdr:colOff>
      <xdr:row>99</xdr:row>
      <xdr:rowOff>64135</xdr:rowOff>
    </xdr:to>
    <xdr:sp macro="" textlink="">
      <xdr:nvSpPr>
        <xdr:cNvPr id="464" name="フローチャート: 判断 463"/>
        <xdr:cNvSpPr/>
      </xdr:nvSpPr>
      <xdr:spPr>
        <a:xfrm>
          <a:off x="8699500" y="1693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80645</xdr:rowOff>
    </xdr:from>
    <xdr:ext cx="534035" cy="259080"/>
    <xdr:sp macro="" textlink="">
      <xdr:nvSpPr>
        <xdr:cNvPr id="465" name="テキスト ボックス 464"/>
        <xdr:cNvSpPr txBox="1"/>
      </xdr:nvSpPr>
      <xdr:spPr>
        <a:xfrm>
          <a:off x="8482965" y="167112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78,509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112395</xdr:rowOff>
    </xdr:from>
    <xdr:to xmlns:xdr="http://schemas.openxmlformats.org/drawingml/2006/spreadsheetDrawing">
      <xdr:col>41</xdr:col>
      <xdr:colOff>50800</xdr:colOff>
      <xdr:row>98</xdr:row>
      <xdr:rowOff>134620</xdr:rowOff>
    </xdr:to>
    <xdr:cxnSp macro="">
      <xdr:nvCxnSpPr>
        <xdr:cNvPr id="466" name="直線コネクタ 465"/>
        <xdr:cNvCxnSpPr/>
      </xdr:nvCxnSpPr>
      <xdr:spPr>
        <a:xfrm>
          <a:off x="6972300" y="1691449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98</xdr:row>
      <xdr:rowOff>123825</xdr:rowOff>
    </xdr:from>
    <xdr:to xmlns:xdr="http://schemas.openxmlformats.org/drawingml/2006/spreadsheetDrawing">
      <xdr:col>41</xdr:col>
      <xdr:colOff>101600</xdr:colOff>
      <xdr:row>99</xdr:row>
      <xdr:rowOff>53975</xdr:rowOff>
    </xdr:to>
    <xdr:sp macro="" textlink="">
      <xdr:nvSpPr>
        <xdr:cNvPr id="467" name="フローチャート: 判断 466"/>
        <xdr:cNvSpPr/>
      </xdr:nvSpPr>
      <xdr:spPr>
        <a:xfrm>
          <a:off x="7810500" y="1692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99</xdr:row>
      <xdr:rowOff>45085</xdr:rowOff>
    </xdr:from>
    <xdr:ext cx="534035" cy="258445"/>
    <xdr:sp macro="" textlink="">
      <xdr:nvSpPr>
        <xdr:cNvPr id="468" name="テキスト ボックス 467"/>
        <xdr:cNvSpPr txBox="1"/>
      </xdr:nvSpPr>
      <xdr:spPr>
        <a:xfrm>
          <a:off x="7593965" y="170186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121920</xdr:rowOff>
    </xdr:from>
    <xdr:to xmlns:xdr="http://schemas.openxmlformats.org/drawingml/2006/spreadsheetDrawing">
      <xdr:col>36</xdr:col>
      <xdr:colOff>165100</xdr:colOff>
      <xdr:row>99</xdr:row>
      <xdr:rowOff>52070</xdr:rowOff>
    </xdr:to>
    <xdr:sp macro="" textlink="">
      <xdr:nvSpPr>
        <xdr:cNvPr id="469" name="フローチャート: 判断 468"/>
        <xdr:cNvSpPr/>
      </xdr:nvSpPr>
      <xdr:spPr>
        <a:xfrm>
          <a:off x="6921500" y="1692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99</xdr:row>
      <xdr:rowOff>43180</xdr:rowOff>
    </xdr:from>
    <xdr:ext cx="534035" cy="258445"/>
    <xdr:sp macro="" textlink="">
      <xdr:nvSpPr>
        <xdr:cNvPr id="470" name="テキスト ボックス 469"/>
        <xdr:cNvSpPr txBox="1"/>
      </xdr:nvSpPr>
      <xdr:spPr>
        <a:xfrm>
          <a:off x="6704965" y="17016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89,808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1" name="テキスト ボックス 47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2" name="テキスト ボックス 471"/>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3" name="テキスト ボックス 472"/>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4" name="テキスト ボックス 473"/>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5" name="テキスト ボックス 474"/>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97790</xdr:rowOff>
    </xdr:from>
    <xdr:to xmlns:xdr="http://schemas.openxmlformats.org/drawingml/2006/spreadsheetDrawing">
      <xdr:col>55</xdr:col>
      <xdr:colOff>50800</xdr:colOff>
      <xdr:row>99</xdr:row>
      <xdr:rowOff>27940</xdr:rowOff>
    </xdr:to>
    <xdr:sp macro="" textlink="">
      <xdr:nvSpPr>
        <xdr:cNvPr id="476" name="楕円 475"/>
        <xdr:cNvSpPr/>
      </xdr:nvSpPr>
      <xdr:spPr>
        <a:xfrm>
          <a:off x="10426700" y="1689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57150</xdr:rowOff>
    </xdr:from>
    <xdr:ext cx="598805" cy="259080"/>
    <xdr:sp macro="" textlink="">
      <xdr:nvSpPr>
        <xdr:cNvPr id="477" name="土木費該当値テキスト"/>
        <xdr:cNvSpPr txBox="1"/>
      </xdr:nvSpPr>
      <xdr:spPr>
        <a:xfrm>
          <a:off x="10528300" y="166878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111,684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129540</xdr:rowOff>
    </xdr:from>
    <xdr:to xmlns:xdr="http://schemas.openxmlformats.org/drawingml/2006/spreadsheetDrawing">
      <xdr:col>50</xdr:col>
      <xdr:colOff>165100</xdr:colOff>
      <xdr:row>99</xdr:row>
      <xdr:rowOff>59690</xdr:rowOff>
    </xdr:to>
    <xdr:sp macro="" textlink="">
      <xdr:nvSpPr>
        <xdr:cNvPr id="478" name="楕円 477"/>
        <xdr:cNvSpPr/>
      </xdr:nvSpPr>
      <xdr:spPr>
        <a:xfrm>
          <a:off x="9588500" y="1693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99</xdr:row>
      <xdr:rowOff>50800</xdr:rowOff>
    </xdr:from>
    <xdr:ext cx="534035" cy="259080"/>
    <xdr:sp macro="" textlink="">
      <xdr:nvSpPr>
        <xdr:cNvPr id="479" name="テキスト ボックス 478"/>
        <xdr:cNvSpPr txBox="1"/>
      </xdr:nvSpPr>
      <xdr:spPr>
        <a:xfrm>
          <a:off x="9371965" y="170243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133985</xdr:rowOff>
    </xdr:from>
    <xdr:to xmlns:xdr="http://schemas.openxmlformats.org/drawingml/2006/spreadsheetDrawing">
      <xdr:col>46</xdr:col>
      <xdr:colOff>38100</xdr:colOff>
      <xdr:row>99</xdr:row>
      <xdr:rowOff>64135</xdr:rowOff>
    </xdr:to>
    <xdr:sp macro="" textlink="">
      <xdr:nvSpPr>
        <xdr:cNvPr id="480" name="楕円 479"/>
        <xdr:cNvSpPr/>
      </xdr:nvSpPr>
      <xdr:spPr>
        <a:xfrm>
          <a:off x="8699500" y="1693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99</xdr:row>
      <xdr:rowOff>55245</xdr:rowOff>
    </xdr:from>
    <xdr:ext cx="534035" cy="258445"/>
    <xdr:sp macro="" textlink="">
      <xdr:nvSpPr>
        <xdr:cNvPr id="481" name="テキスト ボックス 480"/>
        <xdr:cNvSpPr txBox="1"/>
      </xdr:nvSpPr>
      <xdr:spPr>
        <a:xfrm>
          <a:off x="8482965" y="170287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78,356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83820</xdr:rowOff>
    </xdr:from>
    <xdr:to xmlns:xdr="http://schemas.openxmlformats.org/drawingml/2006/spreadsheetDrawing">
      <xdr:col>41</xdr:col>
      <xdr:colOff>101600</xdr:colOff>
      <xdr:row>99</xdr:row>
      <xdr:rowOff>13970</xdr:rowOff>
    </xdr:to>
    <xdr:sp macro="" textlink="">
      <xdr:nvSpPr>
        <xdr:cNvPr id="482" name="楕円 481"/>
        <xdr:cNvSpPr/>
      </xdr:nvSpPr>
      <xdr:spPr>
        <a:xfrm>
          <a:off x="7810500" y="1688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97</xdr:row>
      <xdr:rowOff>30480</xdr:rowOff>
    </xdr:from>
    <xdr:ext cx="598170" cy="258445"/>
    <xdr:sp macro="" textlink="">
      <xdr:nvSpPr>
        <xdr:cNvPr id="483" name="テキスト ボックス 482"/>
        <xdr:cNvSpPr txBox="1"/>
      </xdr:nvSpPr>
      <xdr:spPr>
        <a:xfrm>
          <a:off x="7561580" y="166611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124,811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61595</xdr:rowOff>
    </xdr:from>
    <xdr:to xmlns:xdr="http://schemas.openxmlformats.org/drawingml/2006/spreadsheetDrawing">
      <xdr:col>36</xdr:col>
      <xdr:colOff>165100</xdr:colOff>
      <xdr:row>98</xdr:row>
      <xdr:rowOff>163195</xdr:rowOff>
    </xdr:to>
    <xdr:sp macro="" textlink="">
      <xdr:nvSpPr>
        <xdr:cNvPr id="484" name="楕円 483"/>
        <xdr:cNvSpPr/>
      </xdr:nvSpPr>
      <xdr:spPr>
        <a:xfrm>
          <a:off x="6921500" y="1686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97</xdr:row>
      <xdr:rowOff>8255</xdr:rowOff>
    </xdr:from>
    <xdr:ext cx="598170" cy="258445"/>
    <xdr:sp macro="" textlink="">
      <xdr:nvSpPr>
        <xdr:cNvPr id="485" name="テキスト ボックス 484"/>
        <xdr:cNvSpPr txBox="1"/>
      </xdr:nvSpPr>
      <xdr:spPr>
        <a:xfrm>
          <a:off x="6672580" y="166389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4" name="テキスト ボックス 493"/>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5" name="直線コネクタ 49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496" name="直線コネクタ 495"/>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8285" cy="258445"/>
    <xdr:sp macro="" textlink="">
      <xdr:nvSpPr>
        <xdr:cNvPr id="497" name="テキスト ボックス 496"/>
        <xdr:cNvSpPr txBox="1"/>
      </xdr:nvSpPr>
      <xdr:spPr>
        <a:xfrm>
          <a:off x="12197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498" name="直線コネクタ 497"/>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35</xdr:row>
      <xdr:rowOff>54610</xdr:rowOff>
    </xdr:from>
    <xdr:ext cx="594995" cy="258445"/>
    <xdr:sp macro="" textlink="">
      <xdr:nvSpPr>
        <xdr:cNvPr id="499" name="テキスト ボックス 498"/>
        <xdr:cNvSpPr txBox="1"/>
      </xdr:nvSpPr>
      <xdr:spPr>
        <a:xfrm>
          <a:off x="11850370" y="6055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00" name="直線コネクタ 499"/>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32</xdr:row>
      <xdr:rowOff>111760</xdr:rowOff>
    </xdr:from>
    <xdr:ext cx="594995" cy="258445"/>
    <xdr:sp macro="" textlink="">
      <xdr:nvSpPr>
        <xdr:cNvPr id="501" name="テキスト ボックス 500"/>
        <xdr:cNvSpPr txBox="1"/>
      </xdr:nvSpPr>
      <xdr:spPr>
        <a:xfrm>
          <a:off x="11850370" y="5598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02" name="直線コネクタ 501"/>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168910</xdr:rowOff>
    </xdr:from>
    <xdr:ext cx="594995" cy="258445"/>
    <xdr:sp macro="" textlink="">
      <xdr:nvSpPr>
        <xdr:cNvPr id="503" name="テキスト ボックス 502"/>
        <xdr:cNvSpPr txBox="1"/>
      </xdr:nvSpPr>
      <xdr:spPr>
        <a:xfrm>
          <a:off x="11850370" y="5140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4" name="直線コネクタ 50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05" name="テキスト ボックス 504"/>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135890</xdr:rowOff>
    </xdr:from>
    <xdr:to xmlns:xdr="http://schemas.openxmlformats.org/drawingml/2006/spreadsheetDrawing">
      <xdr:col>85</xdr:col>
      <xdr:colOff>126365</xdr:colOff>
      <xdr:row>38</xdr:row>
      <xdr:rowOff>67945</xdr:rowOff>
    </xdr:to>
    <xdr:cxnSp macro="">
      <xdr:nvCxnSpPr>
        <xdr:cNvPr id="507" name="直線コネクタ 506"/>
        <xdr:cNvCxnSpPr/>
      </xdr:nvCxnSpPr>
      <xdr:spPr>
        <a:xfrm flipV="1">
          <a:off x="16317595" y="5450840"/>
          <a:ext cx="1270" cy="1132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71755</xdr:rowOff>
    </xdr:from>
    <xdr:ext cx="534670" cy="259080"/>
    <xdr:sp macro="" textlink="">
      <xdr:nvSpPr>
        <xdr:cNvPr id="508" name="消防費最小値テキスト"/>
        <xdr:cNvSpPr txBox="1"/>
      </xdr:nvSpPr>
      <xdr:spPr>
        <a:xfrm>
          <a:off x="16370300" y="6586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67945</xdr:rowOff>
    </xdr:from>
    <xdr:to xmlns:xdr="http://schemas.openxmlformats.org/drawingml/2006/spreadsheetDrawing">
      <xdr:col>86</xdr:col>
      <xdr:colOff>25400</xdr:colOff>
      <xdr:row>38</xdr:row>
      <xdr:rowOff>67945</xdr:rowOff>
    </xdr:to>
    <xdr:cxnSp macro="">
      <xdr:nvCxnSpPr>
        <xdr:cNvPr id="509" name="直線コネクタ 508"/>
        <xdr:cNvCxnSpPr/>
      </xdr:nvCxnSpPr>
      <xdr:spPr>
        <a:xfrm>
          <a:off x="16230600" y="658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82550</xdr:rowOff>
    </xdr:from>
    <xdr:ext cx="598805" cy="259080"/>
    <xdr:sp macro="" textlink="">
      <xdr:nvSpPr>
        <xdr:cNvPr id="510" name="消防費最大値テキスト"/>
        <xdr:cNvSpPr txBox="1"/>
      </xdr:nvSpPr>
      <xdr:spPr>
        <a:xfrm>
          <a:off x="16370300" y="52260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263,269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135890</xdr:rowOff>
    </xdr:from>
    <xdr:to xmlns:xdr="http://schemas.openxmlformats.org/drawingml/2006/spreadsheetDrawing">
      <xdr:col>86</xdr:col>
      <xdr:colOff>25400</xdr:colOff>
      <xdr:row>31</xdr:row>
      <xdr:rowOff>135890</xdr:rowOff>
    </xdr:to>
    <xdr:cxnSp macro="">
      <xdr:nvCxnSpPr>
        <xdr:cNvPr id="511" name="直線コネクタ 510"/>
        <xdr:cNvCxnSpPr/>
      </xdr:nvCxnSpPr>
      <xdr:spPr>
        <a:xfrm>
          <a:off x="16230600" y="5450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71755</xdr:rowOff>
    </xdr:from>
    <xdr:to xmlns:xdr="http://schemas.openxmlformats.org/drawingml/2006/spreadsheetDrawing">
      <xdr:col>85</xdr:col>
      <xdr:colOff>127000</xdr:colOff>
      <xdr:row>37</xdr:row>
      <xdr:rowOff>74930</xdr:rowOff>
    </xdr:to>
    <xdr:cxnSp macro="">
      <xdr:nvCxnSpPr>
        <xdr:cNvPr id="512" name="直線コネクタ 511"/>
        <xdr:cNvCxnSpPr/>
      </xdr:nvCxnSpPr>
      <xdr:spPr>
        <a:xfrm>
          <a:off x="15481300" y="641540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76200</xdr:rowOff>
    </xdr:from>
    <xdr:ext cx="534670" cy="258445"/>
    <xdr:sp macro="" textlink="">
      <xdr:nvSpPr>
        <xdr:cNvPr id="513" name="消防費平均値テキスト"/>
        <xdr:cNvSpPr txBox="1"/>
      </xdr:nvSpPr>
      <xdr:spPr>
        <a:xfrm>
          <a:off x="16370300" y="64198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97790</xdr:rowOff>
    </xdr:from>
    <xdr:to xmlns:xdr="http://schemas.openxmlformats.org/drawingml/2006/spreadsheetDrawing">
      <xdr:col>85</xdr:col>
      <xdr:colOff>177800</xdr:colOff>
      <xdr:row>38</xdr:row>
      <xdr:rowOff>27940</xdr:rowOff>
    </xdr:to>
    <xdr:sp macro="" textlink="">
      <xdr:nvSpPr>
        <xdr:cNvPr id="514" name="フローチャート: 判断 513"/>
        <xdr:cNvSpPr/>
      </xdr:nvSpPr>
      <xdr:spPr>
        <a:xfrm>
          <a:off x="162687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71755</xdr:rowOff>
    </xdr:from>
    <xdr:to xmlns:xdr="http://schemas.openxmlformats.org/drawingml/2006/spreadsheetDrawing">
      <xdr:col>81</xdr:col>
      <xdr:colOff>50800</xdr:colOff>
      <xdr:row>37</xdr:row>
      <xdr:rowOff>77470</xdr:rowOff>
    </xdr:to>
    <xdr:cxnSp macro="">
      <xdr:nvCxnSpPr>
        <xdr:cNvPr id="515" name="直線コネクタ 514"/>
        <xdr:cNvCxnSpPr/>
      </xdr:nvCxnSpPr>
      <xdr:spPr>
        <a:xfrm flipV="1">
          <a:off x="14592300" y="641540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113030</xdr:rowOff>
    </xdr:from>
    <xdr:to xmlns:xdr="http://schemas.openxmlformats.org/drawingml/2006/spreadsheetDrawing">
      <xdr:col>81</xdr:col>
      <xdr:colOff>101600</xdr:colOff>
      <xdr:row>38</xdr:row>
      <xdr:rowOff>43180</xdr:rowOff>
    </xdr:to>
    <xdr:sp macro="" textlink="">
      <xdr:nvSpPr>
        <xdr:cNvPr id="516" name="フローチャート: 判断 515"/>
        <xdr:cNvSpPr/>
      </xdr:nvSpPr>
      <xdr:spPr>
        <a:xfrm>
          <a:off x="15430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34290</xdr:rowOff>
    </xdr:from>
    <xdr:ext cx="534035" cy="259080"/>
    <xdr:sp macro="" textlink="">
      <xdr:nvSpPr>
        <xdr:cNvPr id="517" name="テキスト ボックス 516"/>
        <xdr:cNvSpPr txBox="1"/>
      </xdr:nvSpPr>
      <xdr:spPr>
        <a:xfrm>
          <a:off x="15213965" y="65493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77470</xdr:rowOff>
    </xdr:from>
    <xdr:to xmlns:xdr="http://schemas.openxmlformats.org/drawingml/2006/spreadsheetDrawing">
      <xdr:col>76</xdr:col>
      <xdr:colOff>114300</xdr:colOff>
      <xdr:row>37</xdr:row>
      <xdr:rowOff>121285</xdr:rowOff>
    </xdr:to>
    <xdr:cxnSp macro="">
      <xdr:nvCxnSpPr>
        <xdr:cNvPr id="518" name="直線コネクタ 517"/>
        <xdr:cNvCxnSpPr/>
      </xdr:nvCxnSpPr>
      <xdr:spPr>
        <a:xfrm flipV="1">
          <a:off x="13703300" y="642112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109220</xdr:rowOff>
    </xdr:from>
    <xdr:to xmlns:xdr="http://schemas.openxmlformats.org/drawingml/2006/spreadsheetDrawing">
      <xdr:col>76</xdr:col>
      <xdr:colOff>165100</xdr:colOff>
      <xdr:row>38</xdr:row>
      <xdr:rowOff>38735</xdr:rowOff>
    </xdr:to>
    <xdr:sp macro="" textlink="">
      <xdr:nvSpPr>
        <xdr:cNvPr id="519" name="フローチャート: 判断 518"/>
        <xdr:cNvSpPr/>
      </xdr:nvSpPr>
      <xdr:spPr>
        <a:xfrm>
          <a:off x="14541500" y="6452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29845</xdr:rowOff>
    </xdr:from>
    <xdr:ext cx="534035" cy="258445"/>
    <xdr:sp macro="" textlink="">
      <xdr:nvSpPr>
        <xdr:cNvPr id="520" name="テキスト ボックス 519"/>
        <xdr:cNvSpPr txBox="1"/>
      </xdr:nvSpPr>
      <xdr:spPr>
        <a:xfrm>
          <a:off x="14324965" y="65449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121285</xdr:rowOff>
    </xdr:from>
    <xdr:to xmlns:xdr="http://schemas.openxmlformats.org/drawingml/2006/spreadsheetDrawing">
      <xdr:col>71</xdr:col>
      <xdr:colOff>177800</xdr:colOff>
      <xdr:row>37</xdr:row>
      <xdr:rowOff>123190</xdr:rowOff>
    </xdr:to>
    <xdr:cxnSp macro="">
      <xdr:nvCxnSpPr>
        <xdr:cNvPr id="521" name="直線コネクタ 520"/>
        <xdr:cNvCxnSpPr/>
      </xdr:nvCxnSpPr>
      <xdr:spPr>
        <a:xfrm flipV="1">
          <a:off x="12814300" y="64649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93980</xdr:rowOff>
    </xdr:from>
    <xdr:to xmlns:xdr="http://schemas.openxmlformats.org/drawingml/2006/spreadsheetDrawing">
      <xdr:col>72</xdr:col>
      <xdr:colOff>38100</xdr:colOff>
      <xdr:row>38</xdr:row>
      <xdr:rowOff>24130</xdr:rowOff>
    </xdr:to>
    <xdr:sp macro="" textlink="">
      <xdr:nvSpPr>
        <xdr:cNvPr id="522" name="フローチャート: 判断 521"/>
        <xdr:cNvSpPr/>
      </xdr:nvSpPr>
      <xdr:spPr>
        <a:xfrm>
          <a:off x="13652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15240</xdr:rowOff>
    </xdr:from>
    <xdr:ext cx="534035" cy="259080"/>
    <xdr:sp macro="" textlink="">
      <xdr:nvSpPr>
        <xdr:cNvPr id="523" name="テキスト ボックス 522"/>
        <xdr:cNvSpPr txBox="1"/>
      </xdr:nvSpPr>
      <xdr:spPr>
        <a:xfrm>
          <a:off x="13435965" y="6530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116840</xdr:rowOff>
    </xdr:from>
    <xdr:to xmlns:xdr="http://schemas.openxmlformats.org/drawingml/2006/spreadsheetDrawing">
      <xdr:col>67</xdr:col>
      <xdr:colOff>101600</xdr:colOff>
      <xdr:row>38</xdr:row>
      <xdr:rowOff>46990</xdr:rowOff>
    </xdr:to>
    <xdr:sp macro="" textlink="">
      <xdr:nvSpPr>
        <xdr:cNvPr id="524" name="フローチャート: 判断 523"/>
        <xdr:cNvSpPr/>
      </xdr:nvSpPr>
      <xdr:spPr>
        <a:xfrm>
          <a:off x="12763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38100</xdr:rowOff>
    </xdr:from>
    <xdr:ext cx="534035" cy="259080"/>
    <xdr:sp macro="" textlink="">
      <xdr:nvSpPr>
        <xdr:cNvPr id="525" name="テキスト ボックス 524"/>
        <xdr:cNvSpPr txBox="1"/>
      </xdr:nvSpPr>
      <xdr:spPr>
        <a:xfrm>
          <a:off x="12546965" y="6553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31,384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6" name="テキスト ボックス 52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7" name="テキスト ボックス 52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8" name="テキスト ボックス 52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9" name="テキスト ボックス 52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0" name="テキスト ボックス 52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23495</xdr:rowOff>
    </xdr:from>
    <xdr:to xmlns:xdr="http://schemas.openxmlformats.org/drawingml/2006/spreadsheetDrawing">
      <xdr:col>85</xdr:col>
      <xdr:colOff>177800</xdr:colOff>
      <xdr:row>37</xdr:row>
      <xdr:rowOff>125095</xdr:rowOff>
    </xdr:to>
    <xdr:sp macro="" textlink="">
      <xdr:nvSpPr>
        <xdr:cNvPr id="531" name="楕円 530"/>
        <xdr:cNvSpPr/>
      </xdr:nvSpPr>
      <xdr:spPr>
        <a:xfrm>
          <a:off x="162687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46355</xdr:rowOff>
    </xdr:from>
    <xdr:ext cx="534670" cy="259080"/>
    <xdr:sp macro="" textlink="">
      <xdr:nvSpPr>
        <xdr:cNvPr id="532" name="消防費該当値テキスト"/>
        <xdr:cNvSpPr txBox="1"/>
      </xdr:nvSpPr>
      <xdr:spPr>
        <a:xfrm>
          <a:off x="16370300" y="6218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20955</xdr:rowOff>
    </xdr:from>
    <xdr:to xmlns:xdr="http://schemas.openxmlformats.org/drawingml/2006/spreadsheetDrawing">
      <xdr:col>81</xdr:col>
      <xdr:colOff>101600</xdr:colOff>
      <xdr:row>37</xdr:row>
      <xdr:rowOff>122555</xdr:rowOff>
    </xdr:to>
    <xdr:sp macro="" textlink="">
      <xdr:nvSpPr>
        <xdr:cNvPr id="533" name="楕円 532"/>
        <xdr:cNvSpPr/>
      </xdr:nvSpPr>
      <xdr:spPr>
        <a:xfrm>
          <a:off x="15430500" y="636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139065</xdr:rowOff>
    </xdr:from>
    <xdr:ext cx="534035" cy="259080"/>
    <xdr:sp macro="" textlink="">
      <xdr:nvSpPr>
        <xdr:cNvPr id="534" name="テキスト ボックス 533"/>
        <xdr:cNvSpPr txBox="1"/>
      </xdr:nvSpPr>
      <xdr:spPr>
        <a:xfrm>
          <a:off x="15213965" y="61398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26670</xdr:rowOff>
    </xdr:from>
    <xdr:to xmlns:xdr="http://schemas.openxmlformats.org/drawingml/2006/spreadsheetDrawing">
      <xdr:col>76</xdr:col>
      <xdr:colOff>165100</xdr:colOff>
      <xdr:row>37</xdr:row>
      <xdr:rowOff>128270</xdr:rowOff>
    </xdr:to>
    <xdr:sp macro="" textlink="">
      <xdr:nvSpPr>
        <xdr:cNvPr id="535" name="楕円 534"/>
        <xdr:cNvSpPr/>
      </xdr:nvSpPr>
      <xdr:spPr>
        <a:xfrm>
          <a:off x="145415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144780</xdr:rowOff>
    </xdr:from>
    <xdr:ext cx="534035" cy="258445"/>
    <xdr:sp macro="" textlink="">
      <xdr:nvSpPr>
        <xdr:cNvPr id="536" name="テキスト ボックス 535"/>
        <xdr:cNvSpPr txBox="1"/>
      </xdr:nvSpPr>
      <xdr:spPr>
        <a:xfrm>
          <a:off x="14324965" y="61455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70485</xdr:rowOff>
    </xdr:from>
    <xdr:to xmlns:xdr="http://schemas.openxmlformats.org/drawingml/2006/spreadsheetDrawing">
      <xdr:col>72</xdr:col>
      <xdr:colOff>38100</xdr:colOff>
      <xdr:row>38</xdr:row>
      <xdr:rowOff>635</xdr:rowOff>
    </xdr:to>
    <xdr:sp macro="" textlink="">
      <xdr:nvSpPr>
        <xdr:cNvPr id="537" name="楕円 536"/>
        <xdr:cNvSpPr/>
      </xdr:nvSpPr>
      <xdr:spPr>
        <a:xfrm>
          <a:off x="13652500" y="641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17780</xdr:rowOff>
    </xdr:from>
    <xdr:ext cx="534035" cy="258445"/>
    <xdr:sp macro="" textlink="">
      <xdr:nvSpPr>
        <xdr:cNvPr id="538" name="テキスト ボックス 537"/>
        <xdr:cNvSpPr txBox="1"/>
      </xdr:nvSpPr>
      <xdr:spPr>
        <a:xfrm>
          <a:off x="13435965" y="6189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72390</xdr:rowOff>
    </xdr:from>
    <xdr:to xmlns:xdr="http://schemas.openxmlformats.org/drawingml/2006/spreadsheetDrawing">
      <xdr:col>67</xdr:col>
      <xdr:colOff>101600</xdr:colOff>
      <xdr:row>38</xdr:row>
      <xdr:rowOff>2540</xdr:rowOff>
    </xdr:to>
    <xdr:sp macro="" textlink="">
      <xdr:nvSpPr>
        <xdr:cNvPr id="539" name="楕円 538"/>
        <xdr:cNvSpPr/>
      </xdr:nvSpPr>
      <xdr:spPr>
        <a:xfrm>
          <a:off x="127635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19050</xdr:rowOff>
    </xdr:from>
    <xdr:ext cx="534035" cy="258445"/>
    <xdr:sp macro="" textlink="">
      <xdr:nvSpPr>
        <xdr:cNvPr id="540" name="テキスト ボックス 539"/>
        <xdr:cNvSpPr txBox="1"/>
      </xdr:nvSpPr>
      <xdr:spPr>
        <a:xfrm>
          <a:off x="12546965" y="61912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49" name="テキスト ボックス 548"/>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0" name="直線コネクタ 54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51" name="直線コネクタ 550"/>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128270</xdr:rowOff>
    </xdr:from>
    <xdr:ext cx="248285" cy="259080"/>
    <xdr:sp macro="" textlink="">
      <xdr:nvSpPr>
        <xdr:cNvPr id="552" name="テキスト ボックス 551"/>
        <xdr:cNvSpPr txBox="1"/>
      </xdr:nvSpPr>
      <xdr:spPr>
        <a:xfrm>
          <a:off x="12197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53" name="直線コネクタ 552"/>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56</xdr:row>
      <xdr:rowOff>144145</xdr:rowOff>
    </xdr:from>
    <xdr:ext cx="594995" cy="258445"/>
    <xdr:sp macro="" textlink="">
      <xdr:nvSpPr>
        <xdr:cNvPr id="554" name="テキスト ボックス 553"/>
        <xdr:cNvSpPr txBox="1"/>
      </xdr:nvSpPr>
      <xdr:spPr>
        <a:xfrm>
          <a:off x="11850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177800</xdr:colOff>
      <xdr:row>55</xdr:row>
      <xdr:rowOff>132080</xdr:rowOff>
    </xdr:to>
    <xdr:cxnSp macro="">
      <xdr:nvCxnSpPr>
        <xdr:cNvPr id="555" name="直線コネクタ 554"/>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54</xdr:row>
      <xdr:rowOff>160655</xdr:rowOff>
    </xdr:from>
    <xdr:ext cx="594995" cy="259080"/>
    <xdr:sp macro="" textlink="">
      <xdr:nvSpPr>
        <xdr:cNvPr id="556" name="テキスト ボックス 555"/>
        <xdr:cNvSpPr txBox="1"/>
      </xdr:nvSpPr>
      <xdr:spPr>
        <a:xfrm>
          <a:off x="11850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57" name="直線コネクタ 556"/>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6350</xdr:rowOff>
    </xdr:from>
    <xdr:ext cx="594995" cy="258445"/>
    <xdr:sp macro="" textlink="">
      <xdr:nvSpPr>
        <xdr:cNvPr id="558" name="テキスト ボックス 557"/>
        <xdr:cNvSpPr txBox="1"/>
      </xdr:nvSpPr>
      <xdr:spPr>
        <a:xfrm>
          <a:off x="11850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177800</xdr:colOff>
      <xdr:row>51</xdr:row>
      <xdr:rowOff>164465</xdr:rowOff>
    </xdr:to>
    <xdr:cxnSp macro="">
      <xdr:nvCxnSpPr>
        <xdr:cNvPr id="559" name="直線コネクタ 558"/>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22225</xdr:rowOff>
    </xdr:from>
    <xdr:ext cx="594995" cy="258445"/>
    <xdr:sp macro="" textlink="">
      <xdr:nvSpPr>
        <xdr:cNvPr id="560" name="テキスト ボックス 559"/>
        <xdr:cNvSpPr txBox="1"/>
      </xdr:nvSpPr>
      <xdr:spPr>
        <a:xfrm>
          <a:off x="11850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61" name="直線コネクタ 560"/>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38100</xdr:rowOff>
    </xdr:from>
    <xdr:ext cx="594995" cy="259080"/>
    <xdr:sp macro="" textlink="">
      <xdr:nvSpPr>
        <xdr:cNvPr id="562" name="テキスト ボックス 561"/>
        <xdr:cNvSpPr txBox="1"/>
      </xdr:nvSpPr>
      <xdr:spPr>
        <a:xfrm>
          <a:off x="11850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3" name="直線コネクタ 56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64" name="テキスト ボックス 563"/>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52070</xdr:rowOff>
    </xdr:from>
    <xdr:to xmlns:xdr="http://schemas.openxmlformats.org/drawingml/2006/spreadsheetDrawing">
      <xdr:col>85</xdr:col>
      <xdr:colOff>126365</xdr:colOff>
      <xdr:row>58</xdr:row>
      <xdr:rowOff>135255</xdr:rowOff>
    </xdr:to>
    <xdr:cxnSp macro="">
      <xdr:nvCxnSpPr>
        <xdr:cNvPr id="566" name="直線コネクタ 565"/>
        <xdr:cNvCxnSpPr/>
      </xdr:nvCxnSpPr>
      <xdr:spPr>
        <a:xfrm flipV="1">
          <a:off x="16317595" y="8624570"/>
          <a:ext cx="127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139065</xdr:rowOff>
    </xdr:from>
    <xdr:ext cx="534670" cy="259080"/>
    <xdr:sp macro="" textlink="">
      <xdr:nvSpPr>
        <xdr:cNvPr id="567" name="教育費最小値テキスト"/>
        <xdr:cNvSpPr txBox="1"/>
      </xdr:nvSpPr>
      <xdr:spPr>
        <a:xfrm>
          <a:off x="16370300" y="100831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135255</xdr:rowOff>
    </xdr:from>
    <xdr:to xmlns:xdr="http://schemas.openxmlformats.org/drawingml/2006/spreadsheetDrawing">
      <xdr:col>86</xdr:col>
      <xdr:colOff>25400</xdr:colOff>
      <xdr:row>58</xdr:row>
      <xdr:rowOff>135255</xdr:rowOff>
    </xdr:to>
    <xdr:cxnSp macro="">
      <xdr:nvCxnSpPr>
        <xdr:cNvPr id="568" name="直線コネクタ 567"/>
        <xdr:cNvCxnSpPr/>
      </xdr:nvCxnSpPr>
      <xdr:spPr>
        <a:xfrm>
          <a:off x="16230600" y="10079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48</xdr:row>
      <xdr:rowOff>170180</xdr:rowOff>
    </xdr:from>
    <xdr:ext cx="598805" cy="259080"/>
    <xdr:sp macro="" textlink="">
      <xdr:nvSpPr>
        <xdr:cNvPr id="569" name="教育費最大値テキスト"/>
        <xdr:cNvSpPr txBox="1"/>
      </xdr:nvSpPr>
      <xdr:spPr>
        <a:xfrm>
          <a:off x="16370300" y="83997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486,801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52070</xdr:rowOff>
    </xdr:from>
    <xdr:to xmlns:xdr="http://schemas.openxmlformats.org/drawingml/2006/spreadsheetDrawing">
      <xdr:col>86</xdr:col>
      <xdr:colOff>25400</xdr:colOff>
      <xdr:row>50</xdr:row>
      <xdr:rowOff>52070</xdr:rowOff>
    </xdr:to>
    <xdr:cxnSp macro="">
      <xdr:nvCxnSpPr>
        <xdr:cNvPr id="570" name="直線コネクタ 569"/>
        <xdr:cNvCxnSpPr/>
      </xdr:nvCxnSpPr>
      <xdr:spPr>
        <a:xfrm>
          <a:off x="16230600" y="8624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116205</xdr:rowOff>
    </xdr:from>
    <xdr:to xmlns:xdr="http://schemas.openxmlformats.org/drawingml/2006/spreadsheetDrawing">
      <xdr:col>85</xdr:col>
      <xdr:colOff>127000</xdr:colOff>
      <xdr:row>58</xdr:row>
      <xdr:rowOff>635</xdr:rowOff>
    </xdr:to>
    <xdr:cxnSp macro="">
      <xdr:nvCxnSpPr>
        <xdr:cNvPr id="571" name="直線コネクタ 570"/>
        <xdr:cNvCxnSpPr/>
      </xdr:nvCxnSpPr>
      <xdr:spPr>
        <a:xfrm>
          <a:off x="15481300" y="9888855"/>
          <a:ext cx="8382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129540</xdr:rowOff>
    </xdr:from>
    <xdr:ext cx="534670" cy="259080"/>
    <xdr:sp macro="" textlink="">
      <xdr:nvSpPr>
        <xdr:cNvPr id="572" name="教育費平均値テキスト"/>
        <xdr:cNvSpPr txBox="1"/>
      </xdr:nvSpPr>
      <xdr:spPr>
        <a:xfrm>
          <a:off x="16370300" y="99021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73,455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151130</xdr:rowOff>
    </xdr:from>
    <xdr:to xmlns:xdr="http://schemas.openxmlformats.org/drawingml/2006/spreadsheetDrawing">
      <xdr:col>85</xdr:col>
      <xdr:colOff>177800</xdr:colOff>
      <xdr:row>58</xdr:row>
      <xdr:rowOff>81280</xdr:rowOff>
    </xdr:to>
    <xdr:sp macro="" textlink="">
      <xdr:nvSpPr>
        <xdr:cNvPr id="573" name="フローチャート: 判断 572"/>
        <xdr:cNvSpPr/>
      </xdr:nvSpPr>
      <xdr:spPr>
        <a:xfrm>
          <a:off x="162687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116205</xdr:rowOff>
    </xdr:from>
    <xdr:to xmlns:xdr="http://schemas.openxmlformats.org/drawingml/2006/spreadsheetDrawing">
      <xdr:col>81</xdr:col>
      <xdr:colOff>50800</xdr:colOff>
      <xdr:row>58</xdr:row>
      <xdr:rowOff>26670</xdr:rowOff>
    </xdr:to>
    <xdr:cxnSp macro="">
      <xdr:nvCxnSpPr>
        <xdr:cNvPr id="574" name="直線コネクタ 573"/>
        <xdr:cNvCxnSpPr/>
      </xdr:nvCxnSpPr>
      <xdr:spPr>
        <a:xfrm flipV="1">
          <a:off x="14592300" y="988885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635</xdr:rowOff>
    </xdr:from>
    <xdr:to xmlns:xdr="http://schemas.openxmlformats.org/drawingml/2006/spreadsheetDrawing">
      <xdr:col>81</xdr:col>
      <xdr:colOff>101600</xdr:colOff>
      <xdr:row>58</xdr:row>
      <xdr:rowOff>102235</xdr:rowOff>
    </xdr:to>
    <xdr:sp macro="" textlink="">
      <xdr:nvSpPr>
        <xdr:cNvPr id="575" name="フローチャート: 判断 574"/>
        <xdr:cNvSpPr/>
      </xdr:nvSpPr>
      <xdr:spPr>
        <a:xfrm>
          <a:off x="15430500" y="994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93345</xdr:rowOff>
    </xdr:from>
    <xdr:ext cx="534035" cy="259080"/>
    <xdr:sp macro="" textlink="">
      <xdr:nvSpPr>
        <xdr:cNvPr id="576" name="テキスト ボックス 575"/>
        <xdr:cNvSpPr txBox="1"/>
      </xdr:nvSpPr>
      <xdr:spPr>
        <a:xfrm>
          <a:off x="15213965" y="100374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26670</xdr:rowOff>
    </xdr:from>
    <xdr:to xmlns:xdr="http://schemas.openxmlformats.org/drawingml/2006/spreadsheetDrawing">
      <xdr:col>76</xdr:col>
      <xdr:colOff>114300</xdr:colOff>
      <xdr:row>58</xdr:row>
      <xdr:rowOff>52705</xdr:rowOff>
    </xdr:to>
    <xdr:cxnSp macro="">
      <xdr:nvCxnSpPr>
        <xdr:cNvPr id="577" name="直線コネクタ 576"/>
        <xdr:cNvCxnSpPr/>
      </xdr:nvCxnSpPr>
      <xdr:spPr>
        <a:xfrm flipV="1">
          <a:off x="13703300" y="997077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154940</xdr:rowOff>
    </xdr:from>
    <xdr:to xmlns:xdr="http://schemas.openxmlformats.org/drawingml/2006/spreadsheetDrawing">
      <xdr:col>76</xdr:col>
      <xdr:colOff>165100</xdr:colOff>
      <xdr:row>58</xdr:row>
      <xdr:rowOff>84455</xdr:rowOff>
    </xdr:to>
    <xdr:sp macro="" textlink="">
      <xdr:nvSpPr>
        <xdr:cNvPr id="578" name="フローチャート: 判断 577"/>
        <xdr:cNvSpPr/>
      </xdr:nvSpPr>
      <xdr:spPr>
        <a:xfrm>
          <a:off x="14541500" y="9927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75565</xdr:rowOff>
    </xdr:from>
    <xdr:ext cx="534035" cy="258445"/>
    <xdr:sp macro="" textlink="">
      <xdr:nvSpPr>
        <xdr:cNvPr id="579" name="テキスト ボックス 578"/>
        <xdr:cNvSpPr txBox="1"/>
      </xdr:nvSpPr>
      <xdr:spPr>
        <a:xfrm>
          <a:off x="14324965" y="100196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72,516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167005</xdr:rowOff>
    </xdr:from>
    <xdr:to xmlns:xdr="http://schemas.openxmlformats.org/drawingml/2006/spreadsheetDrawing">
      <xdr:col>71</xdr:col>
      <xdr:colOff>177800</xdr:colOff>
      <xdr:row>58</xdr:row>
      <xdr:rowOff>52705</xdr:rowOff>
    </xdr:to>
    <xdr:cxnSp macro="">
      <xdr:nvCxnSpPr>
        <xdr:cNvPr id="580" name="直線コネクタ 579"/>
        <xdr:cNvCxnSpPr/>
      </xdr:nvCxnSpPr>
      <xdr:spPr>
        <a:xfrm>
          <a:off x="12814300" y="993965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135255</xdr:rowOff>
    </xdr:from>
    <xdr:to xmlns:xdr="http://schemas.openxmlformats.org/drawingml/2006/spreadsheetDrawing">
      <xdr:col>72</xdr:col>
      <xdr:colOff>38100</xdr:colOff>
      <xdr:row>58</xdr:row>
      <xdr:rowOff>65405</xdr:rowOff>
    </xdr:to>
    <xdr:sp macro="" textlink="">
      <xdr:nvSpPr>
        <xdr:cNvPr id="581" name="フローチャート: 判断 580"/>
        <xdr:cNvSpPr/>
      </xdr:nvSpPr>
      <xdr:spPr>
        <a:xfrm>
          <a:off x="13652500" y="990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81915</xdr:rowOff>
    </xdr:from>
    <xdr:ext cx="534035" cy="259080"/>
    <xdr:sp macro="" textlink="">
      <xdr:nvSpPr>
        <xdr:cNvPr id="582" name="テキスト ボックス 581"/>
        <xdr:cNvSpPr txBox="1"/>
      </xdr:nvSpPr>
      <xdr:spPr>
        <a:xfrm>
          <a:off x="13435965" y="96831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152400</xdr:rowOff>
    </xdr:from>
    <xdr:to xmlns:xdr="http://schemas.openxmlformats.org/drawingml/2006/spreadsheetDrawing">
      <xdr:col>67</xdr:col>
      <xdr:colOff>101600</xdr:colOff>
      <xdr:row>58</xdr:row>
      <xdr:rowOff>82550</xdr:rowOff>
    </xdr:to>
    <xdr:sp macro="" textlink="">
      <xdr:nvSpPr>
        <xdr:cNvPr id="583" name="フローチャート: 判断 582"/>
        <xdr:cNvSpPr/>
      </xdr:nvSpPr>
      <xdr:spPr>
        <a:xfrm>
          <a:off x="127635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73660</xdr:rowOff>
    </xdr:from>
    <xdr:ext cx="534035" cy="259080"/>
    <xdr:sp macro="" textlink="">
      <xdr:nvSpPr>
        <xdr:cNvPr id="584" name="テキスト ボックス 583"/>
        <xdr:cNvSpPr txBox="1"/>
      </xdr:nvSpPr>
      <xdr:spPr>
        <a:xfrm>
          <a:off x="12546965" y="10017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5" name="テキスト ボックス 584"/>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6" name="テキスト ボックス 585"/>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7" name="テキスト ボックス 586"/>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8" name="テキスト ボックス 587"/>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9" name="テキスト ボックス 588"/>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121285</xdr:rowOff>
    </xdr:from>
    <xdr:to xmlns:xdr="http://schemas.openxmlformats.org/drawingml/2006/spreadsheetDrawing">
      <xdr:col>85</xdr:col>
      <xdr:colOff>177800</xdr:colOff>
      <xdr:row>58</xdr:row>
      <xdr:rowOff>52070</xdr:rowOff>
    </xdr:to>
    <xdr:sp macro="" textlink="">
      <xdr:nvSpPr>
        <xdr:cNvPr id="590" name="楕円 589"/>
        <xdr:cNvSpPr/>
      </xdr:nvSpPr>
      <xdr:spPr>
        <a:xfrm>
          <a:off x="16268700" y="9893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144145</xdr:rowOff>
    </xdr:from>
    <xdr:ext cx="534670" cy="258445"/>
    <xdr:sp macro="" textlink="">
      <xdr:nvSpPr>
        <xdr:cNvPr id="591" name="教育費該当値テキスト"/>
        <xdr:cNvSpPr txBox="1"/>
      </xdr:nvSpPr>
      <xdr:spPr>
        <a:xfrm>
          <a:off x="16370300" y="97453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82,535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65405</xdr:rowOff>
    </xdr:from>
    <xdr:to xmlns:xdr="http://schemas.openxmlformats.org/drawingml/2006/spreadsheetDrawing">
      <xdr:col>81</xdr:col>
      <xdr:colOff>101600</xdr:colOff>
      <xdr:row>57</xdr:row>
      <xdr:rowOff>167005</xdr:rowOff>
    </xdr:to>
    <xdr:sp macro="" textlink="">
      <xdr:nvSpPr>
        <xdr:cNvPr id="592" name="楕円 591"/>
        <xdr:cNvSpPr/>
      </xdr:nvSpPr>
      <xdr:spPr>
        <a:xfrm>
          <a:off x="15430500" y="9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12065</xdr:rowOff>
    </xdr:from>
    <xdr:ext cx="534035" cy="259080"/>
    <xdr:sp macro="" textlink="">
      <xdr:nvSpPr>
        <xdr:cNvPr id="593" name="テキスト ボックス 592"/>
        <xdr:cNvSpPr txBox="1"/>
      </xdr:nvSpPr>
      <xdr:spPr>
        <a:xfrm>
          <a:off x="15213965" y="96132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147320</xdr:rowOff>
    </xdr:from>
    <xdr:to xmlns:xdr="http://schemas.openxmlformats.org/drawingml/2006/spreadsheetDrawing">
      <xdr:col>76</xdr:col>
      <xdr:colOff>165100</xdr:colOff>
      <xdr:row>58</xdr:row>
      <xdr:rowOff>77470</xdr:rowOff>
    </xdr:to>
    <xdr:sp macro="" textlink="">
      <xdr:nvSpPr>
        <xdr:cNvPr id="594" name="楕円 593"/>
        <xdr:cNvSpPr/>
      </xdr:nvSpPr>
      <xdr:spPr>
        <a:xfrm>
          <a:off x="145415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93980</xdr:rowOff>
    </xdr:from>
    <xdr:ext cx="534035" cy="259080"/>
    <xdr:sp macro="" textlink="">
      <xdr:nvSpPr>
        <xdr:cNvPr id="595" name="テキスト ボックス 594"/>
        <xdr:cNvSpPr txBox="1"/>
      </xdr:nvSpPr>
      <xdr:spPr>
        <a:xfrm>
          <a:off x="14324965" y="96951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1905</xdr:rowOff>
    </xdr:from>
    <xdr:to xmlns:xdr="http://schemas.openxmlformats.org/drawingml/2006/spreadsheetDrawing">
      <xdr:col>72</xdr:col>
      <xdr:colOff>38100</xdr:colOff>
      <xdr:row>58</xdr:row>
      <xdr:rowOff>103505</xdr:rowOff>
    </xdr:to>
    <xdr:sp macro="" textlink="">
      <xdr:nvSpPr>
        <xdr:cNvPr id="596" name="楕円 595"/>
        <xdr:cNvSpPr/>
      </xdr:nvSpPr>
      <xdr:spPr>
        <a:xfrm>
          <a:off x="13652500" y="99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94615</xdr:rowOff>
    </xdr:from>
    <xdr:ext cx="534035" cy="259080"/>
    <xdr:sp macro="" textlink="">
      <xdr:nvSpPr>
        <xdr:cNvPr id="597" name="テキスト ボックス 596"/>
        <xdr:cNvSpPr txBox="1"/>
      </xdr:nvSpPr>
      <xdr:spPr>
        <a:xfrm>
          <a:off x="13435965" y="100387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66,581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116205</xdr:rowOff>
    </xdr:from>
    <xdr:to xmlns:xdr="http://schemas.openxmlformats.org/drawingml/2006/spreadsheetDrawing">
      <xdr:col>67</xdr:col>
      <xdr:colOff>101600</xdr:colOff>
      <xdr:row>58</xdr:row>
      <xdr:rowOff>46355</xdr:rowOff>
    </xdr:to>
    <xdr:sp macro="" textlink="">
      <xdr:nvSpPr>
        <xdr:cNvPr id="598" name="楕円 597"/>
        <xdr:cNvSpPr/>
      </xdr:nvSpPr>
      <xdr:spPr>
        <a:xfrm>
          <a:off x="127635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63500</xdr:rowOff>
    </xdr:from>
    <xdr:ext cx="534035" cy="258445"/>
    <xdr:sp macro="" textlink="">
      <xdr:nvSpPr>
        <xdr:cNvPr id="599" name="テキスト ボックス 598"/>
        <xdr:cNvSpPr txBox="1"/>
      </xdr:nvSpPr>
      <xdr:spPr>
        <a:xfrm>
          <a:off x="12546965" y="9664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08" name="テキスト ボックス 607"/>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9" name="直線コネクタ 60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610" name="直線コネクタ 609"/>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8285" cy="258445"/>
    <xdr:sp macro="" textlink="">
      <xdr:nvSpPr>
        <xdr:cNvPr id="611" name="テキスト ボックス 610"/>
        <xdr:cNvSpPr txBox="1"/>
      </xdr:nvSpPr>
      <xdr:spPr>
        <a:xfrm>
          <a:off x="12197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12" name="直線コネクタ 611"/>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75</xdr:row>
      <xdr:rowOff>54610</xdr:rowOff>
    </xdr:from>
    <xdr:ext cx="594995" cy="258445"/>
    <xdr:sp macro="" textlink="">
      <xdr:nvSpPr>
        <xdr:cNvPr id="613" name="テキスト ボックス 612"/>
        <xdr:cNvSpPr txBox="1"/>
      </xdr:nvSpPr>
      <xdr:spPr>
        <a:xfrm>
          <a:off x="11850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14" name="直線コネクタ 613"/>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94995" cy="258445"/>
    <xdr:sp macro="" textlink="">
      <xdr:nvSpPr>
        <xdr:cNvPr id="615" name="テキスト ボックス 614"/>
        <xdr:cNvSpPr txBox="1"/>
      </xdr:nvSpPr>
      <xdr:spPr>
        <a:xfrm>
          <a:off x="11850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16" name="直線コネクタ 615"/>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168910</xdr:rowOff>
    </xdr:from>
    <xdr:ext cx="594995" cy="258445"/>
    <xdr:sp macro="" textlink="">
      <xdr:nvSpPr>
        <xdr:cNvPr id="617" name="テキスト ボックス 616"/>
        <xdr:cNvSpPr txBox="1"/>
      </xdr:nvSpPr>
      <xdr:spPr>
        <a:xfrm>
          <a:off x="11850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8" name="直線コネクタ 61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19" name="テキスト ボックス 618"/>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72</xdr:row>
      <xdr:rowOff>24765</xdr:rowOff>
    </xdr:from>
    <xdr:to xmlns:xdr="http://schemas.openxmlformats.org/drawingml/2006/spreadsheetDrawing">
      <xdr:col>85</xdr:col>
      <xdr:colOff>126365</xdr:colOff>
      <xdr:row>78</xdr:row>
      <xdr:rowOff>139700</xdr:rowOff>
    </xdr:to>
    <xdr:cxnSp macro="">
      <xdr:nvCxnSpPr>
        <xdr:cNvPr id="621" name="直線コネクタ 620"/>
        <xdr:cNvCxnSpPr/>
      </xdr:nvCxnSpPr>
      <xdr:spPr>
        <a:xfrm flipV="1">
          <a:off x="16317595" y="12369165"/>
          <a:ext cx="1270" cy="1143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154940</xdr:rowOff>
    </xdr:from>
    <xdr:ext cx="249555" cy="258445"/>
    <xdr:sp macro="" textlink="">
      <xdr:nvSpPr>
        <xdr:cNvPr id="622" name="災害復旧費最小値テキスト"/>
        <xdr:cNvSpPr txBox="1"/>
      </xdr:nvSpPr>
      <xdr:spPr>
        <a:xfrm>
          <a:off x="16370300" y="135280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139700</xdr:rowOff>
    </xdr:from>
    <xdr:to xmlns:xdr="http://schemas.openxmlformats.org/drawingml/2006/spreadsheetDrawing">
      <xdr:col>86</xdr:col>
      <xdr:colOff>25400</xdr:colOff>
      <xdr:row>78</xdr:row>
      <xdr:rowOff>139700</xdr:rowOff>
    </xdr:to>
    <xdr:cxnSp macro="">
      <xdr:nvCxnSpPr>
        <xdr:cNvPr id="623" name="直線コネクタ 622"/>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143510</xdr:rowOff>
    </xdr:from>
    <xdr:ext cx="598805" cy="258445"/>
    <xdr:sp macro="" textlink="">
      <xdr:nvSpPr>
        <xdr:cNvPr id="624" name="災害復旧費最大値テキスト"/>
        <xdr:cNvSpPr txBox="1"/>
      </xdr:nvSpPr>
      <xdr:spPr>
        <a:xfrm>
          <a:off x="16370300" y="121450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250,077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72</xdr:row>
      <xdr:rowOff>24765</xdr:rowOff>
    </xdr:from>
    <xdr:to xmlns:xdr="http://schemas.openxmlformats.org/drawingml/2006/spreadsheetDrawing">
      <xdr:col>86</xdr:col>
      <xdr:colOff>25400</xdr:colOff>
      <xdr:row>72</xdr:row>
      <xdr:rowOff>24765</xdr:rowOff>
    </xdr:to>
    <xdr:cxnSp macro="">
      <xdr:nvCxnSpPr>
        <xdr:cNvPr id="625" name="直線コネクタ 624"/>
        <xdr:cNvCxnSpPr/>
      </xdr:nvCxnSpPr>
      <xdr:spPr>
        <a:xfrm>
          <a:off x="16230600" y="12369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34925</xdr:rowOff>
    </xdr:from>
    <xdr:to xmlns:xdr="http://schemas.openxmlformats.org/drawingml/2006/spreadsheetDrawing">
      <xdr:col>85</xdr:col>
      <xdr:colOff>127000</xdr:colOff>
      <xdr:row>78</xdr:row>
      <xdr:rowOff>52070</xdr:rowOff>
    </xdr:to>
    <xdr:cxnSp macro="">
      <xdr:nvCxnSpPr>
        <xdr:cNvPr id="626" name="直線コネクタ 625"/>
        <xdr:cNvCxnSpPr/>
      </xdr:nvCxnSpPr>
      <xdr:spPr>
        <a:xfrm>
          <a:off x="15481300" y="13236575"/>
          <a:ext cx="838200" cy="188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27305</xdr:rowOff>
    </xdr:from>
    <xdr:ext cx="469900" cy="259080"/>
    <xdr:sp macro="" textlink="">
      <xdr:nvSpPr>
        <xdr:cNvPr id="627" name="災害復旧費平均値テキスト"/>
        <xdr:cNvSpPr txBox="1"/>
      </xdr:nvSpPr>
      <xdr:spPr>
        <a:xfrm>
          <a:off x="16370300" y="134004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48895</xdr:rowOff>
    </xdr:from>
    <xdr:to xmlns:xdr="http://schemas.openxmlformats.org/drawingml/2006/spreadsheetDrawing">
      <xdr:col>85</xdr:col>
      <xdr:colOff>177800</xdr:colOff>
      <xdr:row>78</xdr:row>
      <xdr:rowOff>150495</xdr:rowOff>
    </xdr:to>
    <xdr:sp macro="" textlink="">
      <xdr:nvSpPr>
        <xdr:cNvPr id="628" name="フローチャート: 判断 627"/>
        <xdr:cNvSpPr/>
      </xdr:nvSpPr>
      <xdr:spPr>
        <a:xfrm>
          <a:off x="1626870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34925</xdr:rowOff>
    </xdr:from>
    <xdr:to xmlns:xdr="http://schemas.openxmlformats.org/drawingml/2006/spreadsheetDrawing">
      <xdr:col>81</xdr:col>
      <xdr:colOff>50800</xdr:colOff>
      <xdr:row>78</xdr:row>
      <xdr:rowOff>13335</xdr:rowOff>
    </xdr:to>
    <xdr:cxnSp macro="">
      <xdr:nvCxnSpPr>
        <xdr:cNvPr id="629" name="直線コネクタ 628"/>
        <xdr:cNvCxnSpPr/>
      </xdr:nvCxnSpPr>
      <xdr:spPr>
        <a:xfrm flipV="1">
          <a:off x="14592300" y="13236575"/>
          <a:ext cx="889000"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44450</xdr:rowOff>
    </xdr:from>
    <xdr:to xmlns:xdr="http://schemas.openxmlformats.org/drawingml/2006/spreadsheetDrawing">
      <xdr:col>81</xdr:col>
      <xdr:colOff>101600</xdr:colOff>
      <xdr:row>78</xdr:row>
      <xdr:rowOff>146050</xdr:rowOff>
    </xdr:to>
    <xdr:sp macro="" textlink="">
      <xdr:nvSpPr>
        <xdr:cNvPr id="630" name="フローチャート: 判断 629"/>
        <xdr:cNvSpPr/>
      </xdr:nvSpPr>
      <xdr:spPr>
        <a:xfrm>
          <a:off x="15430500" y="1341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78</xdr:row>
      <xdr:rowOff>137160</xdr:rowOff>
    </xdr:from>
    <xdr:ext cx="469265" cy="259080"/>
    <xdr:sp macro="" textlink="">
      <xdr:nvSpPr>
        <xdr:cNvPr id="631" name="テキスト ボックス 630"/>
        <xdr:cNvSpPr txBox="1"/>
      </xdr:nvSpPr>
      <xdr:spPr>
        <a:xfrm>
          <a:off x="15246350" y="135102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4445</xdr:rowOff>
    </xdr:from>
    <xdr:to xmlns:xdr="http://schemas.openxmlformats.org/drawingml/2006/spreadsheetDrawing">
      <xdr:col>76</xdr:col>
      <xdr:colOff>114300</xdr:colOff>
      <xdr:row>78</xdr:row>
      <xdr:rowOff>13335</xdr:rowOff>
    </xdr:to>
    <xdr:cxnSp macro="">
      <xdr:nvCxnSpPr>
        <xdr:cNvPr id="632" name="直線コネクタ 631"/>
        <xdr:cNvCxnSpPr/>
      </xdr:nvCxnSpPr>
      <xdr:spPr>
        <a:xfrm>
          <a:off x="13703300" y="1337754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44450</xdr:rowOff>
    </xdr:from>
    <xdr:to xmlns:xdr="http://schemas.openxmlformats.org/drawingml/2006/spreadsheetDrawing">
      <xdr:col>76</xdr:col>
      <xdr:colOff>165100</xdr:colOff>
      <xdr:row>78</xdr:row>
      <xdr:rowOff>146050</xdr:rowOff>
    </xdr:to>
    <xdr:sp macro="" textlink="">
      <xdr:nvSpPr>
        <xdr:cNvPr id="633" name="フローチャート: 判断 632"/>
        <xdr:cNvSpPr/>
      </xdr:nvSpPr>
      <xdr:spPr>
        <a:xfrm>
          <a:off x="14541500" y="1341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78</xdr:row>
      <xdr:rowOff>137160</xdr:rowOff>
    </xdr:from>
    <xdr:ext cx="469265" cy="259080"/>
    <xdr:sp macro="" textlink="">
      <xdr:nvSpPr>
        <xdr:cNvPr id="634" name="テキスト ボックス 633"/>
        <xdr:cNvSpPr txBox="1"/>
      </xdr:nvSpPr>
      <xdr:spPr>
        <a:xfrm>
          <a:off x="14357350" y="135102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123825</xdr:rowOff>
    </xdr:from>
    <xdr:to xmlns:xdr="http://schemas.openxmlformats.org/drawingml/2006/spreadsheetDrawing">
      <xdr:col>71</xdr:col>
      <xdr:colOff>177800</xdr:colOff>
      <xdr:row>78</xdr:row>
      <xdr:rowOff>4445</xdr:rowOff>
    </xdr:to>
    <xdr:cxnSp macro="">
      <xdr:nvCxnSpPr>
        <xdr:cNvPr id="635" name="直線コネクタ 634"/>
        <xdr:cNvCxnSpPr/>
      </xdr:nvCxnSpPr>
      <xdr:spPr>
        <a:xfrm>
          <a:off x="12814300" y="1332547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46990</xdr:rowOff>
    </xdr:from>
    <xdr:to xmlns:xdr="http://schemas.openxmlformats.org/drawingml/2006/spreadsheetDrawing">
      <xdr:col>72</xdr:col>
      <xdr:colOff>38100</xdr:colOff>
      <xdr:row>78</xdr:row>
      <xdr:rowOff>148590</xdr:rowOff>
    </xdr:to>
    <xdr:sp macro="" textlink="">
      <xdr:nvSpPr>
        <xdr:cNvPr id="636" name="フローチャート: 判断 635"/>
        <xdr:cNvSpPr/>
      </xdr:nvSpPr>
      <xdr:spPr>
        <a:xfrm>
          <a:off x="13652500" y="1342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78</xdr:row>
      <xdr:rowOff>139700</xdr:rowOff>
    </xdr:from>
    <xdr:ext cx="469265" cy="259080"/>
    <xdr:sp macro="" textlink="">
      <xdr:nvSpPr>
        <xdr:cNvPr id="637" name="テキスト ボックス 636"/>
        <xdr:cNvSpPr txBox="1"/>
      </xdr:nvSpPr>
      <xdr:spPr>
        <a:xfrm>
          <a:off x="13468350" y="135128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59690</xdr:rowOff>
    </xdr:from>
    <xdr:to xmlns:xdr="http://schemas.openxmlformats.org/drawingml/2006/spreadsheetDrawing">
      <xdr:col>67</xdr:col>
      <xdr:colOff>101600</xdr:colOff>
      <xdr:row>78</xdr:row>
      <xdr:rowOff>161290</xdr:rowOff>
    </xdr:to>
    <xdr:sp macro="" textlink="">
      <xdr:nvSpPr>
        <xdr:cNvPr id="638" name="フローチャート: 判断 637"/>
        <xdr:cNvSpPr/>
      </xdr:nvSpPr>
      <xdr:spPr>
        <a:xfrm>
          <a:off x="12763500" y="1343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78</xdr:row>
      <xdr:rowOff>152400</xdr:rowOff>
    </xdr:from>
    <xdr:ext cx="469265" cy="259080"/>
    <xdr:sp macro="" textlink="">
      <xdr:nvSpPr>
        <xdr:cNvPr id="639" name="テキスト ボックス 638"/>
        <xdr:cNvSpPr txBox="1"/>
      </xdr:nvSpPr>
      <xdr:spPr>
        <a:xfrm>
          <a:off x="12579350" y="135255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0" name="テキスト ボックス 63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1" name="テキスト ボックス 64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2" name="テキスト ボックス 64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3" name="テキスト ボックス 64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4" name="テキスト ボックス 64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635</xdr:rowOff>
    </xdr:from>
    <xdr:to xmlns:xdr="http://schemas.openxmlformats.org/drawingml/2006/spreadsheetDrawing">
      <xdr:col>85</xdr:col>
      <xdr:colOff>177800</xdr:colOff>
      <xdr:row>78</xdr:row>
      <xdr:rowOff>102235</xdr:rowOff>
    </xdr:to>
    <xdr:sp macro="" textlink="">
      <xdr:nvSpPr>
        <xdr:cNvPr id="645" name="楕円 644"/>
        <xdr:cNvSpPr/>
      </xdr:nvSpPr>
      <xdr:spPr>
        <a:xfrm>
          <a:off x="16268700" y="1337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132080</xdr:rowOff>
    </xdr:from>
    <xdr:ext cx="534670" cy="258445"/>
    <xdr:sp macro="" textlink="">
      <xdr:nvSpPr>
        <xdr:cNvPr id="646" name="災害復旧費該当値テキスト"/>
        <xdr:cNvSpPr txBox="1"/>
      </xdr:nvSpPr>
      <xdr:spPr>
        <a:xfrm>
          <a:off x="16370300" y="131622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155575</xdr:rowOff>
    </xdr:from>
    <xdr:to xmlns:xdr="http://schemas.openxmlformats.org/drawingml/2006/spreadsheetDrawing">
      <xdr:col>81</xdr:col>
      <xdr:colOff>101600</xdr:colOff>
      <xdr:row>77</xdr:row>
      <xdr:rowOff>86360</xdr:rowOff>
    </xdr:to>
    <xdr:sp macro="" textlink="">
      <xdr:nvSpPr>
        <xdr:cNvPr id="647" name="楕円 646"/>
        <xdr:cNvSpPr/>
      </xdr:nvSpPr>
      <xdr:spPr>
        <a:xfrm>
          <a:off x="15430500" y="131857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102235</xdr:rowOff>
    </xdr:from>
    <xdr:ext cx="534035" cy="258445"/>
    <xdr:sp macro="" textlink="">
      <xdr:nvSpPr>
        <xdr:cNvPr id="648" name="テキスト ボックス 647"/>
        <xdr:cNvSpPr txBox="1"/>
      </xdr:nvSpPr>
      <xdr:spPr>
        <a:xfrm>
          <a:off x="15213965" y="129609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133985</xdr:rowOff>
    </xdr:from>
    <xdr:to xmlns:xdr="http://schemas.openxmlformats.org/drawingml/2006/spreadsheetDrawing">
      <xdr:col>76</xdr:col>
      <xdr:colOff>165100</xdr:colOff>
      <xdr:row>78</xdr:row>
      <xdr:rowOff>64135</xdr:rowOff>
    </xdr:to>
    <xdr:sp macro="" textlink="">
      <xdr:nvSpPr>
        <xdr:cNvPr id="649" name="楕円 648"/>
        <xdr:cNvSpPr/>
      </xdr:nvSpPr>
      <xdr:spPr>
        <a:xfrm>
          <a:off x="14541500" y="1333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81280</xdr:rowOff>
    </xdr:from>
    <xdr:ext cx="534035" cy="259080"/>
    <xdr:sp macro="" textlink="">
      <xdr:nvSpPr>
        <xdr:cNvPr id="650" name="テキスト ボックス 649"/>
        <xdr:cNvSpPr txBox="1"/>
      </xdr:nvSpPr>
      <xdr:spPr>
        <a:xfrm>
          <a:off x="14324965" y="13111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125095</xdr:rowOff>
    </xdr:from>
    <xdr:to xmlns:xdr="http://schemas.openxmlformats.org/drawingml/2006/spreadsheetDrawing">
      <xdr:col>72</xdr:col>
      <xdr:colOff>38100</xdr:colOff>
      <xdr:row>78</xdr:row>
      <xdr:rowOff>55245</xdr:rowOff>
    </xdr:to>
    <xdr:sp macro="" textlink="">
      <xdr:nvSpPr>
        <xdr:cNvPr id="651" name="楕円 650"/>
        <xdr:cNvSpPr/>
      </xdr:nvSpPr>
      <xdr:spPr>
        <a:xfrm>
          <a:off x="13652500" y="1332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71755</xdr:rowOff>
    </xdr:from>
    <xdr:ext cx="534035" cy="259080"/>
    <xdr:sp macro="" textlink="">
      <xdr:nvSpPr>
        <xdr:cNvPr id="652" name="テキスト ボックス 651"/>
        <xdr:cNvSpPr txBox="1"/>
      </xdr:nvSpPr>
      <xdr:spPr>
        <a:xfrm>
          <a:off x="13435965" y="131019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73025</xdr:rowOff>
    </xdr:from>
    <xdr:to xmlns:xdr="http://schemas.openxmlformats.org/drawingml/2006/spreadsheetDrawing">
      <xdr:col>67</xdr:col>
      <xdr:colOff>101600</xdr:colOff>
      <xdr:row>78</xdr:row>
      <xdr:rowOff>3175</xdr:rowOff>
    </xdr:to>
    <xdr:sp macro="" textlink="">
      <xdr:nvSpPr>
        <xdr:cNvPr id="653" name="楕円 652"/>
        <xdr:cNvSpPr/>
      </xdr:nvSpPr>
      <xdr:spPr>
        <a:xfrm>
          <a:off x="12763500" y="1327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19685</xdr:rowOff>
    </xdr:from>
    <xdr:ext cx="534035" cy="258445"/>
    <xdr:sp macro="" textlink="">
      <xdr:nvSpPr>
        <xdr:cNvPr id="654" name="テキスト ボックス 653"/>
        <xdr:cNvSpPr txBox="1"/>
      </xdr:nvSpPr>
      <xdr:spPr>
        <a:xfrm>
          <a:off x="12546965" y="13049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3" name="テキスト ボックス 662"/>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4" name="直線コネクタ 66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65" name="直線コネクタ 664"/>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66" name="テキスト ボックス 665"/>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7" name="直線コネクタ 666"/>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4995" cy="258445"/>
    <xdr:sp macro="" textlink="">
      <xdr:nvSpPr>
        <xdr:cNvPr id="668" name="テキスト ボックス 667"/>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69" name="直線コネクタ 668"/>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4995" cy="258445"/>
    <xdr:sp macro="" textlink="">
      <xdr:nvSpPr>
        <xdr:cNvPr id="670" name="テキスト ボックス 669"/>
        <xdr:cNvSpPr txBox="1"/>
      </xdr:nvSpPr>
      <xdr:spPr>
        <a:xfrm>
          <a:off x="11850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1" name="直線コネクタ 670"/>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4995" cy="258445"/>
    <xdr:sp macro="" textlink="">
      <xdr:nvSpPr>
        <xdr:cNvPr id="672" name="テキスト ボックス 671"/>
        <xdr:cNvSpPr txBox="1"/>
      </xdr:nvSpPr>
      <xdr:spPr>
        <a:xfrm>
          <a:off x="11850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3" name="直線コネクタ 67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74" name="テキスト ボックス 673"/>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92</xdr:row>
      <xdr:rowOff>90170</xdr:rowOff>
    </xdr:from>
    <xdr:to xmlns:xdr="http://schemas.openxmlformats.org/drawingml/2006/spreadsheetDrawing">
      <xdr:col>85</xdr:col>
      <xdr:colOff>126365</xdr:colOff>
      <xdr:row>98</xdr:row>
      <xdr:rowOff>109855</xdr:rowOff>
    </xdr:to>
    <xdr:cxnSp macro="">
      <xdr:nvCxnSpPr>
        <xdr:cNvPr id="676" name="直線コネクタ 675"/>
        <xdr:cNvCxnSpPr/>
      </xdr:nvCxnSpPr>
      <xdr:spPr>
        <a:xfrm flipV="1">
          <a:off x="16317595" y="15863570"/>
          <a:ext cx="1270" cy="1048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113665</xdr:rowOff>
    </xdr:from>
    <xdr:ext cx="469900" cy="258445"/>
    <xdr:sp macro="" textlink="">
      <xdr:nvSpPr>
        <xdr:cNvPr id="677" name="公債費最小値テキスト"/>
        <xdr:cNvSpPr txBox="1"/>
      </xdr:nvSpPr>
      <xdr:spPr>
        <a:xfrm>
          <a:off x="16370300" y="169157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109855</xdr:rowOff>
    </xdr:from>
    <xdr:to xmlns:xdr="http://schemas.openxmlformats.org/drawingml/2006/spreadsheetDrawing">
      <xdr:col>86</xdr:col>
      <xdr:colOff>25400</xdr:colOff>
      <xdr:row>98</xdr:row>
      <xdr:rowOff>109855</xdr:rowOff>
    </xdr:to>
    <xdr:cxnSp macro="">
      <xdr:nvCxnSpPr>
        <xdr:cNvPr id="678" name="直線コネクタ 677"/>
        <xdr:cNvCxnSpPr/>
      </xdr:nvCxnSpPr>
      <xdr:spPr>
        <a:xfrm>
          <a:off x="16230600" y="16911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91</xdr:row>
      <xdr:rowOff>36830</xdr:rowOff>
    </xdr:from>
    <xdr:ext cx="598805" cy="259080"/>
    <xdr:sp macro="" textlink="">
      <xdr:nvSpPr>
        <xdr:cNvPr id="679" name="公債費最大値テキスト"/>
        <xdr:cNvSpPr txBox="1"/>
      </xdr:nvSpPr>
      <xdr:spPr>
        <a:xfrm>
          <a:off x="16370300" y="156387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235,800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92</xdr:row>
      <xdr:rowOff>90170</xdr:rowOff>
    </xdr:from>
    <xdr:to xmlns:xdr="http://schemas.openxmlformats.org/drawingml/2006/spreadsheetDrawing">
      <xdr:col>86</xdr:col>
      <xdr:colOff>25400</xdr:colOff>
      <xdr:row>92</xdr:row>
      <xdr:rowOff>90170</xdr:rowOff>
    </xdr:to>
    <xdr:cxnSp macro="">
      <xdr:nvCxnSpPr>
        <xdr:cNvPr id="680" name="直線コネクタ 679"/>
        <xdr:cNvCxnSpPr/>
      </xdr:nvCxnSpPr>
      <xdr:spPr>
        <a:xfrm>
          <a:off x="16230600" y="15863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92</xdr:row>
      <xdr:rowOff>33655</xdr:rowOff>
    </xdr:from>
    <xdr:to xmlns:xdr="http://schemas.openxmlformats.org/drawingml/2006/spreadsheetDrawing">
      <xdr:col>85</xdr:col>
      <xdr:colOff>127000</xdr:colOff>
      <xdr:row>92</xdr:row>
      <xdr:rowOff>90170</xdr:rowOff>
    </xdr:to>
    <xdr:cxnSp macro="">
      <xdr:nvCxnSpPr>
        <xdr:cNvPr id="681" name="直線コネクタ 680"/>
        <xdr:cNvCxnSpPr/>
      </xdr:nvCxnSpPr>
      <xdr:spPr>
        <a:xfrm>
          <a:off x="15481300" y="15807055"/>
          <a:ext cx="8382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66675</xdr:rowOff>
    </xdr:from>
    <xdr:ext cx="534670" cy="258445"/>
    <xdr:sp macro="" textlink="">
      <xdr:nvSpPr>
        <xdr:cNvPr id="682" name="公債費平均値テキスト"/>
        <xdr:cNvSpPr txBox="1"/>
      </xdr:nvSpPr>
      <xdr:spPr>
        <a:xfrm>
          <a:off x="16370300" y="165258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75,090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88265</xdr:rowOff>
    </xdr:from>
    <xdr:to xmlns:xdr="http://schemas.openxmlformats.org/drawingml/2006/spreadsheetDrawing">
      <xdr:col>85</xdr:col>
      <xdr:colOff>177800</xdr:colOff>
      <xdr:row>97</xdr:row>
      <xdr:rowOff>18415</xdr:rowOff>
    </xdr:to>
    <xdr:sp macro="" textlink="">
      <xdr:nvSpPr>
        <xdr:cNvPr id="683" name="フローチャート: 判断 682"/>
        <xdr:cNvSpPr/>
      </xdr:nvSpPr>
      <xdr:spPr>
        <a:xfrm>
          <a:off x="16268700" y="1654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92</xdr:row>
      <xdr:rowOff>33655</xdr:rowOff>
    </xdr:from>
    <xdr:to xmlns:xdr="http://schemas.openxmlformats.org/drawingml/2006/spreadsheetDrawing">
      <xdr:col>81</xdr:col>
      <xdr:colOff>50800</xdr:colOff>
      <xdr:row>92</xdr:row>
      <xdr:rowOff>47625</xdr:rowOff>
    </xdr:to>
    <xdr:cxnSp macro="">
      <xdr:nvCxnSpPr>
        <xdr:cNvPr id="684" name="直線コネクタ 683"/>
        <xdr:cNvCxnSpPr/>
      </xdr:nvCxnSpPr>
      <xdr:spPr>
        <a:xfrm flipV="1">
          <a:off x="14592300" y="1580705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116840</xdr:rowOff>
    </xdr:from>
    <xdr:to xmlns:xdr="http://schemas.openxmlformats.org/drawingml/2006/spreadsheetDrawing">
      <xdr:col>81</xdr:col>
      <xdr:colOff>101600</xdr:colOff>
      <xdr:row>97</xdr:row>
      <xdr:rowOff>46990</xdr:rowOff>
    </xdr:to>
    <xdr:sp macro="" textlink="">
      <xdr:nvSpPr>
        <xdr:cNvPr id="685" name="フローチャート: 判断 684"/>
        <xdr:cNvSpPr/>
      </xdr:nvSpPr>
      <xdr:spPr>
        <a:xfrm>
          <a:off x="15430500" y="1657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38100</xdr:rowOff>
    </xdr:from>
    <xdr:ext cx="534035" cy="259080"/>
    <xdr:sp macro="" textlink="">
      <xdr:nvSpPr>
        <xdr:cNvPr id="686" name="テキスト ボックス 685"/>
        <xdr:cNvSpPr txBox="1"/>
      </xdr:nvSpPr>
      <xdr:spPr>
        <a:xfrm>
          <a:off x="15213965" y="16668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92</xdr:row>
      <xdr:rowOff>47625</xdr:rowOff>
    </xdr:from>
    <xdr:to xmlns:xdr="http://schemas.openxmlformats.org/drawingml/2006/spreadsheetDrawing">
      <xdr:col>76</xdr:col>
      <xdr:colOff>114300</xdr:colOff>
      <xdr:row>92</xdr:row>
      <xdr:rowOff>140335</xdr:rowOff>
    </xdr:to>
    <xdr:cxnSp macro="">
      <xdr:nvCxnSpPr>
        <xdr:cNvPr id="687" name="直線コネクタ 686"/>
        <xdr:cNvCxnSpPr/>
      </xdr:nvCxnSpPr>
      <xdr:spPr>
        <a:xfrm flipV="1">
          <a:off x="13703300" y="15821025"/>
          <a:ext cx="889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111760</xdr:rowOff>
    </xdr:from>
    <xdr:to xmlns:xdr="http://schemas.openxmlformats.org/drawingml/2006/spreadsheetDrawing">
      <xdr:col>76</xdr:col>
      <xdr:colOff>165100</xdr:colOff>
      <xdr:row>97</xdr:row>
      <xdr:rowOff>41910</xdr:rowOff>
    </xdr:to>
    <xdr:sp macro="" textlink="">
      <xdr:nvSpPr>
        <xdr:cNvPr id="688" name="フローチャート: 判断 687"/>
        <xdr:cNvSpPr/>
      </xdr:nvSpPr>
      <xdr:spPr>
        <a:xfrm>
          <a:off x="14541500" y="165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33020</xdr:rowOff>
    </xdr:from>
    <xdr:ext cx="534035" cy="259080"/>
    <xdr:sp macro="" textlink="">
      <xdr:nvSpPr>
        <xdr:cNvPr id="689" name="テキスト ボックス 688"/>
        <xdr:cNvSpPr txBox="1"/>
      </xdr:nvSpPr>
      <xdr:spPr>
        <a:xfrm>
          <a:off x="14324965" y="16663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92</xdr:row>
      <xdr:rowOff>140335</xdr:rowOff>
    </xdr:from>
    <xdr:to xmlns:xdr="http://schemas.openxmlformats.org/drawingml/2006/spreadsheetDrawing">
      <xdr:col>71</xdr:col>
      <xdr:colOff>177800</xdr:colOff>
      <xdr:row>92</xdr:row>
      <xdr:rowOff>149225</xdr:rowOff>
    </xdr:to>
    <xdr:cxnSp macro="">
      <xdr:nvCxnSpPr>
        <xdr:cNvPr id="690" name="直線コネクタ 689"/>
        <xdr:cNvCxnSpPr/>
      </xdr:nvCxnSpPr>
      <xdr:spPr>
        <a:xfrm flipV="1">
          <a:off x="12814300" y="1591373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116205</xdr:rowOff>
    </xdr:from>
    <xdr:to xmlns:xdr="http://schemas.openxmlformats.org/drawingml/2006/spreadsheetDrawing">
      <xdr:col>72</xdr:col>
      <xdr:colOff>38100</xdr:colOff>
      <xdr:row>97</xdr:row>
      <xdr:rowOff>46355</xdr:rowOff>
    </xdr:to>
    <xdr:sp macro="" textlink="">
      <xdr:nvSpPr>
        <xdr:cNvPr id="691" name="フローチャート: 判断 690"/>
        <xdr:cNvSpPr/>
      </xdr:nvSpPr>
      <xdr:spPr>
        <a:xfrm>
          <a:off x="13652500" y="1657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37465</xdr:rowOff>
    </xdr:from>
    <xdr:ext cx="534035" cy="259080"/>
    <xdr:sp macro="" textlink="">
      <xdr:nvSpPr>
        <xdr:cNvPr id="692" name="テキスト ボックス 691"/>
        <xdr:cNvSpPr txBox="1"/>
      </xdr:nvSpPr>
      <xdr:spPr>
        <a:xfrm>
          <a:off x="13435965" y="166681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118745</xdr:rowOff>
    </xdr:from>
    <xdr:to xmlns:xdr="http://schemas.openxmlformats.org/drawingml/2006/spreadsheetDrawing">
      <xdr:col>67</xdr:col>
      <xdr:colOff>101600</xdr:colOff>
      <xdr:row>97</xdr:row>
      <xdr:rowOff>48895</xdr:rowOff>
    </xdr:to>
    <xdr:sp macro="" textlink="">
      <xdr:nvSpPr>
        <xdr:cNvPr id="693" name="フローチャート: 判断 692"/>
        <xdr:cNvSpPr/>
      </xdr:nvSpPr>
      <xdr:spPr>
        <a:xfrm>
          <a:off x="12763500" y="1657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40640</xdr:rowOff>
    </xdr:from>
    <xdr:ext cx="534035" cy="258445"/>
    <xdr:sp macro="" textlink="">
      <xdr:nvSpPr>
        <xdr:cNvPr id="694" name="テキスト ボックス 693"/>
        <xdr:cNvSpPr txBox="1"/>
      </xdr:nvSpPr>
      <xdr:spPr>
        <a:xfrm>
          <a:off x="12546965" y="16671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5" name="テキスト ボックス 694"/>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6" name="テキスト ボックス 695"/>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7" name="テキスト ボックス 696"/>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8" name="テキスト ボックス 697"/>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9" name="テキスト ボックス 698"/>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92</xdr:row>
      <xdr:rowOff>39370</xdr:rowOff>
    </xdr:from>
    <xdr:to xmlns:xdr="http://schemas.openxmlformats.org/drawingml/2006/spreadsheetDrawing">
      <xdr:col>85</xdr:col>
      <xdr:colOff>177800</xdr:colOff>
      <xdr:row>92</xdr:row>
      <xdr:rowOff>140970</xdr:rowOff>
    </xdr:to>
    <xdr:sp macro="" textlink="">
      <xdr:nvSpPr>
        <xdr:cNvPr id="700" name="楕円 699"/>
        <xdr:cNvSpPr/>
      </xdr:nvSpPr>
      <xdr:spPr>
        <a:xfrm>
          <a:off x="16268700" y="1581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91</xdr:row>
      <xdr:rowOff>163830</xdr:rowOff>
    </xdr:from>
    <xdr:ext cx="598805" cy="259080"/>
    <xdr:sp macro="" textlink="">
      <xdr:nvSpPr>
        <xdr:cNvPr id="701" name="公債費該当値テキスト"/>
        <xdr:cNvSpPr txBox="1"/>
      </xdr:nvSpPr>
      <xdr:spPr>
        <a:xfrm>
          <a:off x="16370300" y="157657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235,800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91</xdr:row>
      <xdr:rowOff>154940</xdr:rowOff>
    </xdr:from>
    <xdr:to xmlns:xdr="http://schemas.openxmlformats.org/drawingml/2006/spreadsheetDrawing">
      <xdr:col>81</xdr:col>
      <xdr:colOff>101600</xdr:colOff>
      <xdr:row>92</xdr:row>
      <xdr:rowOff>84455</xdr:rowOff>
    </xdr:to>
    <xdr:sp macro="" textlink="">
      <xdr:nvSpPr>
        <xdr:cNvPr id="702" name="楕円 701"/>
        <xdr:cNvSpPr/>
      </xdr:nvSpPr>
      <xdr:spPr>
        <a:xfrm>
          <a:off x="15430500" y="15756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90</xdr:row>
      <xdr:rowOff>100965</xdr:rowOff>
    </xdr:from>
    <xdr:ext cx="598170" cy="258445"/>
    <xdr:sp macro="" textlink="">
      <xdr:nvSpPr>
        <xdr:cNvPr id="703" name="テキスト ボックス 702"/>
        <xdr:cNvSpPr txBox="1"/>
      </xdr:nvSpPr>
      <xdr:spPr>
        <a:xfrm>
          <a:off x="15181580" y="155314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91</xdr:row>
      <xdr:rowOff>168275</xdr:rowOff>
    </xdr:from>
    <xdr:to xmlns:xdr="http://schemas.openxmlformats.org/drawingml/2006/spreadsheetDrawing">
      <xdr:col>76</xdr:col>
      <xdr:colOff>165100</xdr:colOff>
      <xdr:row>92</xdr:row>
      <xdr:rowOff>98425</xdr:rowOff>
    </xdr:to>
    <xdr:sp macro="" textlink="">
      <xdr:nvSpPr>
        <xdr:cNvPr id="704" name="楕円 703"/>
        <xdr:cNvSpPr/>
      </xdr:nvSpPr>
      <xdr:spPr>
        <a:xfrm>
          <a:off x="14541500" y="1577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90</xdr:row>
      <xdr:rowOff>114935</xdr:rowOff>
    </xdr:from>
    <xdr:ext cx="598170" cy="259080"/>
    <xdr:sp macro="" textlink="">
      <xdr:nvSpPr>
        <xdr:cNvPr id="705" name="テキスト ボックス 704"/>
        <xdr:cNvSpPr txBox="1"/>
      </xdr:nvSpPr>
      <xdr:spPr>
        <a:xfrm>
          <a:off x="14292580" y="155454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245,084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92</xdr:row>
      <xdr:rowOff>89535</xdr:rowOff>
    </xdr:from>
    <xdr:to xmlns:xdr="http://schemas.openxmlformats.org/drawingml/2006/spreadsheetDrawing">
      <xdr:col>72</xdr:col>
      <xdr:colOff>38100</xdr:colOff>
      <xdr:row>93</xdr:row>
      <xdr:rowOff>19685</xdr:rowOff>
    </xdr:to>
    <xdr:sp macro="" textlink="">
      <xdr:nvSpPr>
        <xdr:cNvPr id="706" name="楕円 705"/>
        <xdr:cNvSpPr/>
      </xdr:nvSpPr>
      <xdr:spPr>
        <a:xfrm>
          <a:off x="13652500" y="1586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91</xdr:row>
      <xdr:rowOff>36195</xdr:rowOff>
    </xdr:from>
    <xdr:ext cx="598170" cy="259080"/>
    <xdr:sp macro="" textlink="">
      <xdr:nvSpPr>
        <xdr:cNvPr id="707" name="テキスト ボックス 706"/>
        <xdr:cNvSpPr txBox="1"/>
      </xdr:nvSpPr>
      <xdr:spPr>
        <a:xfrm>
          <a:off x="13403580" y="156381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92</xdr:row>
      <xdr:rowOff>98425</xdr:rowOff>
    </xdr:from>
    <xdr:to xmlns:xdr="http://schemas.openxmlformats.org/drawingml/2006/spreadsheetDrawing">
      <xdr:col>67</xdr:col>
      <xdr:colOff>101600</xdr:colOff>
      <xdr:row>93</xdr:row>
      <xdr:rowOff>29210</xdr:rowOff>
    </xdr:to>
    <xdr:sp macro="" textlink="">
      <xdr:nvSpPr>
        <xdr:cNvPr id="708" name="楕円 707"/>
        <xdr:cNvSpPr/>
      </xdr:nvSpPr>
      <xdr:spPr>
        <a:xfrm>
          <a:off x="12763500" y="158718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91</xdr:row>
      <xdr:rowOff>45085</xdr:rowOff>
    </xdr:from>
    <xdr:ext cx="598170" cy="258445"/>
    <xdr:sp macro="" textlink="">
      <xdr:nvSpPr>
        <xdr:cNvPr id="709" name="テキスト ボックス 708"/>
        <xdr:cNvSpPr txBox="1"/>
      </xdr:nvSpPr>
      <xdr:spPr>
        <a:xfrm>
          <a:off x="12514580" y="156470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18" name="テキスト ボックス 717"/>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9" name="直線コネクタ 71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0" name="直線コネクタ 719"/>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21" name="テキスト ボックス 720"/>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2" name="直線コネクタ 721"/>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66725" cy="258445"/>
    <xdr:sp macro="" textlink="">
      <xdr:nvSpPr>
        <xdr:cNvPr id="723" name="テキスト ボックス 722"/>
        <xdr:cNvSpPr txBox="1"/>
      </xdr:nvSpPr>
      <xdr:spPr>
        <a:xfrm>
          <a:off x="17820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4" name="直線コネクタ 723"/>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111760</xdr:rowOff>
    </xdr:from>
    <xdr:ext cx="466725" cy="258445"/>
    <xdr:sp macro="" textlink="">
      <xdr:nvSpPr>
        <xdr:cNvPr id="725" name="テキスト ボックス 724"/>
        <xdr:cNvSpPr txBox="1"/>
      </xdr:nvSpPr>
      <xdr:spPr>
        <a:xfrm>
          <a:off x="17820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26" name="直線コネクタ 725"/>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168910</xdr:rowOff>
    </xdr:from>
    <xdr:ext cx="466725" cy="258445"/>
    <xdr:sp macro="" textlink="">
      <xdr:nvSpPr>
        <xdr:cNvPr id="727" name="テキスト ボックス 726"/>
        <xdr:cNvSpPr txBox="1"/>
      </xdr:nvSpPr>
      <xdr:spPr>
        <a:xfrm>
          <a:off x="17820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8" name="直線コネクタ 72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6725" cy="258445"/>
    <xdr:sp macro="" textlink="">
      <xdr:nvSpPr>
        <xdr:cNvPr id="729" name="テキスト ボックス 728"/>
        <xdr:cNvSpPr txBox="1"/>
      </xdr:nvSpPr>
      <xdr:spPr>
        <a:xfrm>
          <a:off x="17820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74930</xdr:rowOff>
    </xdr:from>
    <xdr:to xmlns:xdr="http://schemas.openxmlformats.org/drawingml/2006/spreadsheetDrawing">
      <xdr:col>116</xdr:col>
      <xdr:colOff>62865</xdr:colOff>
      <xdr:row>38</xdr:row>
      <xdr:rowOff>139700</xdr:rowOff>
    </xdr:to>
    <xdr:cxnSp macro="">
      <xdr:nvCxnSpPr>
        <xdr:cNvPr id="731" name="直線コネクタ 730"/>
        <xdr:cNvCxnSpPr/>
      </xdr:nvCxnSpPr>
      <xdr:spPr>
        <a:xfrm flipV="1">
          <a:off x="22159595" y="5218430"/>
          <a:ext cx="1270" cy="1436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144780</xdr:rowOff>
    </xdr:from>
    <xdr:ext cx="249555" cy="258445"/>
    <xdr:sp macro="" textlink="">
      <xdr:nvSpPr>
        <xdr:cNvPr id="732" name="諸支出金最小値テキスト"/>
        <xdr:cNvSpPr txBox="1"/>
      </xdr:nvSpPr>
      <xdr:spPr>
        <a:xfrm>
          <a:off x="22212300" y="665988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33" name="直線コネクタ 732"/>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20955</xdr:rowOff>
    </xdr:from>
    <xdr:ext cx="469900" cy="258445"/>
    <xdr:sp macro="" textlink="">
      <xdr:nvSpPr>
        <xdr:cNvPr id="734" name="諸支出金最大値テキスト"/>
        <xdr:cNvSpPr txBox="1"/>
      </xdr:nvSpPr>
      <xdr:spPr>
        <a:xfrm>
          <a:off x="22212300" y="49930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6,286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74930</xdr:rowOff>
    </xdr:from>
    <xdr:to xmlns:xdr="http://schemas.openxmlformats.org/drawingml/2006/spreadsheetDrawing">
      <xdr:col>116</xdr:col>
      <xdr:colOff>152400</xdr:colOff>
      <xdr:row>30</xdr:row>
      <xdr:rowOff>74930</xdr:rowOff>
    </xdr:to>
    <xdr:cxnSp macro="">
      <xdr:nvCxnSpPr>
        <xdr:cNvPr id="735" name="直線コネクタ 734"/>
        <xdr:cNvCxnSpPr/>
      </xdr:nvCxnSpPr>
      <xdr:spPr>
        <a:xfrm>
          <a:off x="22072600" y="5218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36" name="直線コネクタ 735"/>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62230</xdr:rowOff>
    </xdr:from>
    <xdr:ext cx="378460" cy="259080"/>
    <xdr:sp macro="" textlink="">
      <xdr:nvSpPr>
        <xdr:cNvPr id="737" name="諸支出金平均値テキスト"/>
        <xdr:cNvSpPr txBox="1"/>
      </xdr:nvSpPr>
      <xdr:spPr>
        <a:xfrm>
          <a:off x="22212300" y="640588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39370</xdr:rowOff>
    </xdr:from>
    <xdr:to xmlns:xdr="http://schemas.openxmlformats.org/drawingml/2006/spreadsheetDrawing">
      <xdr:col>116</xdr:col>
      <xdr:colOff>114300</xdr:colOff>
      <xdr:row>38</xdr:row>
      <xdr:rowOff>140970</xdr:rowOff>
    </xdr:to>
    <xdr:sp macro="" textlink="">
      <xdr:nvSpPr>
        <xdr:cNvPr id="738" name="フローチャート: 判断 737"/>
        <xdr:cNvSpPr/>
      </xdr:nvSpPr>
      <xdr:spPr>
        <a:xfrm>
          <a:off x="221107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39" name="直線コネクタ 738"/>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33655</xdr:rowOff>
    </xdr:from>
    <xdr:to xmlns:xdr="http://schemas.openxmlformats.org/drawingml/2006/spreadsheetDrawing">
      <xdr:col>112</xdr:col>
      <xdr:colOff>38100</xdr:colOff>
      <xdr:row>38</xdr:row>
      <xdr:rowOff>135255</xdr:rowOff>
    </xdr:to>
    <xdr:sp macro="" textlink="">
      <xdr:nvSpPr>
        <xdr:cNvPr id="740" name="フローチャート: 判断 739"/>
        <xdr:cNvSpPr/>
      </xdr:nvSpPr>
      <xdr:spPr>
        <a:xfrm>
          <a:off x="21272500" y="654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36</xdr:row>
      <xdr:rowOff>151765</xdr:rowOff>
    </xdr:from>
    <xdr:ext cx="378460" cy="259080"/>
    <xdr:sp macro="" textlink="">
      <xdr:nvSpPr>
        <xdr:cNvPr id="741" name="テキスト ボックス 740"/>
        <xdr:cNvSpPr txBox="1"/>
      </xdr:nvSpPr>
      <xdr:spPr>
        <a:xfrm>
          <a:off x="21134070" y="63239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42" name="直線コネクタ 741"/>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43180</xdr:rowOff>
    </xdr:from>
    <xdr:to xmlns:xdr="http://schemas.openxmlformats.org/drawingml/2006/spreadsheetDrawing">
      <xdr:col>107</xdr:col>
      <xdr:colOff>101600</xdr:colOff>
      <xdr:row>38</xdr:row>
      <xdr:rowOff>144780</xdr:rowOff>
    </xdr:to>
    <xdr:sp macro="" textlink="">
      <xdr:nvSpPr>
        <xdr:cNvPr id="743" name="フローチャート: 判断 742"/>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36</xdr:row>
      <xdr:rowOff>161290</xdr:rowOff>
    </xdr:from>
    <xdr:ext cx="378460" cy="259080"/>
    <xdr:sp macro="" textlink="">
      <xdr:nvSpPr>
        <xdr:cNvPr id="744" name="テキスト ボックス 743"/>
        <xdr:cNvSpPr txBox="1"/>
      </xdr:nvSpPr>
      <xdr:spPr>
        <a:xfrm>
          <a:off x="20245070" y="63334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45" name="直線コネクタ 744"/>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52070</xdr:rowOff>
    </xdr:from>
    <xdr:to xmlns:xdr="http://schemas.openxmlformats.org/drawingml/2006/spreadsheetDrawing">
      <xdr:col>102</xdr:col>
      <xdr:colOff>165100</xdr:colOff>
      <xdr:row>38</xdr:row>
      <xdr:rowOff>153670</xdr:rowOff>
    </xdr:to>
    <xdr:sp macro="" textlink="">
      <xdr:nvSpPr>
        <xdr:cNvPr id="746" name="フローチャート: 判断 745"/>
        <xdr:cNvSpPr/>
      </xdr:nvSpPr>
      <xdr:spPr>
        <a:xfrm>
          <a:off x="19494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170180</xdr:rowOff>
    </xdr:from>
    <xdr:ext cx="378460" cy="259080"/>
    <xdr:sp macro="" textlink="">
      <xdr:nvSpPr>
        <xdr:cNvPr id="747" name="テキスト ボックス 746"/>
        <xdr:cNvSpPr txBox="1"/>
      </xdr:nvSpPr>
      <xdr:spPr>
        <a:xfrm>
          <a:off x="19356070" y="63423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34925</xdr:rowOff>
    </xdr:from>
    <xdr:to xmlns:xdr="http://schemas.openxmlformats.org/drawingml/2006/spreadsheetDrawing">
      <xdr:col>98</xdr:col>
      <xdr:colOff>38100</xdr:colOff>
      <xdr:row>37</xdr:row>
      <xdr:rowOff>136525</xdr:rowOff>
    </xdr:to>
    <xdr:sp macro="" textlink="">
      <xdr:nvSpPr>
        <xdr:cNvPr id="748" name="フローチャート: 判断 747"/>
        <xdr:cNvSpPr/>
      </xdr:nvSpPr>
      <xdr:spPr>
        <a:xfrm>
          <a:off x="18605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35</xdr:row>
      <xdr:rowOff>153035</xdr:rowOff>
    </xdr:from>
    <xdr:ext cx="378460" cy="259080"/>
    <xdr:sp macro="" textlink="">
      <xdr:nvSpPr>
        <xdr:cNvPr id="749" name="テキスト ボックス 748"/>
        <xdr:cNvSpPr txBox="1"/>
      </xdr:nvSpPr>
      <xdr:spPr>
        <a:xfrm>
          <a:off x="18467070" y="61537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0" name="テキスト ボックス 74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1" name="テキスト ボックス 75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2" name="テキスト ボックス 75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3" name="テキスト ボックス 75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4" name="テキスト ボックス 75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17780</xdr:rowOff>
    </xdr:from>
    <xdr:ext cx="249555" cy="258445"/>
    <xdr:sp macro="" textlink="">
      <xdr:nvSpPr>
        <xdr:cNvPr id="756" name="諸支出金該当値テキスト"/>
        <xdr:cNvSpPr txBox="1"/>
      </xdr:nvSpPr>
      <xdr:spPr>
        <a:xfrm>
          <a:off x="22212300" y="653288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920" cy="259080"/>
    <xdr:sp macro="" textlink="">
      <xdr:nvSpPr>
        <xdr:cNvPr id="758" name="テキスト ボックス 757"/>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920" cy="259080"/>
    <xdr:sp macro="" textlink="">
      <xdr:nvSpPr>
        <xdr:cNvPr id="760" name="テキスト ボックス 759"/>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8920" cy="259080"/>
    <xdr:sp macro="" textlink="">
      <xdr:nvSpPr>
        <xdr:cNvPr id="762" name="テキスト ボックス 761"/>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920" cy="259080"/>
    <xdr:sp macro="" textlink="">
      <xdr:nvSpPr>
        <xdr:cNvPr id="764" name="テキスト ボックス 763"/>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73" name="テキスト ボックス 772"/>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4" name="直線コネクタ 77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5" name="直線コネクタ 77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8285" cy="258445"/>
    <xdr:sp macro="" textlink="">
      <xdr:nvSpPr>
        <xdr:cNvPr id="776" name="テキスト ボックス 775"/>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77" name="直線コネクタ 77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8285" cy="258445"/>
    <xdr:sp macro="" textlink="">
      <xdr:nvSpPr>
        <xdr:cNvPr id="778" name="テキスト ボックス 777"/>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80" name="直線コネクタ 779"/>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81"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2" name="直線コネクタ 781"/>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83"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4" name="直線コネクタ 783"/>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85" name="直線コネクタ 784"/>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86"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88" name="直線コネクタ 787"/>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920" cy="259080"/>
    <xdr:sp macro="" textlink="">
      <xdr:nvSpPr>
        <xdr:cNvPr id="790" name="テキスト ボックス 789"/>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791" name="直線コネクタ 790"/>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920" cy="259080"/>
    <xdr:sp macro="" textlink="">
      <xdr:nvSpPr>
        <xdr:cNvPr id="793" name="テキスト ボックス 792"/>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794" name="直線コネクタ 793"/>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8920" cy="259080"/>
    <xdr:sp macro="" textlink="">
      <xdr:nvSpPr>
        <xdr:cNvPr id="796" name="テキスト ボックス 795"/>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920" cy="259080"/>
    <xdr:sp macro="" textlink="">
      <xdr:nvSpPr>
        <xdr:cNvPr id="798" name="テキスト ボックス 797"/>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799" name="テキスト ボックス 79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0" name="テキスト ボックス 79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1" name="テキスト ボックス 80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2" name="テキスト ボックス 80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3" name="テキスト ボックス 80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05"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920" cy="259080"/>
    <xdr:sp macro="" textlink="">
      <xdr:nvSpPr>
        <xdr:cNvPr id="807" name="テキスト ボックス 806"/>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920" cy="259080"/>
    <xdr:sp macro="" textlink="">
      <xdr:nvSpPr>
        <xdr:cNvPr id="809" name="テキスト ボックス 808"/>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8920" cy="259080"/>
    <xdr:sp macro="" textlink="">
      <xdr:nvSpPr>
        <xdr:cNvPr id="811" name="テキスト ボックス 810"/>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920" cy="259080"/>
    <xdr:sp macro="" textlink="">
      <xdr:nvSpPr>
        <xdr:cNvPr id="813" name="テキスト ボックス 812"/>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仁淀川町は類似団体と比べて人口が少ないと思われることから、住民一人当たりのコストは全体的に高くなっている。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債費については類似団体と比べて大きく上回っているが、性質別歳出分析の方でも記述したとおり、実質公債費比率と将来負担比率は健全な数値となっている。しかし、公債費は減少させる必要があるため、今後も計画的な繰上償還を行っ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目的別歳出についても、全体的に増加傾向にあることから、定員管理適正化計画や財政収支見通しに基づき、人件費や物件費を始めとした義務的経費の歳出削減に努め、行財政改革の推進に努めていく。</a:t>
          </a:r>
          <a:endParaRPr lang="ja-JP" altLang="ja-JP" sz="1400">
            <a:effectLst/>
          </a:endParaRP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高知県仁淀川町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財政調整基金については、利息積み立てと取り崩しを行ったため残高は前年度と比較して減となっている。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実質単年度収支については歳入、歳出ともに減とな</a:t>
          </a:r>
          <a:r>
            <a:rPr kumimoji="1" lang="ja-JP" altLang="en-US" sz="1100" b="0" i="0" baseline="0">
              <a:solidFill>
                <a:schemeClr val="dk1"/>
              </a:solidFill>
              <a:effectLst/>
              <a:latin typeface="+mn-lt"/>
              <a:ea typeface="+mn-ea"/>
              <a:cs typeface="+mn-cs"/>
            </a:rPr>
            <a:t>ってお</a:t>
          </a:r>
          <a:r>
            <a:rPr kumimoji="1" lang="ja-JP" altLang="ja-JP" sz="1100" b="0" i="0" baseline="0">
              <a:solidFill>
                <a:schemeClr val="dk1"/>
              </a:solidFill>
              <a:effectLst/>
              <a:latin typeface="+mn-lt"/>
              <a:ea typeface="+mn-ea"/>
              <a:cs typeface="+mn-cs"/>
            </a:rPr>
            <a:t>り、昨年度同様、特定目的基金に積立を行わなかったこと等により標準財政規模に占める割合では</a:t>
          </a:r>
          <a:r>
            <a:rPr kumimoji="1" lang="en-US" altLang="ja-JP" sz="1100" b="0" i="0" baseline="0">
              <a:solidFill>
                <a:schemeClr val="dk1"/>
              </a:solidFill>
              <a:effectLst/>
              <a:latin typeface="+mn-lt"/>
              <a:ea typeface="+mn-ea"/>
              <a:cs typeface="+mn-cs"/>
            </a:rPr>
            <a:t>3.42</a:t>
          </a:r>
          <a:r>
            <a:rPr kumimoji="1" lang="ja-JP" altLang="ja-JP" sz="1100" b="0" i="0" baseline="0">
              <a:solidFill>
                <a:schemeClr val="dk1"/>
              </a:solidFill>
              <a:effectLst/>
              <a:latin typeface="+mn-lt"/>
              <a:ea typeface="+mn-ea"/>
              <a:cs typeface="+mn-cs"/>
            </a:rPr>
            <a:t>ポイントの減となっている。今後、合併特例措置終了による普通交付税の段階的縮減等で一般財源の確保が一層厳しい状況となることが予想されるため、財政調整基金を始めとした各種基金の的確な運用が求められる。</a:t>
          </a:r>
          <a:endParaRPr lang="ja-JP" altLang="ja-JP" sz="1400">
            <a:effectLst/>
          </a:endParaRPr>
        </a:p>
        <a:p>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高知県仁淀川町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連結実質赤字比率については、全会計において赤字比率はない。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今後も全会計において、突然赤字になることは考え</a:t>
          </a:r>
          <a:r>
            <a:rPr kumimoji="1" lang="ja-JP" altLang="en-US" sz="1100" b="0" i="0" baseline="0">
              <a:solidFill>
                <a:schemeClr val="dk1"/>
              </a:solidFill>
              <a:effectLst/>
              <a:latin typeface="+mn-lt"/>
              <a:ea typeface="+mn-ea"/>
              <a:cs typeface="+mn-cs"/>
            </a:rPr>
            <a:t>にくい</a:t>
          </a:r>
          <a:r>
            <a:rPr kumimoji="1" lang="ja-JP" altLang="ja-JP" sz="1100" b="0" i="0" baseline="0">
              <a:solidFill>
                <a:schemeClr val="dk1"/>
              </a:solidFill>
              <a:effectLst/>
              <a:latin typeface="+mn-lt"/>
              <a:ea typeface="+mn-ea"/>
              <a:cs typeface="+mn-cs"/>
            </a:rPr>
            <a:t>が、合併特例期間終了に伴う普通交付税の段階的縮減を含め、一般財源の確保がより一層厳しくなることが予想されることから、財政調整基金を始めとする各種基金の運用が重要となり、行政サービスに要するコストは必要最小限に抑制するなど、計画的な行政運営を図っていくことが必要である。</a:t>
          </a:r>
          <a:endParaRPr lang="ja-JP" altLang="ja-JP" sz="1400">
            <a:effectLst/>
          </a:endParaRP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9"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0"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0"/>
    <pageSetUpPr fitToPage="1"/>
  </sheetPr>
  <dimension ref="A1:DO52"/>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135</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137</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138</v>
      </c>
      <c r="C3" s="22"/>
      <c r="D3" s="22"/>
      <c r="E3" s="45"/>
      <c r="F3" s="45"/>
      <c r="G3" s="45"/>
      <c r="H3" s="45"/>
      <c r="I3" s="45"/>
      <c r="J3" s="45"/>
      <c r="K3" s="45"/>
      <c r="L3" s="45" t="s">
        <v>141</v>
      </c>
      <c r="M3" s="45"/>
      <c r="N3" s="45"/>
      <c r="O3" s="45"/>
      <c r="P3" s="45"/>
      <c r="Q3" s="45"/>
      <c r="R3" s="95"/>
      <c r="S3" s="95"/>
      <c r="T3" s="95"/>
      <c r="U3" s="95"/>
      <c r="V3" s="112"/>
      <c r="W3" s="127" t="s">
        <v>144</v>
      </c>
      <c r="X3" s="137"/>
      <c r="Y3" s="137"/>
      <c r="Z3" s="137"/>
      <c r="AA3" s="137"/>
      <c r="AB3" s="22"/>
      <c r="AC3" s="95" t="s">
        <v>145</v>
      </c>
      <c r="AD3" s="137"/>
      <c r="AE3" s="137"/>
      <c r="AF3" s="137"/>
      <c r="AG3" s="137"/>
      <c r="AH3" s="137"/>
      <c r="AI3" s="137"/>
      <c r="AJ3" s="137"/>
      <c r="AK3" s="137"/>
      <c r="AL3" s="164"/>
      <c r="AM3" s="127" t="s">
        <v>146</v>
      </c>
      <c r="AN3" s="137"/>
      <c r="AO3" s="137"/>
      <c r="AP3" s="137"/>
      <c r="AQ3" s="137"/>
      <c r="AR3" s="137"/>
      <c r="AS3" s="137"/>
      <c r="AT3" s="137"/>
      <c r="AU3" s="137"/>
      <c r="AV3" s="137"/>
      <c r="AW3" s="137"/>
      <c r="AX3" s="164"/>
      <c r="AY3" s="10" t="s">
        <v>10</v>
      </c>
      <c r="AZ3" s="27"/>
      <c r="BA3" s="27"/>
      <c r="BB3" s="27"/>
      <c r="BC3" s="27"/>
      <c r="BD3" s="27"/>
      <c r="BE3" s="27"/>
      <c r="BF3" s="27"/>
      <c r="BG3" s="27"/>
      <c r="BH3" s="27"/>
      <c r="BI3" s="27"/>
      <c r="BJ3" s="27"/>
      <c r="BK3" s="27"/>
      <c r="BL3" s="27"/>
      <c r="BM3" s="209"/>
      <c r="BN3" s="127" t="s">
        <v>151</v>
      </c>
      <c r="BO3" s="137"/>
      <c r="BP3" s="137"/>
      <c r="BQ3" s="137"/>
      <c r="BR3" s="137"/>
      <c r="BS3" s="137"/>
      <c r="BT3" s="137"/>
      <c r="BU3" s="164"/>
      <c r="BV3" s="127" t="s">
        <v>152</v>
      </c>
      <c r="BW3" s="137"/>
      <c r="BX3" s="137"/>
      <c r="BY3" s="137"/>
      <c r="BZ3" s="137"/>
      <c r="CA3" s="137"/>
      <c r="CB3" s="137"/>
      <c r="CC3" s="164"/>
      <c r="CD3" s="10" t="s">
        <v>10</v>
      </c>
      <c r="CE3" s="27"/>
      <c r="CF3" s="27"/>
      <c r="CG3" s="27"/>
      <c r="CH3" s="27"/>
      <c r="CI3" s="27"/>
      <c r="CJ3" s="27"/>
      <c r="CK3" s="27"/>
      <c r="CL3" s="27"/>
      <c r="CM3" s="27"/>
      <c r="CN3" s="27"/>
      <c r="CO3" s="27"/>
      <c r="CP3" s="27"/>
      <c r="CQ3" s="27"/>
      <c r="CR3" s="27"/>
      <c r="CS3" s="209"/>
      <c r="CT3" s="127" t="s">
        <v>154</v>
      </c>
      <c r="CU3" s="137"/>
      <c r="CV3" s="137"/>
      <c r="CW3" s="137"/>
      <c r="CX3" s="137"/>
      <c r="CY3" s="137"/>
      <c r="CZ3" s="137"/>
      <c r="DA3" s="164"/>
      <c r="DB3" s="127" t="s">
        <v>156</v>
      </c>
      <c r="DC3" s="137"/>
      <c r="DD3" s="137"/>
      <c r="DE3" s="137"/>
      <c r="DF3" s="137"/>
      <c r="DG3" s="137"/>
      <c r="DH3" s="137"/>
      <c r="DI3" s="164"/>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157</v>
      </c>
      <c r="AZ4" s="198"/>
      <c r="BA4" s="198"/>
      <c r="BB4" s="198"/>
      <c r="BC4" s="198"/>
      <c r="BD4" s="198"/>
      <c r="BE4" s="198"/>
      <c r="BF4" s="198"/>
      <c r="BG4" s="198"/>
      <c r="BH4" s="198"/>
      <c r="BI4" s="198"/>
      <c r="BJ4" s="198"/>
      <c r="BK4" s="198"/>
      <c r="BL4" s="198"/>
      <c r="BM4" s="210"/>
      <c r="BN4" s="215">
        <v>6797199</v>
      </c>
      <c r="BO4" s="218"/>
      <c r="BP4" s="218"/>
      <c r="BQ4" s="218"/>
      <c r="BR4" s="218"/>
      <c r="BS4" s="218"/>
      <c r="BT4" s="218"/>
      <c r="BU4" s="221"/>
      <c r="BV4" s="215">
        <v>6805314</v>
      </c>
      <c r="BW4" s="218"/>
      <c r="BX4" s="218"/>
      <c r="BY4" s="218"/>
      <c r="BZ4" s="218"/>
      <c r="CA4" s="218"/>
      <c r="CB4" s="218"/>
      <c r="CC4" s="221"/>
      <c r="CD4" s="224" t="s">
        <v>159</v>
      </c>
      <c r="CE4" s="225"/>
      <c r="CF4" s="225"/>
      <c r="CG4" s="225"/>
      <c r="CH4" s="225"/>
      <c r="CI4" s="225"/>
      <c r="CJ4" s="225"/>
      <c r="CK4" s="225"/>
      <c r="CL4" s="225"/>
      <c r="CM4" s="225"/>
      <c r="CN4" s="225"/>
      <c r="CO4" s="225"/>
      <c r="CP4" s="225"/>
      <c r="CQ4" s="225"/>
      <c r="CR4" s="225"/>
      <c r="CS4" s="228"/>
      <c r="CT4" s="231">
        <v>8</v>
      </c>
      <c r="CU4" s="239"/>
      <c r="CV4" s="239"/>
      <c r="CW4" s="239"/>
      <c r="CX4" s="239"/>
      <c r="CY4" s="239"/>
      <c r="CZ4" s="239"/>
      <c r="DA4" s="247"/>
      <c r="DB4" s="231">
        <v>6.5</v>
      </c>
      <c r="DC4" s="239"/>
      <c r="DD4" s="239"/>
      <c r="DE4" s="239"/>
      <c r="DF4" s="239"/>
      <c r="DG4" s="239"/>
      <c r="DH4" s="239"/>
      <c r="DI4" s="247"/>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160</v>
      </c>
      <c r="AN5" s="59"/>
      <c r="AO5" s="59"/>
      <c r="AP5" s="59"/>
      <c r="AQ5" s="59"/>
      <c r="AR5" s="59"/>
      <c r="AS5" s="59"/>
      <c r="AT5" s="64"/>
      <c r="AU5" s="183" t="s">
        <v>70</v>
      </c>
      <c r="AV5" s="139"/>
      <c r="AW5" s="139"/>
      <c r="AX5" s="139"/>
      <c r="AY5" s="191" t="s">
        <v>147</v>
      </c>
      <c r="AZ5" s="199"/>
      <c r="BA5" s="199"/>
      <c r="BB5" s="199"/>
      <c r="BC5" s="199"/>
      <c r="BD5" s="199"/>
      <c r="BE5" s="199"/>
      <c r="BF5" s="199"/>
      <c r="BG5" s="199"/>
      <c r="BH5" s="199"/>
      <c r="BI5" s="199"/>
      <c r="BJ5" s="199"/>
      <c r="BK5" s="199"/>
      <c r="BL5" s="199"/>
      <c r="BM5" s="211"/>
      <c r="BN5" s="216">
        <v>6344937</v>
      </c>
      <c r="BO5" s="219"/>
      <c r="BP5" s="219"/>
      <c r="BQ5" s="219"/>
      <c r="BR5" s="219"/>
      <c r="BS5" s="219"/>
      <c r="BT5" s="219"/>
      <c r="BU5" s="222"/>
      <c r="BV5" s="216">
        <v>6465225</v>
      </c>
      <c r="BW5" s="219"/>
      <c r="BX5" s="219"/>
      <c r="BY5" s="219"/>
      <c r="BZ5" s="219"/>
      <c r="CA5" s="219"/>
      <c r="CB5" s="219"/>
      <c r="CC5" s="222"/>
      <c r="CD5" s="193" t="s">
        <v>162</v>
      </c>
      <c r="CE5" s="201"/>
      <c r="CF5" s="201"/>
      <c r="CG5" s="201"/>
      <c r="CH5" s="201"/>
      <c r="CI5" s="201"/>
      <c r="CJ5" s="201"/>
      <c r="CK5" s="201"/>
      <c r="CL5" s="201"/>
      <c r="CM5" s="201"/>
      <c r="CN5" s="201"/>
      <c r="CO5" s="201"/>
      <c r="CP5" s="201"/>
      <c r="CQ5" s="201"/>
      <c r="CR5" s="201"/>
      <c r="CS5" s="213"/>
      <c r="CT5" s="232">
        <v>86.6</v>
      </c>
      <c r="CU5" s="240"/>
      <c r="CV5" s="240"/>
      <c r="CW5" s="240"/>
      <c r="CX5" s="240"/>
      <c r="CY5" s="240"/>
      <c r="CZ5" s="240"/>
      <c r="DA5" s="248"/>
      <c r="DB5" s="232">
        <v>86.5</v>
      </c>
      <c r="DC5" s="240"/>
      <c r="DD5" s="240"/>
      <c r="DE5" s="240"/>
      <c r="DF5" s="240"/>
      <c r="DG5" s="240"/>
      <c r="DH5" s="240"/>
      <c r="DI5" s="248"/>
      <c r="DJ5" s="1"/>
      <c r="DK5" s="1"/>
      <c r="DL5" s="1"/>
      <c r="DM5" s="1"/>
      <c r="DN5" s="1"/>
      <c r="DO5" s="1"/>
    </row>
    <row r="6" spans="1:119" ht="18.75" customHeight="1">
      <c r="A6" s="2"/>
      <c r="B6" s="8" t="s">
        <v>163</v>
      </c>
      <c r="C6" s="25"/>
      <c r="D6" s="25"/>
      <c r="E6" s="48"/>
      <c r="F6" s="48"/>
      <c r="G6" s="48"/>
      <c r="H6" s="48"/>
      <c r="I6" s="48"/>
      <c r="J6" s="48"/>
      <c r="K6" s="48"/>
      <c r="L6" s="48" t="s">
        <v>166</v>
      </c>
      <c r="M6" s="48"/>
      <c r="N6" s="48"/>
      <c r="O6" s="48"/>
      <c r="P6" s="48"/>
      <c r="Q6" s="48"/>
      <c r="R6" s="51"/>
      <c r="S6" s="51"/>
      <c r="T6" s="51"/>
      <c r="U6" s="51"/>
      <c r="V6" s="115"/>
      <c r="W6" s="130" t="s">
        <v>168</v>
      </c>
      <c r="X6" s="57"/>
      <c r="Y6" s="57"/>
      <c r="Z6" s="57"/>
      <c r="AA6" s="57"/>
      <c r="AB6" s="25"/>
      <c r="AC6" s="145" t="s">
        <v>169</v>
      </c>
      <c r="AD6" s="153"/>
      <c r="AE6" s="153"/>
      <c r="AF6" s="153"/>
      <c r="AG6" s="153"/>
      <c r="AH6" s="153"/>
      <c r="AI6" s="153"/>
      <c r="AJ6" s="153"/>
      <c r="AK6" s="153"/>
      <c r="AL6" s="167"/>
      <c r="AM6" s="175" t="s">
        <v>74</v>
      </c>
      <c r="AN6" s="59"/>
      <c r="AO6" s="59"/>
      <c r="AP6" s="59"/>
      <c r="AQ6" s="59"/>
      <c r="AR6" s="59"/>
      <c r="AS6" s="59"/>
      <c r="AT6" s="64"/>
      <c r="AU6" s="183" t="s">
        <v>70</v>
      </c>
      <c r="AV6" s="139"/>
      <c r="AW6" s="139"/>
      <c r="AX6" s="139"/>
      <c r="AY6" s="191" t="s">
        <v>173</v>
      </c>
      <c r="AZ6" s="199"/>
      <c r="BA6" s="199"/>
      <c r="BB6" s="199"/>
      <c r="BC6" s="199"/>
      <c r="BD6" s="199"/>
      <c r="BE6" s="199"/>
      <c r="BF6" s="199"/>
      <c r="BG6" s="199"/>
      <c r="BH6" s="199"/>
      <c r="BI6" s="199"/>
      <c r="BJ6" s="199"/>
      <c r="BK6" s="199"/>
      <c r="BL6" s="199"/>
      <c r="BM6" s="211"/>
      <c r="BN6" s="216">
        <v>452262</v>
      </c>
      <c r="BO6" s="219"/>
      <c r="BP6" s="219"/>
      <c r="BQ6" s="219"/>
      <c r="BR6" s="219"/>
      <c r="BS6" s="219"/>
      <c r="BT6" s="219"/>
      <c r="BU6" s="222"/>
      <c r="BV6" s="216">
        <v>340089</v>
      </c>
      <c r="BW6" s="219"/>
      <c r="BX6" s="219"/>
      <c r="BY6" s="219"/>
      <c r="BZ6" s="219"/>
      <c r="CA6" s="219"/>
      <c r="CB6" s="219"/>
      <c r="CC6" s="222"/>
      <c r="CD6" s="193" t="s">
        <v>174</v>
      </c>
      <c r="CE6" s="201"/>
      <c r="CF6" s="201"/>
      <c r="CG6" s="201"/>
      <c r="CH6" s="201"/>
      <c r="CI6" s="201"/>
      <c r="CJ6" s="201"/>
      <c r="CK6" s="201"/>
      <c r="CL6" s="201"/>
      <c r="CM6" s="201"/>
      <c r="CN6" s="201"/>
      <c r="CO6" s="201"/>
      <c r="CP6" s="201"/>
      <c r="CQ6" s="201"/>
      <c r="CR6" s="201"/>
      <c r="CS6" s="213"/>
      <c r="CT6" s="233">
        <v>89</v>
      </c>
      <c r="CU6" s="241"/>
      <c r="CV6" s="241"/>
      <c r="CW6" s="241"/>
      <c r="CX6" s="241"/>
      <c r="CY6" s="241"/>
      <c r="CZ6" s="241"/>
      <c r="DA6" s="249"/>
      <c r="DB6" s="233">
        <v>89.8</v>
      </c>
      <c r="DC6" s="241"/>
      <c r="DD6" s="241"/>
      <c r="DE6" s="241"/>
      <c r="DF6" s="241"/>
      <c r="DG6" s="241"/>
      <c r="DH6" s="241"/>
      <c r="DI6" s="249"/>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175</v>
      </c>
      <c r="AN7" s="59"/>
      <c r="AO7" s="59"/>
      <c r="AP7" s="59"/>
      <c r="AQ7" s="59"/>
      <c r="AR7" s="59"/>
      <c r="AS7" s="59"/>
      <c r="AT7" s="64"/>
      <c r="AU7" s="183" t="s">
        <v>70</v>
      </c>
      <c r="AV7" s="139"/>
      <c r="AW7" s="139"/>
      <c r="AX7" s="139"/>
      <c r="AY7" s="191" t="s">
        <v>176</v>
      </c>
      <c r="AZ7" s="199"/>
      <c r="BA7" s="199"/>
      <c r="BB7" s="199"/>
      <c r="BC7" s="199"/>
      <c r="BD7" s="199"/>
      <c r="BE7" s="199"/>
      <c r="BF7" s="199"/>
      <c r="BG7" s="199"/>
      <c r="BH7" s="199"/>
      <c r="BI7" s="199"/>
      <c r="BJ7" s="199"/>
      <c r="BK7" s="199"/>
      <c r="BL7" s="199"/>
      <c r="BM7" s="211"/>
      <c r="BN7" s="216">
        <v>107506</v>
      </c>
      <c r="BO7" s="219"/>
      <c r="BP7" s="219"/>
      <c r="BQ7" s="219"/>
      <c r="BR7" s="219"/>
      <c r="BS7" s="219"/>
      <c r="BT7" s="219"/>
      <c r="BU7" s="222"/>
      <c r="BV7" s="216">
        <v>65717</v>
      </c>
      <c r="BW7" s="219"/>
      <c r="BX7" s="219"/>
      <c r="BY7" s="219"/>
      <c r="BZ7" s="219"/>
      <c r="CA7" s="219"/>
      <c r="CB7" s="219"/>
      <c r="CC7" s="222"/>
      <c r="CD7" s="193" t="s">
        <v>177</v>
      </c>
      <c r="CE7" s="201"/>
      <c r="CF7" s="201"/>
      <c r="CG7" s="201"/>
      <c r="CH7" s="201"/>
      <c r="CI7" s="201"/>
      <c r="CJ7" s="201"/>
      <c r="CK7" s="201"/>
      <c r="CL7" s="201"/>
      <c r="CM7" s="201"/>
      <c r="CN7" s="201"/>
      <c r="CO7" s="201"/>
      <c r="CP7" s="201"/>
      <c r="CQ7" s="201"/>
      <c r="CR7" s="201"/>
      <c r="CS7" s="213"/>
      <c r="CT7" s="216">
        <v>4317849</v>
      </c>
      <c r="CU7" s="219"/>
      <c r="CV7" s="219"/>
      <c r="CW7" s="219"/>
      <c r="CX7" s="219"/>
      <c r="CY7" s="219"/>
      <c r="CZ7" s="219"/>
      <c r="DA7" s="222"/>
      <c r="DB7" s="216">
        <v>4224522</v>
      </c>
      <c r="DC7" s="219"/>
      <c r="DD7" s="219"/>
      <c r="DE7" s="219"/>
      <c r="DF7" s="219"/>
      <c r="DG7" s="219"/>
      <c r="DH7" s="219"/>
      <c r="DI7" s="222"/>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180</v>
      </c>
      <c r="AN8" s="59"/>
      <c r="AO8" s="59"/>
      <c r="AP8" s="59"/>
      <c r="AQ8" s="59"/>
      <c r="AR8" s="59"/>
      <c r="AS8" s="59"/>
      <c r="AT8" s="64"/>
      <c r="AU8" s="183" t="s">
        <v>70</v>
      </c>
      <c r="AV8" s="139"/>
      <c r="AW8" s="139"/>
      <c r="AX8" s="139"/>
      <c r="AY8" s="191" t="s">
        <v>182</v>
      </c>
      <c r="AZ8" s="199"/>
      <c r="BA8" s="199"/>
      <c r="BB8" s="199"/>
      <c r="BC8" s="199"/>
      <c r="BD8" s="199"/>
      <c r="BE8" s="199"/>
      <c r="BF8" s="199"/>
      <c r="BG8" s="199"/>
      <c r="BH8" s="199"/>
      <c r="BI8" s="199"/>
      <c r="BJ8" s="199"/>
      <c r="BK8" s="199"/>
      <c r="BL8" s="199"/>
      <c r="BM8" s="211"/>
      <c r="BN8" s="216">
        <v>344756</v>
      </c>
      <c r="BO8" s="219"/>
      <c r="BP8" s="219"/>
      <c r="BQ8" s="219"/>
      <c r="BR8" s="219"/>
      <c r="BS8" s="219"/>
      <c r="BT8" s="219"/>
      <c r="BU8" s="222"/>
      <c r="BV8" s="216">
        <v>274372</v>
      </c>
      <c r="BW8" s="219"/>
      <c r="BX8" s="219"/>
      <c r="BY8" s="219"/>
      <c r="BZ8" s="219"/>
      <c r="CA8" s="219"/>
      <c r="CB8" s="219"/>
      <c r="CC8" s="222"/>
      <c r="CD8" s="193" t="s">
        <v>184</v>
      </c>
      <c r="CE8" s="201"/>
      <c r="CF8" s="201"/>
      <c r="CG8" s="201"/>
      <c r="CH8" s="201"/>
      <c r="CI8" s="201"/>
      <c r="CJ8" s="201"/>
      <c r="CK8" s="201"/>
      <c r="CL8" s="201"/>
      <c r="CM8" s="201"/>
      <c r="CN8" s="201"/>
      <c r="CO8" s="201"/>
      <c r="CP8" s="201"/>
      <c r="CQ8" s="201"/>
      <c r="CR8" s="201"/>
      <c r="CS8" s="213"/>
      <c r="CT8" s="234">
        <v>0.16</v>
      </c>
      <c r="CU8" s="242"/>
      <c r="CV8" s="242"/>
      <c r="CW8" s="242"/>
      <c r="CX8" s="242"/>
      <c r="CY8" s="242"/>
      <c r="CZ8" s="242"/>
      <c r="DA8" s="250"/>
      <c r="DB8" s="234">
        <v>0.16</v>
      </c>
      <c r="DC8" s="242"/>
      <c r="DD8" s="242"/>
      <c r="DE8" s="242"/>
      <c r="DF8" s="242"/>
      <c r="DG8" s="242"/>
      <c r="DH8" s="242"/>
      <c r="DI8" s="250"/>
      <c r="DJ8" s="1"/>
      <c r="DK8" s="1"/>
      <c r="DL8" s="1"/>
      <c r="DM8" s="1"/>
      <c r="DN8" s="1"/>
      <c r="DO8" s="1"/>
    </row>
    <row r="9" spans="1:119" ht="18.75" customHeight="1">
      <c r="A9" s="2"/>
      <c r="B9" s="10" t="s">
        <v>21</v>
      </c>
      <c r="C9" s="27"/>
      <c r="D9" s="27"/>
      <c r="E9" s="27"/>
      <c r="F9" s="27"/>
      <c r="G9" s="27"/>
      <c r="H9" s="27"/>
      <c r="I9" s="27"/>
      <c r="J9" s="27"/>
      <c r="K9" s="31"/>
      <c r="L9" s="66" t="s">
        <v>185</v>
      </c>
      <c r="M9" s="75"/>
      <c r="N9" s="75"/>
      <c r="O9" s="75"/>
      <c r="P9" s="75"/>
      <c r="Q9" s="87"/>
      <c r="R9" s="98">
        <v>5551</v>
      </c>
      <c r="S9" s="107"/>
      <c r="T9" s="107"/>
      <c r="U9" s="107"/>
      <c r="V9" s="117"/>
      <c r="W9" s="127" t="s">
        <v>188</v>
      </c>
      <c r="X9" s="137"/>
      <c r="Y9" s="137"/>
      <c r="Z9" s="137"/>
      <c r="AA9" s="137"/>
      <c r="AB9" s="137"/>
      <c r="AC9" s="137"/>
      <c r="AD9" s="137"/>
      <c r="AE9" s="137"/>
      <c r="AF9" s="137"/>
      <c r="AG9" s="137"/>
      <c r="AH9" s="137"/>
      <c r="AI9" s="137"/>
      <c r="AJ9" s="137"/>
      <c r="AK9" s="137"/>
      <c r="AL9" s="164"/>
      <c r="AM9" s="175" t="s">
        <v>189</v>
      </c>
      <c r="AN9" s="59"/>
      <c r="AO9" s="59"/>
      <c r="AP9" s="59"/>
      <c r="AQ9" s="59"/>
      <c r="AR9" s="59"/>
      <c r="AS9" s="59"/>
      <c r="AT9" s="64"/>
      <c r="AU9" s="183" t="s">
        <v>70</v>
      </c>
      <c r="AV9" s="139"/>
      <c r="AW9" s="139"/>
      <c r="AX9" s="139"/>
      <c r="AY9" s="191" t="s">
        <v>71</v>
      </c>
      <c r="AZ9" s="199"/>
      <c r="BA9" s="199"/>
      <c r="BB9" s="199"/>
      <c r="BC9" s="199"/>
      <c r="BD9" s="199"/>
      <c r="BE9" s="199"/>
      <c r="BF9" s="199"/>
      <c r="BG9" s="199"/>
      <c r="BH9" s="199"/>
      <c r="BI9" s="199"/>
      <c r="BJ9" s="199"/>
      <c r="BK9" s="199"/>
      <c r="BL9" s="199"/>
      <c r="BM9" s="211"/>
      <c r="BN9" s="216">
        <v>70384</v>
      </c>
      <c r="BO9" s="219"/>
      <c r="BP9" s="219"/>
      <c r="BQ9" s="219"/>
      <c r="BR9" s="219"/>
      <c r="BS9" s="219"/>
      <c r="BT9" s="219"/>
      <c r="BU9" s="222"/>
      <c r="BV9" s="216">
        <v>3201</v>
      </c>
      <c r="BW9" s="219"/>
      <c r="BX9" s="219"/>
      <c r="BY9" s="219"/>
      <c r="BZ9" s="219"/>
      <c r="CA9" s="219"/>
      <c r="CB9" s="219"/>
      <c r="CC9" s="222"/>
      <c r="CD9" s="193" t="s">
        <v>68</v>
      </c>
      <c r="CE9" s="201"/>
      <c r="CF9" s="201"/>
      <c r="CG9" s="201"/>
      <c r="CH9" s="201"/>
      <c r="CI9" s="201"/>
      <c r="CJ9" s="201"/>
      <c r="CK9" s="201"/>
      <c r="CL9" s="201"/>
      <c r="CM9" s="201"/>
      <c r="CN9" s="201"/>
      <c r="CO9" s="201"/>
      <c r="CP9" s="201"/>
      <c r="CQ9" s="201"/>
      <c r="CR9" s="201"/>
      <c r="CS9" s="213"/>
      <c r="CT9" s="232">
        <v>23.7</v>
      </c>
      <c r="CU9" s="240"/>
      <c r="CV9" s="240"/>
      <c r="CW9" s="240"/>
      <c r="CX9" s="240"/>
      <c r="CY9" s="240"/>
      <c r="CZ9" s="240"/>
      <c r="DA9" s="248"/>
      <c r="DB9" s="232">
        <v>25.8</v>
      </c>
      <c r="DC9" s="240"/>
      <c r="DD9" s="240"/>
      <c r="DE9" s="240"/>
      <c r="DF9" s="240"/>
      <c r="DG9" s="240"/>
      <c r="DH9" s="240"/>
      <c r="DI9" s="248"/>
      <c r="DJ9" s="1"/>
      <c r="DK9" s="1"/>
      <c r="DL9" s="1"/>
      <c r="DM9" s="1"/>
      <c r="DN9" s="1"/>
      <c r="DO9" s="1"/>
    </row>
    <row r="10" spans="1:119" ht="18.75" customHeight="1">
      <c r="A10" s="2"/>
      <c r="B10" s="10"/>
      <c r="C10" s="27"/>
      <c r="D10" s="27"/>
      <c r="E10" s="27"/>
      <c r="F10" s="27"/>
      <c r="G10" s="27"/>
      <c r="H10" s="27"/>
      <c r="I10" s="27"/>
      <c r="J10" s="27"/>
      <c r="K10" s="31"/>
      <c r="L10" s="53" t="s">
        <v>183</v>
      </c>
      <c r="M10" s="59"/>
      <c r="N10" s="59"/>
      <c r="O10" s="59"/>
      <c r="P10" s="59"/>
      <c r="Q10" s="64"/>
      <c r="R10" s="73">
        <v>6500</v>
      </c>
      <c r="S10" s="81"/>
      <c r="T10" s="81"/>
      <c r="U10" s="81"/>
      <c r="V10" s="118"/>
      <c r="W10" s="128"/>
      <c r="X10" s="55"/>
      <c r="Y10" s="55"/>
      <c r="Z10" s="55"/>
      <c r="AA10" s="55"/>
      <c r="AB10" s="55"/>
      <c r="AC10" s="55"/>
      <c r="AD10" s="55"/>
      <c r="AE10" s="55"/>
      <c r="AF10" s="55"/>
      <c r="AG10" s="55"/>
      <c r="AH10" s="55"/>
      <c r="AI10" s="55"/>
      <c r="AJ10" s="55"/>
      <c r="AK10" s="55"/>
      <c r="AL10" s="165"/>
      <c r="AM10" s="175" t="s">
        <v>191</v>
      </c>
      <c r="AN10" s="59"/>
      <c r="AO10" s="59"/>
      <c r="AP10" s="59"/>
      <c r="AQ10" s="59"/>
      <c r="AR10" s="59"/>
      <c r="AS10" s="59"/>
      <c r="AT10" s="64"/>
      <c r="AU10" s="183" t="s">
        <v>194</v>
      </c>
      <c r="AV10" s="139"/>
      <c r="AW10" s="139"/>
      <c r="AX10" s="139"/>
      <c r="AY10" s="191" t="s">
        <v>195</v>
      </c>
      <c r="AZ10" s="199"/>
      <c r="BA10" s="199"/>
      <c r="BB10" s="199"/>
      <c r="BC10" s="199"/>
      <c r="BD10" s="199"/>
      <c r="BE10" s="199"/>
      <c r="BF10" s="199"/>
      <c r="BG10" s="199"/>
      <c r="BH10" s="199"/>
      <c r="BI10" s="199"/>
      <c r="BJ10" s="199"/>
      <c r="BK10" s="199"/>
      <c r="BL10" s="199"/>
      <c r="BM10" s="211"/>
      <c r="BN10" s="216">
        <v>2277</v>
      </c>
      <c r="BO10" s="219"/>
      <c r="BP10" s="219"/>
      <c r="BQ10" s="219"/>
      <c r="BR10" s="219"/>
      <c r="BS10" s="219"/>
      <c r="BT10" s="219"/>
      <c r="BU10" s="222"/>
      <c r="BV10" s="216">
        <v>2467</v>
      </c>
      <c r="BW10" s="219"/>
      <c r="BX10" s="219"/>
      <c r="BY10" s="219"/>
      <c r="BZ10" s="219"/>
      <c r="CA10" s="219"/>
      <c r="CB10" s="219"/>
      <c r="CC10" s="222"/>
      <c r="CD10" s="224" t="s">
        <v>196</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c r="DJ10" s="1"/>
      <c r="DK10" s="1"/>
      <c r="DL10" s="1"/>
      <c r="DM10" s="1"/>
      <c r="DN10" s="1"/>
      <c r="DO10" s="1"/>
    </row>
    <row r="11" spans="1:119" ht="18.75" customHeight="1">
      <c r="A11" s="2"/>
      <c r="B11" s="10"/>
      <c r="C11" s="27"/>
      <c r="D11" s="27"/>
      <c r="E11" s="27"/>
      <c r="F11" s="27"/>
      <c r="G11" s="27"/>
      <c r="H11" s="27"/>
      <c r="I11" s="27"/>
      <c r="J11" s="27"/>
      <c r="K11" s="31"/>
      <c r="L11" s="54" t="s">
        <v>199</v>
      </c>
      <c r="M11" s="60"/>
      <c r="N11" s="60"/>
      <c r="O11" s="60"/>
      <c r="P11" s="60"/>
      <c r="Q11" s="65"/>
      <c r="R11" s="99" t="s">
        <v>200</v>
      </c>
      <c r="S11" s="108"/>
      <c r="T11" s="108"/>
      <c r="U11" s="108"/>
      <c r="V11" s="119"/>
      <c r="W11" s="128"/>
      <c r="X11" s="55"/>
      <c r="Y11" s="55"/>
      <c r="Z11" s="55"/>
      <c r="AA11" s="55"/>
      <c r="AB11" s="55"/>
      <c r="AC11" s="55"/>
      <c r="AD11" s="55"/>
      <c r="AE11" s="55"/>
      <c r="AF11" s="55"/>
      <c r="AG11" s="55"/>
      <c r="AH11" s="55"/>
      <c r="AI11" s="55"/>
      <c r="AJ11" s="55"/>
      <c r="AK11" s="55"/>
      <c r="AL11" s="165"/>
      <c r="AM11" s="175" t="s">
        <v>202</v>
      </c>
      <c r="AN11" s="59"/>
      <c r="AO11" s="59"/>
      <c r="AP11" s="59"/>
      <c r="AQ11" s="59"/>
      <c r="AR11" s="59"/>
      <c r="AS11" s="59"/>
      <c r="AT11" s="64"/>
      <c r="AU11" s="183" t="s">
        <v>194</v>
      </c>
      <c r="AV11" s="139"/>
      <c r="AW11" s="139"/>
      <c r="AX11" s="139"/>
      <c r="AY11" s="191" t="s">
        <v>203</v>
      </c>
      <c r="AZ11" s="199"/>
      <c r="BA11" s="199"/>
      <c r="BB11" s="199"/>
      <c r="BC11" s="199"/>
      <c r="BD11" s="199"/>
      <c r="BE11" s="199"/>
      <c r="BF11" s="199"/>
      <c r="BG11" s="199"/>
      <c r="BH11" s="199"/>
      <c r="BI11" s="199"/>
      <c r="BJ11" s="199"/>
      <c r="BK11" s="199"/>
      <c r="BL11" s="199"/>
      <c r="BM11" s="211"/>
      <c r="BN11" s="216">
        <v>120730</v>
      </c>
      <c r="BO11" s="219"/>
      <c r="BP11" s="219"/>
      <c r="BQ11" s="219"/>
      <c r="BR11" s="219"/>
      <c r="BS11" s="219"/>
      <c r="BT11" s="219"/>
      <c r="BU11" s="222"/>
      <c r="BV11" s="216">
        <v>328929</v>
      </c>
      <c r="BW11" s="219"/>
      <c r="BX11" s="219"/>
      <c r="BY11" s="219"/>
      <c r="BZ11" s="219"/>
      <c r="CA11" s="219"/>
      <c r="CB11" s="219"/>
      <c r="CC11" s="222"/>
      <c r="CD11" s="193" t="s">
        <v>206</v>
      </c>
      <c r="CE11" s="201"/>
      <c r="CF11" s="201"/>
      <c r="CG11" s="201"/>
      <c r="CH11" s="201"/>
      <c r="CI11" s="201"/>
      <c r="CJ11" s="201"/>
      <c r="CK11" s="201"/>
      <c r="CL11" s="201"/>
      <c r="CM11" s="201"/>
      <c r="CN11" s="201"/>
      <c r="CO11" s="201"/>
      <c r="CP11" s="201"/>
      <c r="CQ11" s="201"/>
      <c r="CR11" s="201"/>
      <c r="CS11" s="213"/>
      <c r="CT11" s="234" t="s">
        <v>201</v>
      </c>
      <c r="CU11" s="242"/>
      <c r="CV11" s="242"/>
      <c r="CW11" s="242"/>
      <c r="CX11" s="242"/>
      <c r="CY11" s="242"/>
      <c r="CZ11" s="242"/>
      <c r="DA11" s="250"/>
      <c r="DB11" s="234" t="s">
        <v>201</v>
      </c>
      <c r="DC11" s="242"/>
      <c r="DD11" s="242"/>
      <c r="DE11" s="242"/>
      <c r="DF11" s="242"/>
      <c r="DG11" s="242"/>
      <c r="DH11" s="242"/>
      <c r="DI11" s="250"/>
      <c r="DJ11" s="1"/>
      <c r="DK11" s="1"/>
      <c r="DL11" s="1"/>
      <c r="DM11" s="1"/>
      <c r="DN11" s="1"/>
      <c r="DO11" s="1"/>
    </row>
    <row r="12" spans="1:119" ht="18.75" customHeight="1">
      <c r="A12" s="2"/>
      <c r="B12" s="11" t="s">
        <v>208</v>
      </c>
      <c r="C12" s="28"/>
      <c r="D12" s="28"/>
      <c r="E12" s="28"/>
      <c r="F12" s="28"/>
      <c r="G12" s="28"/>
      <c r="H12" s="28"/>
      <c r="I12" s="28"/>
      <c r="J12" s="28"/>
      <c r="K12" s="61"/>
      <c r="L12" s="67" t="s">
        <v>209</v>
      </c>
      <c r="M12" s="76"/>
      <c r="N12" s="76"/>
      <c r="O12" s="76"/>
      <c r="P12" s="76"/>
      <c r="Q12" s="88"/>
      <c r="R12" s="100">
        <v>5224</v>
      </c>
      <c r="S12" s="109"/>
      <c r="T12" s="109"/>
      <c r="U12" s="109"/>
      <c r="V12" s="120"/>
      <c r="W12" s="132" t="s">
        <v>10</v>
      </c>
      <c r="X12" s="139"/>
      <c r="Y12" s="139"/>
      <c r="Z12" s="139"/>
      <c r="AA12" s="139"/>
      <c r="AB12" s="144"/>
      <c r="AC12" s="148" t="s">
        <v>211</v>
      </c>
      <c r="AD12" s="155"/>
      <c r="AE12" s="155"/>
      <c r="AF12" s="155"/>
      <c r="AG12" s="158"/>
      <c r="AH12" s="148" t="s">
        <v>213</v>
      </c>
      <c r="AI12" s="155"/>
      <c r="AJ12" s="155"/>
      <c r="AK12" s="155"/>
      <c r="AL12" s="170"/>
      <c r="AM12" s="175" t="s">
        <v>215</v>
      </c>
      <c r="AN12" s="59"/>
      <c r="AO12" s="59"/>
      <c r="AP12" s="59"/>
      <c r="AQ12" s="59"/>
      <c r="AR12" s="59"/>
      <c r="AS12" s="59"/>
      <c r="AT12" s="64"/>
      <c r="AU12" s="183" t="s">
        <v>70</v>
      </c>
      <c r="AV12" s="139"/>
      <c r="AW12" s="139"/>
      <c r="AX12" s="139"/>
      <c r="AY12" s="191" t="s">
        <v>218</v>
      </c>
      <c r="AZ12" s="199"/>
      <c r="BA12" s="199"/>
      <c r="BB12" s="199"/>
      <c r="BC12" s="199"/>
      <c r="BD12" s="199"/>
      <c r="BE12" s="199"/>
      <c r="BF12" s="199"/>
      <c r="BG12" s="199"/>
      <c r="BH12" s="199"/>
      <c r="BI12" s="199"/>
      <c r="BJ12" s="199"/>
      <c r="BK12" s="199"/>
      <c r="BL12" s="199"/>
      <c r="BM12" s="211"/>
      <c r="BN12" s="216">
        <v>8543</v>
      </c>
      <c r="BO12" s="219"/>
      <c r="BP12" s="219"/>
      <c r="BQ12" s="219"/>
      <c r="BR12" s="219"/>
      <c r="BS12" s="219"/>
      <c r="BT12" s="219"/>
      <c r="BU12" s="222"/>
      <c r="BV12" s="216">
        <v>9155</v>
      </c>
      <c r="BW12" s="219"/>
      <c r="BX12" s="219"/>
      <c r="BY12" s="219"/>
      <c r="BZ12" s="219"/>
      <c r="CA12" s="219"/>
      <c r="CB12" s="219"/>
      <c r="CC12" s="222"/>
      <c r="CD12" s="193" t="s">
        <v>219</v>
      </c>
      <c r="CE12" s="201"/>
      <c r="CF12" s="201"/>
      <c r="CG12" s="201"/>
      <c r="CH12" s="201"/>
      <c r="CI12" s="201"/>
      <c r="CJ12" s="201"/>
      <c r="CK12" s="201"/>
      <c r="CL12" s="201"/>
      <c r="CM12" s="201"/>
      <c r="CN12" s="201"/>
      <c r="CO12" s="201"/>
      <c r="CP12" s="201"/>
      <c r="CQ12" s="201"/>
      <c r="CR12" s="201"/>
      <c r="CS12" s="213"/>
      <c r="CT12" s="234" t="s">
        <v>201</v>
      </c>
      <c r="CU12" s="242"/>
      <c r="CV12" s="242"/>
      <c r="CW12" s="242"/>
      <c r="CX12" s="242"/>
      <c r="CY12" s="242"/>
      <c r="CZ12" s="242"/>
      <c r="DA12" s="250"/>
      <c r="DB12" s="234" t="s">
        <v>201</v>
      </c>
      <c r="DC12" s="242"/>
      <c r="DD12" s="242"/>
      <c r="DE12" s="242"/>
      <c r="DF12" s="242"/>
      <c r="DG12" s="242"/>
      <c r="DH12" s="242"/>
      <c r="DI12" s="250"/>
      <c r="DJ12" s="1"/>
      <c r="DK12" s="1"/>
      <c r="DL12" s="1"/>
      <c r="DM12" s="1"/>
      <c r="DN12" s="1"/>
      <c r="DO12" s="1"/>
    </row>
    <row r="13" spans="1:119" ht="18.75" customHeight="1">
      <c r="A13" s="2"/>
      <c r="B13" s="12"/>
      <c r="C13" s="29"/>
      <c r="D13" s="29"/>
      <c r="E13" s="29"/>
      <c r="F13" s="29"/>
      <c r="G13" s="29"/>
      <c r="H13" s="29"/>
      <c r="I13" s="29"/>
      <c r="J13" s="29"/>
      <c r="K13" s="62"/>
      <c r="L13" s="68"/>
      <c r="M13" s="77" t="s">
        <v>221</v>
      </c>
      <c r="N13" s="83"/>
      <c r="O13" s="83"/>
      <c r="P13" s="83"/>
      <c r="Q13" s="89"/>
      <c r="R13" s="101">
        <v>5189</v>
      </c>
      <c r="S13" s="110"/>
      <c r="T13" s="110"/>
      <c r="U13" s="110"/>
      <c r="V13" s="121"/>
      <c r="W13" s="130" t="s">
        <v>222</v>
      </c>
      <c r="X13" s="57"/>
      <c r="Y13" s="57"/>
      <c r="Z13" s="57"/>
      <c r="AA13" s="57"/>
      <c r="AB13" s="25"/>
      <c r="AC13" s="73">
        <v>253</v>
      </c>
      <c r="AD13" s="81"/>
      <c r="AE13" s="81"/>
      <c r="AF13" s="81"/>
      <c r="AG13" s="85"/>
      <c r="AH13" s="73">
        <v>260</v>
      </c>
      <c r="AI13" s="81"/>
      <c r="AJ13" s="81"/>
      <c r="AK13" s="81"/>
      <c r="AL13" s="118"/>
      <c r="AM13" s="175" t="s">
        <v>224</v>
      </c>
      <c r="AN13" s="59"/>
      <c r="AO13" s="59"/>
      <c r="AP13" s="59"/>
      <c r="AQ13" s="59"/>
      <c r="AR13" s="59"/>
      <c r="AS13" s="59"/>
      <c r="AT13" s="64"/>
      <c r="AU13" s="183" t="s">
        <v>194</v>
      </c>
      <c r="AV13" s="139"/>
      <c r="AW13" s="139"/>
      <c r="AX13" s="139"/>
      <c r="AY13" s="191" t="s">
        <v>226</v>
      </c>
      <c r="AZ13" s="199"/>
      <c r="BA13" s="199"/>
      <c r="BB13" s="199"/>
      <c r="BC13" s="199"/>
      <c r="BD13" s="199"/>
      <c r="BE13" s="199"/>
      <c r="BF13" s="199"/>
      <c r="BG13" s="199"/>
      <c r="BH13" s="199"/>
      <c r="BI13" s="199"/>
      <c r="BJ13" s="199"/>
      <c r="BK13" s="199"/>
      <c r="BL13" s="199"/>
      <c r="BM13" s="211"/>
      <c r="BN13" s="216">
        <v>184848</v>
      </c>
      <c r="BO13" s="219"/>
      <c r="BP13" s="219"/>
      <c r="BQ13" s="219"/>
      <c r="BR13" s="219"/>
      <c r="BS13" s="219"/>
      <c r="BT13" s="219"/>
      <c r="BU13" s="222"/>
      <c r="BV13" s="216">
        <v>325442</v>
      </c>
      <c r="BW13" s="219"/>
      <c r="BX13" s="219"/>
      <c r="BY13" s="219"/>
      <c r="BZ13" s="219"/>
      <c r="CA13" s="219"/>
      <c r="CB13" s="219"/>
      <c r="CC13" s="222"/>
      <c r="CD13" s="193" t="s">
        <v>227</v>
      </c>
      <c r="CE13" s="201"/>
      <c r="CF13" s="201"/>
      <c r="CG13" s="201"/>
      <c r="CH13" s="201"/>
      <c r="CI13" s="201"/>
      <c r="CJ13" s="201"/>
      <c r="CK13" s="201"/>
      <c r="CL13" s="201"/>
      <c r="CM13" s="201"/>
      <c r="CN13" s="201"/>
      <c r="CO13" s="201"/>
      <c r="CP13" s="201"/>
      <c r="CQ13" s="201"/>
      <c r="CR13" s="201"/>
      <c r="CS13" s="213"/>
      <c r="CT13" s="232">
        <v>1.3</v>
      </c>
      <c r="CU13" s="240"/>
      <c r="CV13" s="240"/>
      <c r="CW13" s="240"/>
      <c r="CX13" s="240"/>
      <c r="CY13" s="240"/>
      <c r="CZ13" s="240"/>
      <c r="DA13" s="248"/>
      <c r="DB13" s="232">
        <v>1.4</v>
      </c>
      <c r="DC13" s="240"/>
      <c r="DD13" s="240"/>
      <c r="DE13" s="240"/>
      <c r="DF13" s="240"/>
      <c r="DG13" s="240"/>
      <c r="DH13" s="240"/>
      <c r="DI13" s="248"/>
      <c r="DJ13" s="1"/>
      <c r="DK13" s="1"/>
      <c r="DL13" s="1"/>
      <c r="DM13" s="1"/>
      <c r="DN13" s="1"/>
      <c r="DO13" s="1"/>
    </row>
    <row r="14" spans="1:119" ht="18.75" customHeight="1">
      <c r="A14" s="2"/>
      <c r="B14" s="12"/>
      <c r="C14" s="29"/>
      <c r="D14" s="29"/>
      <c r="E14" s="29"/>
      <c r="F14" s="29"/>
      <c r="G14" s="29"/>
      <c r="H14" s="29"/>
      <c r="I14" s="29"/>
      <c r="J14" s="29"/>
      <c r="K14" s="62"/>
      <c r="L14" s="69" t="s">
        <v>229</v>
      </c>
      <c r="M14" s="78"/>
      <c r="N14" s="78"/>
      <c r="O14" s="78"/>
      <c r="P14" s="78"/>
      <c r="Q14" s="90"/>
      <c r="R14" s="101">
        <v>5371</v>
      </c>
      <c r="S14" s="110"/>
      <c r="T14" s="110"/>
      <c r="U14" s="110"/>
      <c r="V14" s="121"/>
      <c r="W14" s="129"/>
      <c r="X14" s="58"/>
      <c r="Y14" s="58"/>
      <c r="Z14" s="58"/>
      <c r="AA14" s="58"/>
      <c r="AB14" s="24"/>
      <c r="AC14" s="149">
        <v>12.1</v>
      </c>
      <c r="AD14" s="156"/>
      <c r="AE14" s="156"/>
      <c r="AF14" s="156"/>
      <c r="AG14" s="159"/>
      <c r="AH14" s="149">
        <v>11.7</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232</v>
      </c>
      <c r="CE14" s="202"/>
      <c r="CF14" s="202"/>
      <c r="CG14" s="202"/>
      <c r="CH14" s="202"/>
      <c r="CI14" s="202"/>
      <c r="CJ14" s="202"/>
      <c r="CK14" s="202"/>
      <c r="CL14" s="202"/>
      <c r="CM14" s="202"/>
      <c r="CN14" s="202"/>
      <c r="CO14" s="202"/>
      <c r="CP14" s="202"/>
      <c r="CQ14" s="202"/>
      <c r="CR14" s="202"/>
      <c r="CS14" s="214"/>
      <c r="CT14" s="236" t="s">
        <v>201</v>
      </c>
      <c r="CU14" s="244"/>
      <c r="CV14" s="244"/>
      <c r="CW14" s="244"/>
      <c r="CX14" s="244"/>
      <c r="CY14" s="244"/>
      <c r="CZ14" s="244"/>
      <c r="DA14" s="252"/>
      <c r="DB14" s="236" t="s">
        <v>201</v>
      </c>
      <c r="DC14" s="244"/>
      <c r="DD14" s="244"/>
      <c r="DE14" s="244"/>
      <c r="DF14" s="244"/>
      <c r="DG14" s="244"/>
      <c r="DH14" s="244"/>
      <c r="DI14" s="252"/>
      <c r="DJ14" s="1"/>
      <c r="DK14" s="1"/>
      <c r="DL14" s="1"/>
      <c r="DM14" s="1"/>
      <c r="DN14" s="1"/>
      <c r="DO14" s="1"/>
    </row>
    <row r="15" spans="1:119" ht="18.75" customHeight="1">
      <c r="A15" s="2"/>
      <c r="B15" s="12"/>
      <c r="C15" s="29"/>
      <c r="D15" s="29"/>
      <c r="E15" s="29"/>
      <c r="F15" s="29"/>
      <c r="G15" s="29"/>
      <c r="H15" s="29"/>
      <c r="I15" s="29"/>
      <c r="J15" s="29"/>
      <c r="K15" s="62"/>
      <c r="L15" s="68"/>
      <c r="M15" s="77" t="s">
        <v>221</v>
      </c>
      <c r="N15" s="83"/>
      <c r="O15" s="83"/>
      <c r="P15" s="83"/>
      <c r="Q15" s="89"/>
      <c r="R15" s="101">
        <v>5343</v>
      </c>
      <c r="S15" s="110"/>
      <c r="T15" s="110"/>
      <c r="U15" s="110"/>
      <c r="V15" s="121"/>
      <c r="W15" s="130" t="s">
        <v>8</v>
      </c>
      <c r="X15" s="57"/>
      <c r="Y15" s="57"/>
      <c r="Z15" s="57"/>
      <c r="AA15" s="57"/>
      <c r="AB15" s="25"/>
      <c r="AC15" s="73">
        <v>695</v>
      </c>
      <c r="AD15" s="81"/>
      <c r="AE15" s="81"/>
      <c r="AF15" s="81"/>
      <c r="AG15" s="85"/>
      <c r="AH15" s="73">
        <v>749</v>
      </c>
      <c r="AI15" s="81"/>
      <c r="AJ15" s="81"/>
      <c r="AK15" s="81"/>
      <c r="AL15" s="118"/>
      <c r="AM15" s="175"/>
      <c r="AN15" s="59"/>
      <c r="AO15" s="59"/>
      <c r="AP15" s="59"/>
      <c r="AQ15" s="59"/>
      <c r="AR15" s="59"/>
      <c r="AS15" s="59"/>
      <c r="AT15" s="64"/>
      <c r="AU15" s="183"/>
      <c r="AV15" s="139"/>
      <c r="AW15" s="139"/>
      <c r="AX15" s="139"/>
      <c r="AY15" s="190" t="s">
        <v>234</v>
      </c>
      <c r="AZ15" s="198"/>
      <c r="BA15" s="198"/>
      <c r="BB15" s="198"/>
      <c r="BC15" s="198"/>
      <c r="BD15" s="198"/>
      <c r="BE15" s="198"/>
      <c r="BF15" s="198"/>
      <c r="BG15" s="198"/>
      <c r="BH15" s="198"/>
      <c r="BI15" s="198"/>
      <c r="BJ15" s="198"/>
      <c r="BK15" s="198"/>
      <c r="BL15" s="198"/>
      <c r="BM15" s="210"/>
      <c r="BN15" s="215">
        <v>658101</v>
      </c>
      <c r="BO15" s="218"/>
      <c r="BP15" s="218"/>
      <c r="BQ15" s="218"/>
      <c r="BR15" s="218"/>
      <c r="BS15" s="218"/>
      <c r="BT15" s="218"/>
      <c r="BU15" s="221"/>
      <c r="BV15" s="215">
        <v>616054</v>
      </c>
      <c r="BW15" s="218"/>
      <c r="BX15" s="218"/>
      <c r="BY15" s="218"/>
      <c r="BZ15" s="218"/>
      <c r="CA15" s="218"/>
      <c r="CB15" s="218"/>
      <c r="CC15" s="221"/>
      <c r="CD15" s="224" t="s">
        <v>220</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c r="DJ15" s="1"/>
      <c r="DK15" s="1"/>
      <c r="DL15" s="1"/>
      <c r="DM15" s="1"/>
      <c r="DN15" s="1"/>
      <c r="DO15" s="1"/>
    </row>
    <row r="16" spans="1:119" ht="18.75" customHeight="1">
      <c r="A16" s="2"/>
      <c r="B16" s="12"/>
      <c r="C16" s="29"/>
      <c r="D16" s="29"/>
      <c r="E16" s="29"/>
      <c r="F16" s="29"/>
      <c r="G16" s="29"/>
      <c r="H16" s="29"/>
      <c r="I16" s="29"/>
      <c r="J16" s="29"/>
      <c r="K16" s="62"/>
      <c r="L16" s="69" t="s">
        <v>52</v>
      </c>
      <c r="M16" s="79"/>
      <c r="N16" s="79"/>
      <c r="O16" s="79"/>
      <c r="P16" s="79"/>
      <c r="Q16" s="91"/>
      <c r="R16" s="102" t="s">
        <v>237</v>
      </c>
      <c r="S16" s="111"/>
      <c r="T16" s="111"/>
      <c r="U16" s="111"/>
      <c r="V16" s="122"/>
      <c r="W16" s="129"/>
      <c r="X16" s="58"/>
      <c r="Y16" s="58"/>
      <c r="Z16" s="58"/>
      <c r="AA16" s="58"/>
      <c r="AB16" s="24"/>
      <c r="AC16" s="149">
        <v>33.299999999999997</v>
      </c>
      <c r="AD16" s="156"/>
      <c r="AE16" s="156"/>
      <c r="AF16" s="156"/>
      <c r="AG16" s="159"/>
      <c r="AH16" s="149">
        <v>33.799999999999997</v>
      </c>
      <c r="AI16" s="156"/>
      <c r="AJ16" s="156"/>
      <c r="AK16" s="156"/>
      <c r="AL16" s="171"/>
      <c r="AM16" s="175"/>
      <c r="AN16" s="59"/>
      <c r="AO16" s="59"/>
      <c r="AP16" s="59"/>
      <c r="AQ16" s="59"/>
      <c r="AR16" s="59"/>
      <c r="AS16" s="59"/>
      <c r="AT16" s="64"/>
      <c r="AU16" s="183"/>
      <c r="AV16" s="139"/>
      <c r="AW16" s="139"/>
      <c r="AX16" s="139"/>
      <c r="AY16" s="191" t="s">
        <v>112</v>
      </c>
      <c r="AZ16" s="199"/>
      <c r="BA16" s="199"/>
      <c r="BB16" s="199"/>
      <c r="BC16" s="199"/>
      <c r="BD16" s="199"/>
      <c r="BE16" s="199"/>
      <c r="BF16" s="199"/>
      <c r="BG16" s="199"/>
      <c r="BH16" s="199"/>
      <c r="BI16" s="199"/>
      <c r="BJ16" s="199"/>
      <c r="BK16" s="199"/>
      <c r="BL16" s="199"/>
      <c r="BM16" s="211"/>
      <c r="BN16" s="216">
        <v>4008649</v>
      </c>
      <c r="BO16" s="219"/>
      <c r="BP16" s="219"/>
      <c r="BQ16" s="219"/>
      <c r="BR16" s="219"/>
      <c r="BS16" s="219"/>
      <c r="BT16" s="219"/>
      <c r="BU16" s="222"/>
      <c r="BV16" s="216">
        <v>3830558</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c r="DJ16" s="1"/>
      <c r="DK16" s="1"/>
      <c r="DL16" s="1"/>
      <c r="DM16" s="1"/>
      <c r="DN16" s="1"/>
      <c r="DO16" s="1"/>
    </row>
    <row r="17" spans="1:119" ht="18.75" customHeight="1">
      <c r="A17" s="2"/>
      <c r="B17" s="13"/>
      <c r="C17" s="30"/>
      <c r="D17" s="30"/>
      <c r="E17" s="30"/>
      <c r="F17" s="30"/>
      <c r="G17" s="30"/>
      <c r="H17" s="30"/>
      <c r="I17" s="30"/>
      <c r="J17" s="30"/>
      <c r="K17" s="63"/>
      <c r="L17" s="70"/>
      <c r="M17" s="80" t="s">
        <v>104</v>
      </c>
      <c r="N17" s="84"/>
      <c r="O17" s="84"/>
      <c r="P17" s="84"/>
      <c r="Q17" s="92"/>
      <c r="R17" s="102" t="s">
        <v>238</v>
      </c>
      <c r="S17" s="111"/>
      <c r="T17" s="111"/>
      <c r="U17" s="111"/>
      <c r="V17" s="122"/>
      <c r="W17" s="130" t="s">
        <v>98</v>
      </c>
      <c r="X17" s="57"/>
      <c r="Y17" s="57"/>
      <c r="Z17" s="57"/>
      <c r="AA17" s="57"/>
      <c r="AB17" s="25"/>
      <c r="AC17" s="73">
        <v>1142</v>
      </c>
      <c r="AD17" s="81"/>
      <c r="AE17" s="81"/>
      <c r="AF17" s="81"/>
      <c r="AG17" s="85"/>
      <c r="AH17" s="73">
        <v>1207</v>
      </c>
      <c r="AI17" s="81"/>
      <c r="AJ17" s="81"/>
      <c r="AK17" s="81"/>
      <c r="AL17" s="118"/>
      <c r="AM17" s="175"/>
      <c r="AN17" s="59"/>
      <c r="AO17" s="59"/>
      <c r="AP17" s="59"/>
      <c r="AQ17" s="59"/>
      <c r="AR17" s="59"/>
      <c r="AS17" s="59"/>
      <c r="AT17" s="64"/>
      <c r="AU17" s="183"/>
      <c r="AV17" s="139"/>
      <c r="AW17" s="139"/>
      <c r="AX17" s="139"/>
      <c r="AY17" s="191" t="s">
        <v>241</v>
      </c>
      <c r="AZ17" s="199"/>
      <c r="BA17" s="199"/>
      <c r="BB17" s="199"/>
      <c r="BC17" s="199"/>
      <c r="BD17" s="199"/>
      <c r="BE17" s="199"/>
      <c r="BF17" s="199"/>
      <c r="BG17" s="199"/>
      <c r="BH17" s="199"/>
      <c r="BI17" s="199"/>
      <c r="BJ17" s="199"/>
      <c r="BK17" s="199"/>
      <c r="BL17" s="199"/>
      <c r="BM17" s="211"/>
      <c r="BN17" s="216">
        <v>811290</v>
      </c>
      <c r="BO17" s="219"/>
      <c r="BP17" s="219"/>
      <c r="BQ17" s="219"/>
      <c r="BR17" s="219"/>
      <c r="BS17" s="219"/>
      <c r="BT17" s="219"/>
      <c r="BU17" s="222"/>
      <c r="BV17" s="216">
        <v>764957</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c r="DJ17" s="1"/>
      <c r="DK17" s="1"/>
      <c r="DL17" s="1"/>
      <c r="DM17" s="1"/>
      <c r="DN17" s="1"/>
      <c r="DO17" s="1"/>
    </row>
    <row r="18" spans="1:119" ht="18.75" customHeight="1">
      <c r="A18" s="2"/>
      <c r="B18" s="14" t="s">
        <v>242</v>
      </c>
      <c r="C18" s="31"/>
      <c r="D18" s="31"/>
      <c r="E18" s="50"/>
      <c r="F18" s="50"/>
      <c r="G18" s="50"/>
      <c r="H18" s="50"/>
      <c r="I18" s="50"/>
      <c r="J18" s="50"/>
      <c r="K18" s="50"/>
      <c r="L18" s="71">
        <v>333</v>
      </c>
      <c r="M18" s="71"/>
      <c r="N18" s="71"/>
      <c r="O18" s="71"/>
      <c r="P18" s="71"/>
      <c r="Q18" s="71"/>
      <c r="R18" s="103"/>
      <c r="S18" s="103"/>
      <c r="T18" s="103"/>
      <c r="U18" s="103"/>
      <c r="V18" s="123"/>
      <c r="W18" s="131"/>
      <c r="X18" s="138"/>
      <c r="Y18" s="138"/>
      <c r="Z18" s="138"/>
      <c r="AA18" s="138"/>
      <c r="AB18" s="26"/>
      <c r="AC18" s="150">
        <v>54.6</v>
      </c>
      <c r="AD18" s="157"/>
      <c r="AE18" s="157"/>
      <c r="AF18" s="157"/>
      <c r="AG18" s="160"/>
      <c r="AH18" s="150">
        <v>54.5</v>
      </c>
      <c r="AI18" s="157"/>
      <c r="AJ18" s="157"/>
      <c r="AK18" s="157"/>
      <c r="AL18" s="172"/>
      <c r="AM18" s="175"/>
      <c r="AN18" s="59"/>
      <c r="AO18" s="59"/>
      <c r="AP18" s="59"/>
      <c r="AQ18" s="59"/>
      <c r="AR18" s="59"/>
      <c r="AS18" s="59"/>
      <c r="AT18" s="64"/>
      <c r="AU18" s="183"/>
      <c r="AV18" s="139"/>
      <c r="AW18" s="139"/>
      <c r="AX18" s="139"/>
      <c r="AY18" s="191" t="s">
        <v>244</v>
      </c>
      <c r="AZ18" s="199"/>
      <c r="BA18" s="199"/>
      <c r="BB18" s="199"/>
      <c r="BC18" s="199"/>
      <c r="BD18" s="199"/>
      <c r="BE18" s="199"/>
      <c r="BF18" s="199"/>
      <c r="BG18" s="199"/>
      <c r="BH18" s="199"/>
      <c r="BI18" s="199"/>
      <c r="BJ18" s="199"/>
      <c r="BK18" s="199"/>
      <c r="BL18" s="199"/>
      <c r="BM18" s="211"/>
      <c r="BN18" s="216">
        <v>3754148</v>
      </c>
      <c r="BO18" s="219"/>
      <c r="BP18" s="219"/>
      <c r="BQ18" s="219"/>
      <c r="BR18" s="219"/>
      <c r="BS18" s="219"/>
      <c r="BT18" s="219"/>
      <c r="BU18" s="222"/>
      <c r="BV18" s="216">
        <v>3660608</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c r="DJ18" s="1"/>
      <c r="DK18" s="1"/>
      <c r="DL18" s="1"/>
      <c r="DM18" s="1"/>
      <c r="DN18" s="1"/>
      <c r="DO18" s="1"/>
    </row>
    <row r="19" spans="1:119" ht="18.75" customHeight="1">
      <c r="A19" s="2"/>
      <c r="B19" s="14" t="s">
        <v>66</v>
      </c>
      <c r="C19" s="31"/>
      <c r="D19" s="31"/>
      <c r="E19" s="50"/>
      <c r="F19" s="50"/>
      <c r="G19" s="50"/>
      <c r="H19" s="50"/>
      <c r="I19" s="50"/>
      <c r="J19" s="50"/>
      <c r="K19" s="50"/>
      <c r="L19" s="72">
        <v>17</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246</v>
      </c>
      <c r="AZ19" s="199"/>
      <c r="BA19" s="199"/>
      <c r="BB19" s="199"/>
      <c r="BC19" s="199"/>
      <c r="BD19" s="199"/>
      <c r="BE19" s="199"/>
      <c r="BF19" s="199"/>
      <c r="BG19" s="199"/>
      <c r="BH19" s="199"/>
      <c r="BI19" s="199"/>
      <c r="BJ19" s="199"/>
      <c r="BK19" s="199"/>
      <c r="BL19" s="199"/>
      <c r="BM19" s="211"/>
      <c r="BN19" s="216">
        <v>5122288</v>
      </c>
      <c r="BO19" s="219"/>
      <c r="BP19" s="219"/>
      <c r="BQ19" s="219"/>
      <c r="BR19" s="219"/>
      <c r="BS19" s="219"/>
      <c r="BT19" s="219"/>
      <c r="BU19" s="222"/>
      <c r="BV19" s="216">
        <v>5087846</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c r="DJ19" s="1"/>
      <c r="DK19" s="1"/>
      <c r="DL19" s="1"/>
      <c r="DM19" s="1"/>
      <c r="DN19" s="1"/>
      <c r="DO19" s="1"/>
    </row>
    <row r="20" spans="1:119" ht="18.75" customHeight="1">
      <c r="A20" s="2"/>
      <c r="B20" s="14" t="s">
        <v>250</v>
      </c>
      <c r="C20" s="31"/>
      <c r="D20" s="31"/>
      <c r="E20" s="50"/>
      <c r="F20" s="50"/>
      <c r="G20" s="50"/>
      <c r="H20" s="50"/>
      <c r="I20" s="50"/>
      <c r="J20" s="50"/>
      <c r="K20" s="50"/>
      <c r="L20" s="72">
        <v>2778</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c r="DJ20" s="1"/>
      <c r="DK20" s="1"/>
      <c r="DL20" s="1"/>
      <c r="DM20" s="1"/>
      <c r="DN20" s="1"/>
      <c r="DO20" s="1"/>
    </row>
    <row r="21" spans="1:119" ht="18.75" customHeight="1">
      <c r="A21" s="2"/>
      <c r="B21" s="15" t="s">
        <v>253</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c r="DJ21" s="1"/>
      <c r="DK21" s="1"/>
      <c r="DL21" s="1"/>
      <c r="DM21" s="1"/>
      <c r="DN21" s="1"/>
      <c r="DO21" s="1"/>
    </row>
    <row r="22" spans="1:119" ht="18.75" customHeight="1">
      <c r="A22" s="2"/>
      <c r="B22" s="16" t="s">
        <v>254</v>
      </c>
      <c r="C22" s="33"/>
      <c r="D22" s="42"/>
      <c r="E22" s="51" t="s">
        <v>10</v>
      </c>
      <c r="F22" s="57"/>
      <c r="G22" s="57"/>
      <c r="H22" s="57"/>
      <c r="I22" s="57"/>
      <c r="J22" s="57"/>
      <c r="K22" s="25"/>
      <c r="L22" s="51" t="s">
        <v>256</v>
      </c>
      <c r="M22" s="57"/>
      <c r="N22" s="57"/>
      <c r="O22" s="57"/>
      <c r="P22" s="25"/>
      <c r="Q22" s="93" t="s">
        <v>258</v>
      </c>
      <c r="R22" s="105"/>
      <c r="S22" s="105"/>
      <c r="T22" s="105"/>
      <c r="U22" s="105"/>
      <c r="V22" s="125"/>
      <c r="W22" s="133" t="s">
        <v>259</v>
      </c>
      <c r="X22" s="33"/>
      <c r="Y22" s="42"/>
      <c r="Z22" s="51" t="s">
        <v>10</v>
      </c>
      <c r="AA22" s="57"/>
      <c r="AB22" s="57"/>
      <c r="AC22" s="57"/>
      <c r="AD22" s="57"/>
      <c r="AE22" s="57"/>
      <c r="AF22" s="57"/>
      <c r="AG22" s="25"/>
      <c r="AH22" s="163" t="s">
        <v>190</v>
      </c>
      <c r="AI22" s="57"/>
      <c r="AJ22" s="57"/>
      <c r="AK22" s="57"/>
      <c r="AL22" s="25"/>
      <c r="AM22" s="163" t="s">
        <v>260</v>
      </c>
      <c r="AN22" s="179"/>
      <c r="AO22" s="179"/>
      <c r="AP22" s="179"/>
      <c r="AQ22" s="179"/>
      <c r="AR22" s="181"/>
      <c r="AS22" s="93" t="s">
        <v>258</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262</v>
      </c>
      <c r="AZ23" s="198"/>
      <c r="BA23" s="198"/>
      <c r="BB23" s="198"/>
      <c r="BC23" s="198"/>
      <c r="BD23" s="198"/>
      <c r="BE23" s="198"/>
      <c r="BF23" s="198"/>
      <c r="BG23" s="198"/>
      <c r="BH23" s="198"/>
      <c r="BI23" s="198"/>
      <c r="BJ23" s="198"/>
      <c r="BK23" s="198"/>
      <c r="BL23" s="198"/>
      <c r="BM23" s="210"/>
      <c r="BN23" s="216">
        <v>7870739</v>
      </c>
      <c r="BO23" s="219"/>
      <c r="BP23" s="219"/>
      <c r="BQ23" s="219"/>
      <c r="BR23" s="219"/>
      <c r="BS23" s="219"/>
      <c r="BT23" s="219"/>
      <c r="BU23" s="222"/>
      <c r="BV23" s="216">
        <v>8537639</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c r="DJ23" s="1"/>
      <c r="DK23" s="1"/>
      <c r="DL23" s="1"/>
      <c r="DM23" s="1"/>
      <c r="DN23" s="1"/>
      <c r="DO23" s="1"/>
    </row>
    <row r="24" spans="1:119" ht="18.75" customHeight="1">
      <c r="A24" s="2"/>
      <c r="B24" s="17"/>
      <c r="C24" s="34"/>
      <c r="D24" s="43"/>
      <c r="E24" s="53" t="s">
        <v>265</v>
      </c>
      <c r="F24" s="59"/>
      <c r="G24" s="59"/>
      <c r="H24" s="59"/>
      <c r="I24" s="59"/>
      <c r="J24" s="59"/>
      <c r="K24" s="64"/>
      <c r="L24" s="73">
        <v>1</v>
      </c>
      <c r="M24" s="81"/>
      <c r="N24" s="81"/>
      <c r="O24" s="81"/>
      <c r="P24" s="85"/>
      <c r="Q24" s="73">
        <v>6800</v>
      </c>
      <c r="R24" s="81"/>
      <c r="S24" s="81"/>
      <c r="T24" s="81"/>
      <c r="U24" s="81"/>
      <c r="V24" s="85"/>
      <c r="W24" s="134"/>
      <c r="X24" s="34"/>
      <c r="Y24" s="43"/>
      <c r="Z24" s="53" t="s">
        <v>266</v>
      </c>
      <c r="AA24" s="59"/>
      <c r="AB24" s="59"/>
      <c r="AC24" s="59"/>
      <c r="AD24" s="59"/>
      <c r="AE24" s="59"/>
      <c r="AF24" s="59"/>
      <c r="AG24" s="64"/>
      <c r="AH24" s="73">
        <v>116</v>
      </c>
      <c r="AI24" s="81"/>
      <c r="AJ24" s="81"/>
      <c r="AK24" s="81"/>
      <c r="AL24" s="85"/>
      <c r="AM24" s="73">
        <v>355888</v>
      </c>
      <c r="AN24" s="81"/>
      <c r="AO24" s="81"/>
      <c r="AP24" s="81"/>
      <c r="AQ24" s="81"/>
      <c r="AR24" s="85"/>
      <c r="AS24" s="73">
        <v>3068</v>
      </c>
      <c r="AT24" s="81"/>
      <c r="AU24" s="81"/>
      <c r="AV24" s="81"/>
      <c r="AW24" s="81"/>
      <c r="AX24" s="118"/>
      <c r="AY24" s="192" t="s">
        <v>267</v>
      </c>
      <c r="AZ24" s="200"/>
      <c r="BA24" s="200"/>
      <c r="BB24" s="200"/>
      <c r="BC24" s="200"/>
      <c r="BD24" s="200"/>
      <c r="BE24" s="200"/>
      <c r="BF24" s="200"/>
      <c r="BG24" s="200"/>
      <c r="BH24" s="200"/>
      <c r="BI24" s="200"/>
      <c r="BJ24" s="200"/>
      <c r="BK24" s="200"/>
      <c r="BL24" s="200"/>
      <c r="BM24" s="212"/>
      <c r="BN24" s="216">
        <v>5210171</v>
      </c>
      <c r="BO24" s="219"/>
      <c r="BP24" s="219"/>
      <c r="BQ24" s="219"/>
      <c r="BR24" s="219"/>
      <c r="BS24" s="219"/>
      <c r="BT24" s="219"/>
      <c r="BU24" s="222"/>
      <c r="BV24" s="216">
        <v>5387601</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c r="DJ24" s="1"/>
      <c r="DK24" s="1"/>
      <c r="DL24" s="1"/>
      <c r="DM24" s="1"/>
      <c r="DN24" s="1"/>
      <c r="DO24" s="1"/>
    </row>
    <row r="25" spans="1:119" s="1" customFormat="1" ht="18.75" customHeight="1">
      <c r="A25" s="2"/>
      <c r="B25" s="17"/>
      <c r="C25" s="34"/>
      <c r="D25" s="43"/>
      <c r="E25" s="53" t="s">
        <v>270</v>
      </c>
      <c r="F25" s="59"/>
      <c r="G25" s="59"/>
      <c r="H25" s="59"/>
      <c r="I25" s="59"/>
      <c r="J25" s="59"/>
      <c r="K25" s="64"/>
      <c r="L25" s="73">
        <v>1</v>
      </c>
      <c r="M25" s="81"/>
      <c r="N25" s="81"/>
      <c r="O25" s="81"/>
      <c r="P25" s="85"/>
      <c r="Q25" s="73">
        <v>5870</v>
      </c>
      <c r="R25" s="81"/>
      <c r="S25" s="81"/>
      <c r="T25" s="81"/>
      <c r="U25" s="81"/>
      <c r="V25" s="85"/>
      <c r="W25" s="134"/>
      <c r="X25" s="34"/>
      <c r="Y25" s="43"/>
      <c r="Z25" s="53" t="s">
        <v>272</v>
      </c>
      <c r="AA25" s="59"/>
      <c r="AB25" s="59"/>
      <c r="AC25" s="59"/>
      <c r="AD25" s="59"/>
      <c r="AE25" s="59"/>
      <c r="AF25" s="59"/>
      <c r="AG25" s="64"/>
      <c r="AH25" s="73" t="s">
        <v>201</v>
      </c>
      <c r="AI25" s="81"/>
      <c r="AJ25" s="81"/>
      <c r="AK25" s="81"/>
      <c r="AL25" s="85"/>
      <c r="AM25" s="73" t="s">
        <v>201</v>
      </c>
      <c r="AN25" s="81"/>
      <c r="AO25" s="81"/>
      <c r="AP25" s="81"/>
      <c r="AQ25" s="81"/>
      <c r="AR25" s="85"/>
      <c r="AS25" s="73" t="s">
        <v>201</v>
      </c>
      <c r="AT25" s="81"/>
      <c r="AU25" s="81"/>
      <c r="AV25" s="81"/>
      <c r="AW25" s="81"/>
      <c r="AX25" s="118"/>
      <c r="AY25" s="190" t="s">
        <v>41</v>
      </c>
      <c r="AZ25" s="198"/>
      <c r="BA25" s="198"/>
      <c r="BB25" s="198"/>
      <c r="BC25" s="198"/>
      <c r="BD25" s="198"/>
      <c r="BE25" s="198"/>
      <c r="BF25" s="198"/>
      <c r="BG25" s="198"/>
      <c r="BH25" s="198"/>
      <c r="BI25" s="198"/>
      <c r="BJ25" s="198"/>
      <c r="BK25" s="198"/>
      <c r="BL25" s="198"/>
      <c r="BM25" s="210"/>
      <c r="BN25" s="215">
        <v>1158339</v>
      </c>
      <c r="BO25" s="218"/>
      <c r="BP25" s="218"/>
      <c r="BQ25" s="218"/>
      <c r="BR25" s="218"/>
      <c r="BS25" s="218"/>
      <c r="BT25" s="218"/>
      <c r="BU25" s="221"/>
      <c r="BV25" s="215">
        <v>394082</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9" s="1" customFormat="1" ht="18.75" customHeight="1">
      <c r="A26" s="2"/>
      <c r="B26" s="17"/>
      <c r="C26" s="34"/>
      <c r="D26" s="43"/>
      <c r="E26" s="53" t="s">
        <v>273</v>
      </c>
      <c r="F26" s="59"/>
      <c r="G26" s="59"/>
      <c r="H26" s="59"/>
      <c r="I26" s="59"/>
      <c r="J26" s="59"/>
      <c r="K26" s="64"/>
      <c r="L26" s="73">
        <v>1</v>
      </c>
      <c r="M26" s="81"/>
      <c r="N26" s="81"/>
      <c r="O26" s="81"/>
      <c r="P26" s="85"/>
      <c r="Q26" s="73">
        <v>5520</v>
      </c>
      <c r="R26" s="81"/>
      <c r="S26" s="81"/>
      <c r="T26" s="81"/>
      <c r="U26" s="81"/>
      <c r="V26" s="85"/>
      <c r="W26" s="134"/>
      <c r="X26" s="34"/>
      <c r="Y26" s="43"/>
      <c r="Z26" s="53" t="s">
        <v>274</v>
      </c>
      <c r="AA26" s="143"/>
      <c r="AB26" s="143"/>
      <c r="AC26" s="143"/>
      <c r="AD26" s="143"/>
      <c r="AE26" s="143"/>
      <c r="AF26" s="143"/>
      <c r="AG26" s="161"/>
      <c r="AH26" s="73">
        <v>3</v>
      </c>
      <c r="AI26" s="81"/>
      <c r="AJ26" s="81"/>
      <c r="AK26" s="81"/>
      <c r="AL26" s="85"/>
      <c r="AM26" s="73">
        <v>6927</v>
      </c>
      <c r="AN26" s="81"/>
      <c r="AO26" s="81"/>
      <c r="AP26" s="81"/>
      <c r="AQ26" s="81"/>
      <c r="AR26" s="85"/>
      <c r="AS26" s="73">
        <v>2309</v>
      </c>
      <c r="AT26" s="81"/>
      <c r="AU26" s="81"/>
      <c r="AV26" s="81"/>
      <c r="AW26" s="81"/>
      <c r="AX26" s="118"/>
      <c r="AY26" s="193" t="s">
        <v>275</v>
      </c>
      <c r="AZ26" s="201"/>
      <c r="BA26" s="201"/>
      <c r="BB26" s="201"/>
      <c r="BC26" s="201"/>
      <c r="BD26" s="201"/>
      <c r="BE26" s="201"/>
      <c r="BF26" s="201"/>
      <c r="BG26" s="201"/>
      <c r="BH26" s="201"/>
      <c r="BI26" s="201"/>
      <c r="BJ26" s="201"/>
      <c r="BK26" s="201"/>
      <c r="BL26" s="201"/>
      <c r="BM26" s="213"/>
      <c r="BN26" s="216" t="s">
        <v>201</v>
      </c>
      <c r="BO26" s="219"/>
      <c r="BP26" s="219"/>
      <c r="BQ26" s="219"/>
      <c r="BR26" s="219"/>
      <c r="BS26" s="219"/>
      <c r="BT26" s="219"/>
      <c r="BU26" s="222"/>
      <c r="BV26" s="216" t="s">
        <v>201</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9" ht="18.75" customHeight="1">
      <c r="A27" s="2"/>
      <c r="B27" s="17"/>
      <c r="C27" s="34"/>
      <c r="D27" s="43"/>
      <c r="E27" s="53" t="s">
        <v>276</v>
      </c>
      <c r="F27" s="59"/>
      <c r="G27" s="59"/>
      <c r="H27" s="59"/>
      <c r="I27" s="59"/>
      <c r="J27" s="59"/>
      <c r="K27" s="64"/>
      <c r="L27" s="73">
        <v>1</v>
      </c>
      <c r="M27" s="81"/>
      <c r="N27" s="81"/>
      <c r="O27" s="81"/>
      <c r="P27" s="85"/>
      <c r="Q27" s="73">
        <v>2520</v>
      </c>
      <c r="R27" s="81"/>
      <c r="S27" s="81"/>
      <c r="T27" s="81"/>
      <c r="U27" s="81"/>
      <c r="V27" s="85"/>
      <c r="W27" s="134"/>
      <c r="X27" s="34"/>
      <c r="Y27" s="43"/>
      <c r="Z27" s="53" t="s">
        <v>278</v>
      </c>
      <c r="AA27" s="59"/>
      <c r="AB27" s="59"/>
      <c r="AC27" s="59"/>
      <c r="AD27" s="59"/>
      <c r="AE27" s="59"/>
      <c r="AF27" s="59"/>
      <c r="AG27" s="64"/>
      <c r="AH27" s="73" t="s">
        <v>201</v>
      </c>
      <c r="AI27" s="81"/>
      <c r="AJ27" s="81"/>
      <c r="AK27" s="81"/>
      <c r="AL27" s="85"/>
      <c r="AM27" s="73" t="s">
        <v>201</v>
      </c>
      <c r="AN27" s="81"/>
      <c r="AO27" s="81"/>
      <c r="AP27" s="81"/>
      <c r="AQ27" s="81"/>
      <c r="AR27" s="85"/>
      <c r="AS27" s="73" t="s">
        <v>201</v>
      </c>
      <c r="AT27" s="81"/>
      <c r="AU27" s="81"/>
      <c r="AV27" s="81"/>
      <c r="AW27" s="81"/>
      <c r="AX27" s="118"/>
      <c r="AY27" s="194" t="s">
        <v>280</v>
      </c>
      <c r="AZ27" s="202"/>
      <c r="BA27" s="202"/>
      <c r="BB27" s="202"/>
      <c r="BC27" s="202"/>
      <c r="BD27" s="202"/>
      <c r="BE27" s="202"/>
      <c r="BF27" s="202"/>
      <c r="BG27" s="202"/>
      <c r="BH27" s="202"/>
      <c r="BI27" s="202"/>
      <c r="BJ27" s="202"/>
      <c r="BK27" s="202"/>
      <c r="BL27" s="202"/>
      <c r="BM27" s="214"/>
      <c r="BN27" s="217" t="s">
        <v>201</v>
      </c>
      <c r="BO27" s="220"/>
      <c r="BP27" s="220"/>
      <c r="BQ27" s="220"/>
      <c r="BR27" s="220"/>
      <c r="BS27" s="220"/>
      <c r="BT27" s="220"/>
      <c r="BU27" s="223"/>
      <c r="BV27" s="217" t="s">
        <v>201</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c r="DJ27" s="1"/>
      <c r="DK27" s="1"/>
      <c r="DL27" s="1"/>
      <c r="DM27" s="1"/>
      <c r="DN27" s="1"/>
      <c r="DO27" s="1"/>
    </row>
    <row r="28" spans="1:119" ht="18.75" customHeight="1">
      <c r="A28" s="2"/>
      <c r="B28" s="17"/>
      <c r="C28" s="34"/>
      <c r="D28" s="43"/>
      <c r="E28" s="53" t="s">
        <v>282</v>
      </c>
      <c r="F28" s="59"/>
      <c r="G28" s="59"/>
      <c r="H28" s="59"/>
      <c r="I28" s="59"/>
      <c r="J28" s="59"/>
      <c r="K28" s="64"/>
      <c r="L28" s="73">
        <v>1</v>
      </c>
      <c r="M28" s="81"/>
      <c r="N28" s="81"/>
      <c r="O28" s="81"/>
      <c r="P28" s="85"/>
      <c r="Q28" s="73">
        <v>2040</v>
      </c>
      <c r="R28" s="81"/>
      <c r="S28" s="81"/>
      <c r="T28" s="81"/>
      <c r="U28" s="81"/>
      <c r="V28" s="85"/>
      <c r="W28" s="134"/>
      <c r="X28" s="34"/>
      <c r="Y28" s="43"/>
      <c r="Z28" s="53" t="s">
        <v>42</v>
      </c>
      <c r="AA28" s="59"/>
      <c r="AB28" s="59"/>
      <c r="AC28" s="59"/>
      <c r="AD28" s="59"/>
      <c r="AE28" s="59"/>
      <c r="AF28" s="59"/>
      <c r="AG28" s="64"/>
      <c r="AH28" s="73" t="s">
        <v>201</v>
      </c>
      <c r="AI28" s="81"/>
      <c r="AJ28" s="81"/>
      <c r="AK28" s="81"/>
      <c r="AL28" s="85"/>
      <c r="AM28" s="73" t="s">
        <v>201</v>
      </c>
      <c r="AN28" s="81"/>
      <c r="AO28" s="81"/>
      <c r="AP28" s="81"/>
      <c r="AQ28" s="81"/>
      <c r="AR28" s="85"/>
      <c r="AS28" s="73" t="s">
        <v>201</v>
      </c>
      <c r="AT28" s="81"/>
      <c r="AU28" s="81"/>
      <c r="AV28" s="81"/>
      <c r="AW28" s="81"/>
      <c r="AX28" s="118"/>
      <c r="AY28" s="195" t="s">
        <v>285</v>
      </c>
      <c r="AZ28" s="203"/>
      <c r="BA28" s="203"/>
      <c r="BB28" s="206"/>
      <c r="BC28" s="190" t="s">
        <v>103</v>
      </c>
      <c r="BD28" s="198"/>
      <c r="BE28" s="198"/>
      <c r="BF28" s="198"/>
      <c r="BG28" s="198"/>
      <c r="BH28" s="198"/>
      <c r="BI28" s="198"/>
      <c r="BJ28" s="198"/>
      <c r="BK28" s="198"/>
      <c r="BL28" s="198"/>
      <c r="BM28" s="210"/>
      <c r="BN28" s="215">
        <v>974069</v>
      </c>
      <c r="BO28" s="218"/>
      <c r="BP28" s="218"/>
      <c r="BQ28" s="218"/>
      <c r="BR28" s="218"/>
      <c r="BS28" s="218"/>
      <c r="BT28" s="218"/>
      <c r="BU28" s="221"/>
      <c r="BV28" s="215">
        <v>980335</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c r="DJ28" s="1"/>
      <c r="DK28" s="1"/>
      <c r="DL28" s="1"/>
      <c r="DM28" s="1"/>
      <c r="DN28" s="1"/>
      <c r="DO28" s="1"/>
    </row>
    <row r="29" spans="1:119" ht="18.75" customHeight="1">
      <c r="A29" s="2"/>
      <c r="B29" s="17"/>
      <c r="C29" s="34"/>
      <c r="D29" s="43"/>
      <c r="E29" s="53" t="s">
        <v>286</v>
      </c>
      <c r="F29" s="59"/>
      <c r="G29" s="59"/>
      <c r="H29" s="59"/>
      <c r="I29" s="59"/>
      <c r="J29" s="59"/>
      <c r="K29" s="64"/>
      <c r="L29" s="73">
        <v>8</v>
      </c>
      <c r="M29" s="81"/>
      <c r="N29" s="81"/>
      <c r="O29" s="81"/>
      <c r="P29" s="85"/>
      <c r="Q29" s="73">
        <v>1810</v>
      </c>
      <c r="R29" s="81"/>
      <c r="S29" s="81"/>
      <c r="T29" s="81"/>
      <c r="U29" s="81"/>
      <c r="V29" s="85"/>
      <c r="W29" s="135"/>
      <c r="X29" s="140"/>
      <c r="Y29" s="142"/>
      <c r="Z29" s="53" t="s">
        <v>288</v>
      </c>
      <c r="AA29" s="59"/>
      <c r="AB29" s="59"/>
      <c r="AC29" s="59"/>
      <c r="AD29" s="59"/>
      <c r="AE29" s="59"/>
      <c r="AF29" s="59"/>
      <c r="AG29" s="64"/>
      <c r="AH29" s="73">
        <v>116</v>
      </c>
      <c r="AI29" s="81"/>
      <c r="AJ29" s="81"/>
      <c r="AK29" s="81"/>
      <c r="AL29" s="85"/>
      <c r="AM29" s="73">
        <v>355888</v>
      </c>
      <c r="AN29" s="81"/>
      <c r="AO29" s="81"/>
      <c r="AP29" s="81"/>
      <c r="AQ29" s="81"/>
      <c r="AR29" s="85"/>
      <c r="AS29" s="73">
        <v>3068</v>
      </c>
      <c r="AT29" s="81"/>
      <c r="AU29" s="81"/>
      <c r="AV29" s="81"/>
      <c r="AW29" s="81"/>
      <c r="AX29" s="118"/>
      <c r="AY29" s="196"/>
      <c r="AZ29" s="204"/>
      <c r="BA29" s="204"/>
      <c r="BB29" s="207"/>
      <c r="BC29" s="191" t="s">
        <v>289</v>
      </c>
      <c r="BD29" s="199"/>
      <c r="BE29" s="199"/>
      <c r="BF29" s="199"/>
      <c r="BG29" s="199"/>
      <c r="BH29" s="199"/>
      <c r="BI29" s="199"/>
      <c r="BJ29" s="199"/>
      <c r="BK29" s="199"/>
      <c r="BL29" s="199"/>
      <c r="BM29" s="211"/>
      <c r="BN29" s="216">
        <v>1785722</v>
      </c>
      <c r="BO29" s="219"/>
      <c r="BP29" s="219"/>
      <c r="BQ29" s="219"/>
      <c r="BR29" s="219"/>
      <c r="BS29" s="219"/>
      <c r="BT29" s="219"/>
      <c r="BU29" s="222"/>
      <c r="BV29" s="216">
        <v>1874533</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291</v>
      </c>
      <c r="X30" s="141"/>
      <c r="Y30" s="141"/>
      <c r="Z30" s="141"/>
      <c r="AA30" s="141"/>
      <c r="AB30" s="141"/>
      <c r="AC30" s="141"/>
      <c r="AD30" s="141"/>
      <c r="AE30" s="141"/>
      <c r="AF30" s="141"/>
      <c r="AG30" s="162"/>
      <c r="AH30" s="150">
        <v>94.8</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69</v>
      </c>
      <c r="BD30" s="200"/>
      <c r="BE30" s="200"/>
      <c r="BF30" s="200"/>
      <c r="BG30" s="200"/>
      <c r="BH30" s="200"/>
      <c r="BI30" s="200"/>
      <c r="BJ30" s="200"/>
      <c r="BK30" s="200"/>
      <c r="BL30" s="200"/>
      <c r="BM30" s="212"/>
      <c r="BN30" s="217">
        <v>3044843</v>
      </c>
      <c r="BO30" s="220"/>
      <c r="BP30" s="220"/>
      <c r="BQ30" s="220"/>
      <c r="BR30" s="220"/>
      <c r="BS30" s="220"/>
      <c r="BT30" s="220"/>
      <c r="BU30" s="223"/>
      <c r="BV30" s="217">
        <v>3191662</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c r="DJ31" s="1"/>
      <c r="DK31" s="1"/>
      <c r="DL31" s="1"/>
      <c r="DM31" s="1"/>
      <c r="DN31" s="1"/>
      <c r="DO31" s="1"/>
    </row>
    <row r="32" spans="1:119" ht="13.5" customHeight="1">
      <c r="A32" s="2"/>
      <c r="B32" s="20"/>
      <c r="C32" s="37" t="s">
        <v>192</v>
      </c>
      <c r="D32" s="37"/>
      <c r="E32" s="37"/>
      <c r="F32" s="36"/>
      <c r="G32" s="36"/>
      <c r="H32" s="36"/>
      <c r="I32" s="36"/>
      <c r="J32" s="36"/>
      <c r="K32" s="36"/>
      <c r="L32" s="36"/>
      <c r="M32" s="36"/>
      <c r="N32" s="36"/>
      <c r="O32" s="36"/>
      <c r="P32" s="36"/>
      <c r="Q32" s="36"/>
      <c r="R32" s="36"/>
      <c r="S32" s="36"/>
      <c r="T32" s="36"/>
      <c r="U32" s="36" t="s">
        <v>93</v>
      </c>
      <c r="V32" s="36"/>
      <c r="W32" s="36"/>
      <c r="X32" s="36"/>
      <c r="Y32" s="36"/>
      <c r="Z32" s="36"/>
      <c r="AA32" s="36"/>
      <c r="AB32" s="36"/>
      <c r="AC32" s="36"/>
      <c r="AD32" s="36"/>
      <c r="AE32" s="36"/>
      <c r="AF32" s="36"/>
      <c r="AG32" s="36"/>
      <c r="AH32" s="36"/>
      <c r="AI32" s="36"/>
      <c r="AJ32" s="36"/>
      <c r="AK32" s="36"/>
      <c r="AL32" s="36"/>
      <c r="AM32" s="178" t="s">
        <v>293</v>
      </c>
      <c r="AN32" s="36"/>
      <c r="AO32" s="36"/>
      <c r="AP32" s="36"/>
      <c r="AQ32" s="36"/>
      <c r="AR32" s="36"/>
      <c r="AS32" s="178"/>
      <c r="AT32" s="178"/>
      <c r="AU32" s="178"/>
      <c r="AV32" s="178"/>
      <c r="AW32" s="178"/>
      <c r="AX32" s="178"/>
      <c r="AY32" s="178"/>
      <c r="AZ32" s="178"/>
      <c r="BA32" s="178"/>
      <c r="BB32" s="36"/>
      <c r="BC32" s="178"/>
      <c r="BD32" s="36"/>
      <c r="BE32" s="178" t="s">
        <v>294</v>
      </c>
      <c r="BF32" s="36"/>
      <c r="BG32" s="36"/>
      <c r="BH32" s="36"/>
      <c r="BI32" s="36"/>
      <c r="BJ32" s="178"/>
      <c r="BK32" s="178"/>
      <c r="BL32" s="178"/>
      <c r="BM32" s="178"/>
      <c r="BN32" s="178"/>
      <c r="BO32" s="178"/>
      <c r="BP32" s="178"/>
      <c r="BQ32" s="178"/>
      <c r="BR32" s="36"/>
      <c r="BS32" s="36"/>
      <c r="BT32" s="36"/>
      <c r="BU32" s="36"/>
      <c r="BV32" s="36"/>
      <c r="BW32" s="36" t="s">
        <v>296</v>
      </c>
      <c r="BX32" s="36"/>
      <c r="BY32" s="36"/>
      <c r="BZ32" s="36"/>
      <c r="CA32" s="36"/>
      <c r="CB32" s="178"/>
      <c r="CC32" s="178"/>
      <c r="CD32" s="178"/>
      <c r="CE32" s="178"/>
      <c r="CF32" s="178"/>
      <c r="CG32" s="178"/>
      <c r="CH32" s="178"/>
      <c r="CI32" s="178"/>
      <c r="CJ32" s="178"/>
      <c r="CK32" s="178"/>
      <c r="CL32" s="178"/>
      <c r="CM32" s="178"/>
      <c r="CN32" s="178"/>
      <c r="CO32" s="178" t="s">
        <v>297</v>
      </c>
      <c r="CP32" s="178"/>
      <c r="CQ32" s="178"/>
      <c r="CR32" s="178"/>
      <c r="CS32" s="178"/>
      <c r="CT32" s="178"/>
      <c r="CU32" s="178"/>
      <c r="CV32" s="178"/>
      <c r="CW32" s="178"/>
      <c r="CX32" s="178"/>
      <c r="CY32" s="178"/>
      <c r="CZ32" s="178"/>
      <c r="DA32" s="178"/>
      <c r="DB32" s="178"/>
      <c r="DC32" s="178"/>
      <c r="DD32" s="178"/>
      <c r="DE32" s="178"/>
      <c r="DF32" s="178"/>
      <c r="DG32" s="178"/>
      <c r="DH32" s="178"/>
      <c r="DI32" s="257"/>
      <c r="DJ32" s="1"/>
      <c r="DK32" s="1"/>
      <c r="DL32" s="1"/>
      <c r="DM32" s="1"/>
      <c r="DN32" s="1"/>
      <c r="DO32" s="1"/>
    </row>
    <row r="33" spans="1:119" ht="13.5" customHeight="1">
      <c r="A33" s="2"/>
      <c r="B33" s="20"/>
      <c r="C33" s="38" t="s">
        <v>123</v>
      </c>
      <c r="D33" s="38"/>
      <c r="E33" s="55" t="s">
        <v>298</v>
      </c>
      <c r="F33" s="55"/>
      <c r="G33" s="55"/>
      <c r="H33" s="55"/>
      <c r="I33" s="55"/>
      <c r="J33" s="55"/>
      <c r="K33" s="55"/>
      <c r="L33" s="55"/>
      <c r="M33" s="55"/>
      <c r="N33" s="55"/>
      <c r="O33" s="55"/>
      <c r="P33" s="55"/>
      <c r="Q33" s="55"/>
      <c r="R33" s="55"/>
      <c r="S33" s="55"/>
      <c r="T33" s="55"/>
      <c r="U33" s="38" t="s">
        <v>123</v>
      </c>
      <c r="V33" s="38"/>
      <c r="W33" s="55" t="s">
        <v>298</v>
      </c>
      <c r="X33" s="55"/>
      <c r="Y33" s="55"/>
      <c r="Z33" s="55"/>
      <c r="AA33" s="55"/>
      <c r="AB33" s="55"/>
      <c r="AC33" s="55"/>
      <c r="AD33" s="55"/>
      <c r="AE33" s="55"/>
      <c r="AF33" s="55"/>
      <c r="AG33" s="55"/>
      <c r="AH33" s="55"/>
      <c r="AI33" s="55"/>
      <c r="AJ33" s="55"/>
      <c r="AK33" s="55"/>
      <c r="AL33" s="55"/>
      <c r="AM33" s="38" t="s">
        <v>123</v>
      </c>
      <c r="AN33" s="38"/>
      <c r="AO33" s="55" t="s">
        <v>298</v>
      </c>
      <c r="AP33" s="55"/>
      <c r="AQ33" s="55"/>
      <c r="AR33" s="55"/>
      <c r="AS33" s="55"/>
      <c r="AT33" s="55"/>
      <c r="AU33" s="55"/>
      <c r="AV33" s="55"/>
      <c r="AW33" s="55"/>
      <c r="AX33" s="55"/>
      <c r="AY33" s="55"/>
      <c r="AZ33" s="55"/>
      <c r="BA33" s="55"/>
      <c r="BB33" s="55"/>
      <c r="BC33" s="55"/>
      <c r="BD33" s="38"/>
      <c r="BE33" s="55" t="s">
        <v>300</v>
      </c>
      <c r="BF33" s="55"/>
      <c r="BG33" s="55" t="s">
        <v>171</v>
      </c>
      <c r="BH33" s="55"/>
      <c r="BI33" s="55"/>
      <c r="BJ33" s="55"/>
      <c r="BK33" s="55"/>
      <c r="BL33" s="55"/>
      <c r="BM33" s="55"/>
      <c r="BN33" s="55"/>
      <c r="BO33" s="55"/>
      <c r="BP33" s="55"/>
      <c r="BQ33" s="55"/>
      <c r="BR33" s="55"/>
      <c r="BS33" s="55"/>
      <c r="BT33" s="55"/>
      <c r="BU33" s="55"/>
      <c r="BV33" s="38"/>
      <c r="BW33" s="38" t="s">
        <v>300</v>
      </c>
      <c r="BX33" s="38"/>
      <c r="BY33" s="55" t="s">
        <v>113</v>
      </c>
      <c r="BZ33" s="55"/>
      <c r="CA33" s="55"/>
      <c r="CB33" s="55"/>
      <c r="CC33" s="55"/>
      <c r="CD33" s="55"/>
      <c r="CE33" s="55"/>
      <c r="CF33" s="55"/>
      <c r="CG33" s="55"/>
      <c r="CH33" s="55"/>
      <c r="CI33" s="55"/>
      <c r="CJ33" s="55"/>
      <c r="CK33" s="55"/>
      <c r="CL33" s="55"/>
      <c r="CM33" s="55"/>
      <c r="CN33" s="55"/>
      <c r="CO33" s="38" t="s">
        <v>123</v>
      </c>
      <c r="CP33" s="38"/>
      <c r="CQ33" s="55" t="s">
        <v>301</v>
      </c>
      <c r="CR33" s="55"/>
      <c r="CS33" s="55"/>
      <c r="CT33" s="55"/>
      <c r="CU33" s="55"/>
      <c r="CV33" s="55"/>
      <c r="CW33" s="55"/>
      <c r="CX33" s="55"/>
      <c r="CY33" s="55"/>
      <c r="CZ33" s="55"/>
      <c r="DA33" s="55"/>
      <c r="DB33" s="55"/>
      <c r="DC33" s="55"/>
      <c r="DD33" s="55"/>
      <c r="DE33" s="55"/>
      <c r="DF33" s="55"/>
      <c r="DG33" s="255" t="s">
        <v>81</v>
      </c>
      <c r="DH33" s="255"/>
      <c r="DI33" s="165"/>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2</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t="str">
        <f>IF(AO34="","",MAX(C34:D43,U34:V43)+1)</f>
        <v/>
      </c>
      <c r="AN34" s="39"/>
      <c r="AO34" s="56"/>
      <c r="AP34" s="56"/>
      <c r="AQ34" s="56"/>
      <c r="AR34" s="56"/>
      <c r="AS34" s="56"/>
      <c r="AT34" s="56"/>
      <c r="AU34" s="56"/>
      <c r="AV34" s="56"/>
      <c r="AW34" s="56"/>
      <c r="AX34" s="56"/>
      <c r="AY34" s="56"/>
      <c r="AZ34" s="56"/>
      <c r="BA34" s="56"/>
      <c r="BB34" s="56"/>
      <c r="BC34" s="56"/>
      <c r="BD34" s="37"/>
      <c r="BE34" s="39">
        <f>IF(BG34="","",MAX(C34:D43,U34:V43,AM34:AN43)+1)</f>
        <v>6</v>
      </c>
      <c r="BF34" s="39"/>
      <c r="BG34" s="56" t="str">
        <f>IF('各会計、関係団体の財政状況及び健全化判断比率'!B32="","",'各会計、関係団体の財政状況及び健全化判断比率'!B32)</f>
        <v>簡易水道事業特別会計</v>
      </c>
      <c r="BH34" s="56"/>
      <c r="BI34" s="56"/>
      <c r="BJ34" s="56"/>
      <c r="BK34" s="56"/>
      <c r="BL34" s="56"/>
      <c r="BM34" s="56"/>
      <c r="BN34" s="56"/>
      <c r="BO34" s="56"/>
      <c r="BP34" s="56"/>
      <c r="BQ34" s="56"/>
      <c r="BR34" s="56"/>
      <c r="BS34" s="56"/>
      <c r="BT34" s="56"/>
      <c r="BU34" s="56"/>
      <c r="BV34" s="37"/>
      <c r="BW34" s="39">
        <f>IF(BY34="","",MAX(C34:D43,U34:V43,AM34:AN43,BE34:BF43)+1)</f>
        <v>8</v>
      </c>
      <c r="BX34" s="39"/>
      <c r="BY34" s="56" t="str">
        <f>IF('各会計、関係団体の財政状況及び健全化判断比率'!B68="","",'各会計、関係団体の財政状況及び健全化判断比率'!B68)</f>
        <v>高吾北広域町村事務組合（一般会計）</v>
      </c>
      <c r="BZ34" s="56"/>
      <c r="CA34" s="56"/>
      <c r="CB34" s="56"/>
      <c r="CC34" s="56"/>
      <c r="CD34" s="56"/>
      <c r="CE34" s="56"/>
      <c r="CF34" s="56"/>
      <c r="CG34" s="56"/>
      <c r="CH34" s="56"/>
      <c r="CI34" s="56"/>
      <c r="CJ34" s="56"/>
      <c r="CK34" s="56"/>
      <c r="CL34" s="56"/>
      <c r="CM34" s="56"/>
      <c r="CN34" s="37"/>
      <c r="CO34" s="39">
        <f>IF(CQ34="","",MAX(C34:D43,U34:V43,AM34:AN43,BE34:BF43,BW34:BX43)+1)</f>
        <v>18</v>
      </c>
      <c r="CP34" s="39"/>
      <c r="CQ34" s="56" t="str">
        <f>IF('各会計、関係団体の財政状況及び健全化判断比率'!BS7="","",'各会計、関係団体の財政状況及び健全化判断比率'!BS7)</f>
        <v>アプロス㈱</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c r="DJ34" s="1"/>
      <c r="DK34" s="1"/>
      <c r="DL34" s="1"/>
      <c r="DM34" s="1"/>
      <c r="DN34" s="1"/>
      <c r="DO34" s="1"/>
    </row>
    <row r="35" spans="1:119" ht="32.25" customHeight="1">
      <c r="A35" s="2"/>
      <c r="B35" s="20"/>
      <c r="C35" s="39" t="str">
        <f t="shared" ref="C35:C43" si="0">IF(E35="","",C34+1)</f>
        <v/>
      </c>
      <c r="D35" s="39"/>
      <c r="E35" s="56" t="str">
        <f>IF('各会計、関係団体の財政状況及び健全化判断比率'!B8="","",'各会計、関係団体の財政状況及び健全化判断比率'!B8)</f>
        <v/>
      </c>
      <c r="F35" s="56"/>
      <c r="G35" s="56"/>
      <c r="H35" s="56"/>
      <c r="I35" s="56"/>
      <c r="J35" s="56"/>
      <c r="K35" s="56"/>
      <c r="L35" s="56"/>
      <c r="M35" s="56"/>
      <c r="N35" s="56"/>
      <c r="O35" s="56"/>
      <c r="P35" s="56"/>
      <c r="Q35" s="56"/>
      <c r="R35" s="56"/>
      <c r="S35" s="56"/>
      <c r="T35" s="37"/>
      <c r="U35" s="39">
        <f t="shared" ref="U35:U43" si="1">IF(W35="","",U34+1)</f>
        <v>3</v>
      </c>
      <c r="V35" s="39"/>
      <c r="W35" s="56" t="str">
        <f>IF('各会計、関係団体の財政状況及び健全化判断比率'!B29="","",'各会計、関係団体の財政状況及び健全化判断比率'!B29)</f>
        <v>国民健康保険特別会計直診大崎診療所勘定</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7</v>
      </c>
      <c r="BF35" s="39"/>
      <c r="BG35" s="56" t="str">
        <f>IF('各会計、関係団体の財政状況及び健全化判断比率'!B33="","",'各会計、関係団体の財政状況及び健全化判断比率'!B33)</f>
        <v>農業集落排水事業特別会計</v>
      </c>
      <c r="BH35" s="56"/>
      <c r="BI35" s="56"/>
      <c r="BJ35" s="56"/>
      <c r="BK35" s="56"/>
      <c r="BL35" s="56"/>
      <c r="BM35" s="56"/>
      <c r="BN35" s="56"/>
      <c r="BO35" s="56"/>
      <c r="BP35" s="56"/>
      <c r="BQ35" s="56"/>
      <c r="BR35" s="56"/>
      <c r="BS35" s="56"/>
      <c r="BT35" s="56"/>
      <c r="BU35" s="56"/>
      <c r="BV35" s="37"/>
      <c r="BW35" s="39">
        <f t="shared" ref="BW35:BW43" si="4">IF(BY35="","",BW34+1)</f>
        <v>9</v>
      </c>
      <c r="BX35" s="39"/>
      <c r="BY35" s="56" t="str">
        <f>IF('各会計、関係団体の財政状況及び健全化判断比率'!B69="","",'各会計、関係団体の財政状況及び健全化判断比率'!B69)</f>
        <v>高吾北広域町村事務組合（特別養護老人ホーム特別会計）</v>
      </c>
      <c r="BZ35" s="56"/>
      <c r="CA35" s="56"/>
      <c r="CB35" s="56"/>
      <c r="CC35" s="56"/>
      <c r="CD35" s="56"/>
      <c r="CE35" s="56"/>
      <c r="CF35" s="56"/>
      <c r="CG35" s="56"/>
      <c r="CH35" s="56"/>
      <c r="CI35" s="56"/>
      <c r="CJ35" s="56"/>
      <c r="CK35" s="56"/>
      <c r="CL35" s="56"/>
      <c r="CM35" s="56"/>
      <c r="CN35" s="37"/>
      <c r="CO35" s="39">
        <f t="shared" ref="CO35:CO43" si="5">IF(CQ35="","",CO34+1)</f>
        <v>19</v>
      </c>
      <c r="CP35" s="39"/>
      <c r="CQ35" s="56" t="str">
        <f>IF('各会計、関係団体の財政状況及び健全化判断比率'!BS8="","",'各会計、関係団体の財政状況及び健全化判断比率'!BS8)</f>
        <v>㈱フードプラン</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c r="DJ35" s="1"/>
      <c r="DK35" s="1"/>
      <c r="DL35" s="1"/>
      <c r="DM35" s="1"/>
      <c r="DN35" s="1"/>
      <c r="DO35" s="1"/>
    </row>
    <row r="36" spans="1:119"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4</v>
      </c>
      <c r="V36" s="39"/>
      <c r="W36" s="56" t="str">
        <f>IF('各会計、関係団体の財政状況及び健全化判断比率'!B30="","",'各会計、関係団体の財政状況及び健全化判断比率'!B30)</f>
        <v>介護保険特別会計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10</v>
      </c>
      <c r="BX36" s="39"/>
      <c r="BY36" s="56" t="str">
        <f>IF('各会計、関係団体の財政状況及び健全化判断比率'!B70="","",'各会計、関係団体の財政状況及び健全化判断比率'!B70)</f>
        <v>高吾北広域町村事務組合（養護老人ホーム特別会計）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5</v>
      </c>
      <c r="V37" s="39"/>
      <c r="W37" s="56" t="str">
        <f>IF('各会計、関係団体の財政状況及び健全化判断比率'!B31="","",'各会計、関係団体の財政状況及び健全化判断比率'!B31)</f>
        <v>後期高齢者医療特別会計</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11</v>
      </c>
      <c r="BX37" s="39"/>
      <c r="BY37" s="56" t="str">
        <f>IF('各会計、関係団体の財政状況及び健全化判断比率'!B71="","",'各会計、関係団体の財政状況及び健全化判断比率'!B71)</f>
        <v>高吾北広域町村事務組合（障害者支援施設特別会計）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12</v>
      </c>
      <c r="BX38" s="39"/>
      <c r="BY38" s="56" t="str">
        <f>IF('各会計、関係団体の財政状況及び健全化判断比率'!B72="","",'各会計、関係団体の財政状況及び健全化判断比率'!B72)</f>
        <v>高吾北広域町村事務組合（ふるさと市町村圏特別会計）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13</v>
      </c>
      <c r="BX39" s="39"/>
      <c r="BY39" s="56" t="str">
        <f>IF('各会計、関係団体の財政状況及び健全化判断比率'!B73="","",'各会計、関係団体の財政状況及び健全化判断比率'!B73)</f>
        <v>高知県広域食肉センター事務組合（一般会計）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14</v>
      </c>
      <c r="BX40" s="39"/>
      <c r="BY40" s="56" t="str">
        <f>IF('各会計、関係団体の財政状況及び健全化判断比率'!B74="","",'各会計、関係団体の財政状況及び健全化判断比率'!B74)</f>
        <v>こうち人づくり広域連合（一般会計）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15</v>
      </c>
      <c r="BX41" s="39"/>
      <c r="BY41" s="56" t="str">
        <f>IF('各会計、関係団体の財政状況及び健全化判断比率'!B75="","",'各会計、関係団体の財政状況及び健全化判断比率'!B75)</f>
        <v>高知県市町村総合事務組合（一般会計）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16</v>
      </c>
      <c r="BX42" s="39"/>
      <c r="BY42" s="56" t="str">
        <f>IF('各会計、関係団体の財政状況及び健全化判断比率'!B76="","",'各会計、関係団体の財政状況及び健全化判断比率'!B76)</f>
        <v>高知県市町村総合事務組合（交通災害共済事業特別会計）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f t="shared" si="4"/>
        <v>17</v>
      </c>
      <c r="BX43" s="39"/>
      <c r="BY43" s="56" t="str">
        <f>IF('各会計、関係団体の財政状況及び健全化判断比率'!B77="","",'各会計、関係団体の財政状況及び健全化判断比率'!B77)</f>
        <v>高知県後期高齢者医療広域連合（一般会計）</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302</v>
      </c>
      <c r="C46" s="1"/>
      <c r="D46" s="1"/>
      <c r="E46" s="1" t="s">
        <v>303</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306</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308</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309</v>
      </c>
    </row>
    <row r="50" spans="5:5">
      <c r="E50" s="1" t="s">
        <v>204</v>
      </c>
    </row>
    <row r="51" spans="5:5">
      <c r="E51" s="1" t="s">
        <v>313</v>
      </c>
    </row>
    <row r="52" spans="5:5">
      <c r="E52" s="1" t="s">
        <v>315</v>
      </c>
    </row>
    <row r="53" spans="5:5"/>
    <row r="54" spans="5:5"/>
    <row r="55" spans="5:5"/>
    <row r="56" spans="5:5"/>
  </sheetData>
  <sheetProtection algorithmName="SHA-512" hashValue="lyTbB5VTzt4QTASYp8aTyvsPN+w89yC0OfvWZcVph6aCCIK3AVSyLkSSfwBNUzUoDQDoZnkU9s7nTEiCkreMLA==" saltValue="HwPevPqeQXGfzFwftKtPqg=="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6"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tabColor rgb="FFFFFF00"/>
    <pageSetUpPr fitToPage="1"/>
  </sheetPr>
  <dimension ref="A1:P45"/>
  <sheetViews>
    <sheetView showGridLines="0" zoomScaleSheetLayoutView="100" workbookViewId="0"/>
  </sheetViews>
  <sheetFormatPr defaultColWidth="0" defaultRowHeight="12.95" customHeight="1" zeroHeight="1"/>
  <cols>
    <col min="1" max="1" width="6.625" style="368" customWidth="1"/>
    <col min="2" max="2" width="11" style="368" customWidth="1"/>
    <col min="3" max="3" width="17" style="368" customWidth="1"/>
    <col min="4" max="5" width="16.625" style="368" customWidth="1"/>
    <col min="6" max="15" width="15" style="368" customWidth="1"/>
    <col min="16" max="16" width="24" style="368" customWidth="1"/>
    <col min="17" max="16384" width="0" style="368"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2</v>
      </c>
      <c r="K32" s="888"/>
      <c r="L32" s="888"/>
      <c r="M32" s="888"/>
      <c r="N32" s="888"/>
      <c r="O32" s="888"/>
      <c r="P32" s="888"/>
    </row>
    <row r="33" spans="1:16" ht="39" customHeight="1">
      <c r="A33" s="888"/>
      <c r="B33" s="889" t="s">
        <v>14</v>
      </c>
      <c r="C33" s="895"/>
      <c r="D33" s="895"/>
      <c r="E33" s="900" t="s">
        <v>16</v>
      </c>
      <c r="F33" s="904" t="s">
        <v>392</v>
      </c>
      <c r="G33" s="909" t="s">
        <v>530</v>
      </c>
      <c r="H33" s="909" t="s">
        <v>454</v>
      </c>
      <c r="I33" s="909" t="s">
        <v>531</v>
      </c>
      <c r="J33" s="913" t="s">
        <v>532</v>
      </c>
      <c r="K33" s="888"/>
      <c r="L33" s="888"/>
      <c r="M33" s="888"/>
      <c r="N33" s="888"/>
      <c r="O33" s="888"/>
      <c r="P33" s="888"/>
    </row>
    <row r="34" spans="1:16" ht="39" customHeight="1">
      <c r="A34" s="888"/>
      <c r="B34" s="890"/>
      <c r="C34" s="896" t="s">
        <v>461</v>
      </c>
      <c r="D34" s="896"/>
      <c r="E34" s="901"/>
      <c r="F34" s="905">
        <v>4.8899999999999997</v>
      </c>
      <c r="G34" s="910">
        <v>5.0599999999999996</v>
      </c>
      <c r="H34" s="910">
        <v>6.38</v>
      </c>
      <c r="I34" s="910">
        <v>6.49</v>
      </c>
      <c r="J34" s="914">
        <v>7.98</v>
      </c>
      <c r="K34" s="888"/>
      <c r="L34" s="888"/>
      <c r="M34" s="888"/>
      <c r="N34" s="888"/>
      <c r="O34" s="888"/>
      <c r="P34" s="888"/>
    </row>
    <row r="35" spans="1:16" ht="39" customHeight="1">
      <c r="A35" s="888"/>
      <c r="B35" s="891"/>
      <c r="C35" s="897" t="s">
        <v>29</v>
      </c>
      <c r="D35" s="897"/>
      <c r="E35" s="902"/>
      <c r="F35" s="906">
        <v>0.46</v>
      </c>
      <c r="G35" s="911">
        <v>0</v>
      </c>
      <c r="H35" s="911">
        <v>0.57999999999999996</v>
      </c>
      <c r="I35" s="911">
        <v>0.37</v>
      </c>
      <c r="J35" s="915">
        <v>0.39</v>
      </c>
      <c r="K35" s="888"/>
      <c r="L35" s="888"/>
      <c r="M35" s="888"/>
      <c r="N35" s="888"/>
      <c r="O35" s="888"/>
      <c r="P35" s="888"/>
    </row>
    <row r="36" spans="1:16" ht="39" customHeight="1">
      <c r="A36" s="888"/>
      <c r="B36" s="891"/>
      <c r="C36" s="897" t="s">
        <v>129</v>
      </c>
      <c r="D36" s="897"/>
      <c r="E36" s="902"/>
      <c r="F36" s="906">
        <v>3.e-002</v>
      </c>
      <c r="G36" s="911">
        <v>2.e-002</v>
      </c>
      <c r="H36" s="911">
        <v>3.e-002</v>
      </c>
      <c r="I36" s="911">
        <v>3.e-002</v>
      </c>
      <c r="J36" s="915">
        <v>3.e-002</v>
      </c>
      <c r="K36" s="888"/>
      <c r="L36" s="888"/>
      <c r="M36" s="888"/>
      <c r="N36" s="888"/>
      <c r="O36" s="888"/>
      <c r="P36" s="888"/>
    </row>
    <row r="37" spans="1:16" ht="39" customHeight="1">
      <c r="A37" s="888"/>
      <c r="B37" s="891"/>
      <c r="C37" s="897" t="s">
        <v>56</v>
      </c>
      <c r="D37" s="897"/>
      <c r="E37" s="902"/>
      <c r="F37" s="906">
        <v>9.e-002</v>
      </c>
      <c r="G37" s="911">
        <v>7.0000000000000007e-002</v>
      </c>
      <c r="H37" s="911">
        <v>2.e-002</v>
      </c>
      <c r="I37" s="911">
        <v>2.e-002</v>
      </c>
      <c r="J37" s="915">
        <v>3.e-002</v>
      </c>
      <c r="K37" s="888"/>
      <c r="L37" s="888"/>
      <c r="M37" s="888"/>
      <c r="N37" s="888"/>
      <c r="O37" s="888"/>
      <c r="P37" s="888"/>
    </row>
    <row r="38" spans="1:16" ht="39" customHeight="1">
      <c r="A38" s="888"/>
      <c r="B38" s="891"/>
      <c r="C38" s="897" t="s">
        <v>252</v>
      </c>
      <c r="D38" s="897"/>
      <c r="E38" s="902"/>
      <c r="F38" s="906">
        <v>0</v>
      </c>
      <c r="G38" s="911">
        <v>2.e-002</v>
      </c>
      <c r="H38" s="911">
        <v>1.19</v>
      </c>
      <c r="I38" s="911">
        <v>4.e-002</v>
      </c>
      <c r="J38" s="915">
        <v>2.e-002</v>
      </c>
      <c r="K38" s="888"/>
      <c r="L38" s="888"/>
      <c r="M38" s="888"/>
      <c r="N38" s="888"/>
      <c r="O38" s="888"/>
      <c r="P38" s="888"/>
    </row>
    <row r="39" spans="1:16" ht="39" customHeight="1">
      <c r="A39" s="888"/>
      <c r="B39" s="891"/>
      <c r="C39" s="897" t="s">
        <v>233</v>
      </c>
      <c r="D39" s="897"/>
      <c r="E39" s="902"/>
      <c r="F39" s="906">
        <v>0</v>
      </c>
      <c r="G39" s="911">
        <v>1.e-002</v>
      </c>
      <c r="H39" s="911">
        <v>1.e-002</v>
      </c>
      <c r="I39" s="911">
        <v>1.e-002</v>
      </c>
      <c r="J39" s="915">
        <v>1.e-002</v>
      </c>
      <c r="K39" s="888"/>
      <c r="L39" s="888"/>
      <c r="M39" s="888"/>
      <c r="N39" s="888"/>
      <c r="O39" s="888"/>
      <c r="P39" s="888"/>
    </row>
    <row r="40" spans="1:16" ht="39" customHeight="1">
      <c r="A40" s="888"/>
      <c r="B40" s="891"/>
      <c r="C40" s="897" t="s">
        <v>470</v>
      </c>
      <c r="D40" s="897"/>
      <c r="E40" s="902"/>
      <c r="F40" s="906">
        <v>2.e-002</v>
      </c>
      <c r="G40" s="911">
        <v>2.e-002</v>
      </c>
      <c r="H40" s="911">
        <v>2.e-002</v>
      </c>
      <c r="I40" s="911">
        <v>0.15</v>
      </c>
      <c r="J40" s="915">
        <v>1.e-002</v>
      </c>
      <c r="K40" s="888"/>
      <c r="L40" s="888"/>
      <c r="M40" s="888"/>
      <c r="N40" s="888"/>
      <c r="O40" s="888"/>
      <c r="P40" s="888"/>
    </row>
    <row r="41" spans="1:16" ht="39" customHeight="1">
      <c r="A41" s="888"/>
      <c r="B41" s="891"/>
      <c r="C41" s="897"/>
      <c r="D41" s="897"/>
      <c r="E41" s="902"/>
      <c r="F41" s="906"/>
      <c r="G41" s="911"/>
      <c r="H41" s="911"/>
      <c r="I41" s="911"/>
      <c r="J41" s="915"/>
      <c r="K41" s="888"/>
      <c r="L41" s="888"/>
      <c r="M41" s="888"/>
      <c r="N41" s="888"/>
      <c r="O41" s="888"/>
      <c r="P41" s="888"/>
    </row>
    <row r="42" spans="1:16" ht="39" customHeight="1">
      <c r="A42" s="888"/>
      <c r="B42" s="892"/>
      <c r="C42" s="897" t="s">
        <v>533</v>
      </c>
      <c r="D42" s="897"/>
      <c r="E42" s="902"/>
      <c r="F42" s="906" t="s">
        <v>201</v>
      </c>
      <c r="G42" s="911" t="s">
        <v>201</v>
      </c>
      <c r="H42" s="911" t="s">
        <v>201</v>
      </c>
      <c r="I42" s="911" t="s">
        <v>201</v>
      </c>
      <c r="J42" s="915" t="s">
        <v>201</v>
      </c>
      <c r="K42" s="888"/>
      <c r="L42" s="888"/>
      <c r="M42" s="888"/>
      <c r="N42" s="888"/>
      <c r="O42" s="888"/>
      <c r="P42" s="888"/>
    </row>
    <row r="43" spans="1:16" ht="39" customHeight="1">
      <c r="A43" s="888"/>
      <c r="B43" s="893"/>
      <c r="C43" s="898" t="s">
        <v>497</v>
      </c>
      <c r="D43" s="898"/>
      <c r="E43" s="903"/>
      <c r="F43" s="907">
        <v>0</v>
      </c>
      <c r="G43" s="912">
        <v>0</v>
      </c>
      <c r="H43" s="912">
        <v>0</v>
      </c>
      <c r="I43" s="912" t="s">
        <v>201</v>
      </c>
      <c r="J43" s="916" t="s">
        <v>201</v>
      </c>
      <c r="K43" s="888"/>
      <c r="L43" s="888"/>
      <c r="M43" s="888"/>
      <c r="N43" s="888"/>
      <c r="O43" s="888"/>
      <c r="P43" s="888"/>
    </row>
    <row r="44" spans="1:16" ht="39" customHeight="1">
      <c r="A44" s="888"/>
      <c r="B44" s="894" t="s">
        <v>20</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M4ozC5PF3TrfyY/GzNl05tUuX483kO/viFrAPOFTAMfVKTJG+GZJZDDgi1EgM0Yncn6lI9hqhARRVd74F0B/zg==" saltValue="ovLkWv0BjGfaEL1PFchHR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1"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tabColor rgb="FFFFFF00"/>
    <pageSetUpPr fitToPage="1"/>
  </sheetPr>
  <dimension ref="A1:U62"/>
  <sheetViews>
    <sheetView showGridLines="0" zoomScaleSheetLayoutView="55" workbookViewId="0"/>
  </sheetViews>
  <sheetFormatPr defaultColWidth="0" defaultRowHeight="12.6" customHeight="1" zeroHeight="1"/>
  <cols>
    <col min="1" max="1" width="6.625" style="368" customWidth="1"/>
    <col min="2" max="3" width="10.875" style="368" customWidth="1"/>
    <col min="4" max="4" width="10" style="368" customWidth="1"/>
    <col min="5" max="10" width="11" style="368" customWidth="1"/>
    <col min="11" max="15" width="13.125" style="368" customWidth="1"/>
    <col min="16" max="21" width="11.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23</v>
      </c>
      <c r="P43" s="761"/>
      <c r="Q43" s="761"/>
      <c r="R43" s="761"/>
      <c r="S43" s="761"/>
      <c r="T43" s="761"/>
      <c r="U43" s="761"/>
    </row>
    <row r="44" spans="1:21" ht="30.75" customHeight="1">
      <c r="A44" s="761"/>
      <c r="B44" s="917" t="s">
        <v>27</v>
      </c>
      <c r="C44" s="930"/>
      <c r="D44" s="930"/>
      <c r="E44" s="947"/>
      <c r="F44" s="947"/>
      <c r="G44" s="947"/>
      <c r="H44" s="947"/>
      <c r="I44" s="947"/>
      <c r="J44" s="955" t="s">
        <v>16</v>
      </c>
      <c r="K44" s="962" t="s">
        <v>392</v>
      </c>
      <c r="L44" s="970" t="s">
        <v>530</v>
      </c>
      <c r="M44" s="970" t="s">
        <v>454</v>
      </c>
      <c r="N44" s="970" t="s">
        <v>531</v>
      </c>
      <c r="O44" s="978" t="s">
        <v>532</v>
      </c>
      <c r="P44" s="761"/>
      <c r="Q44" s="761"/>
      <c r="R44" s="761"/>
      <c r="S44" s="761"/>
      <c r="T44" s="761"/>
      <c r="U44" s="761"/>
    </row>
    <row r="45" spans="1:21" ht="30.75" customHeight="1">
      <c r="A45" s="761"/>
      <c r="B45" s="918" t="s">
        <v>28</v>
      </c>
      <c r="C45" s="931"/>
      <c r="D45" s="940"/>
      <c r="E45" s="948" t="s">
        <v>26</v>
      </c>
      <c r="F45" s="948"/>
      <c r="G45" s="948"/>
      <c r="H45" s="948"/>
      <c r="I45" s="948"/>
      <c r="J45" s="956"/>
      <c r="K45" s="963">
        <v>1010</v>
      </c>
      <c r="L45" s="971">
        <v>965</v>
      </c>
      <c r="M45" s="971">
        <v>1008</v>
      </c>
      <c r="N45" s="971">
        <v>1004</v>
      </c>
      <c r="O45" s="979">
        <v>1111</v>
      </c>
      <c r="P45" s="761"/>
      <c r="Q45" s="761"/>
      <c r="R45" s="761"/>
      <c r="S45" s="761"/>
      <c r="T45" s="761"/>
      <c r="U45" s="761"/>
    </row>
    <row r="46" spans="1:21" ht="30.75" customHeight="1">
      <c r="A46" s="761"/>
      <c r="B46" s="919"/>
      <c r="C46" s="932"/>
      <c r="D46" s="941"/>
      <c r="E46" s="949" t="s">
        <v>33</v>
      </c>
      <c r="F46" s="949"/>
      <c r="G46" s="949"/>
      <c r="H46" s="949"/>
      <c r="I46" s="949"/>
      <c r="J46" s="957"/>
      <c r="K46" s="964" t="s">
        <v>201</v>
      </c>
      <c r="L46" s="972" t="s">
        <v>201</v>
      </c>
      <c r="M46" s="972" t="s">
        <v>201</v>
      </c>
      <c r="N46" s="972" t="s">
        <v>201</v>
      </c>
      <c r="O46" s="980" t="s">
        <v>201</v>
      </c>
      <c r="P46" s="761"/>
      <c r="Q46" s="761"/>
      <c r="R46" s="761"/>
      <c r="S46" s="761"/>
      <c r="T46" s="761"/>
      <c r="U46" s="761"/>
    </row>
    <row r="47" spans="1:21" ht="30.75" customHeight="1">
      <c r="A47" s="761"/>
      <c r="B47" s="919"/>
      <c r="C47" s="932"/>
      <c r="D47" s="941"/>
      <c r="E47" s="949" t="s">
        <v>38</v>
      </c>
      <c r="F47" s="949"/>
      <c r="G47" s="949"/>
      <c r="H47" s="949"/>
      <c r="I47" s="949"/>
      <c r="J47" s="957"/>
      <c r="K47" s="964" t="s">
        <v>201</v>
      </c>
      <c r="L47" s="972" t="s">
        <v>201</v>
      </c>
      <c r="M47" s="972" t="s">
        <v>201</v>
      </c>
      <c r="N47" s="972" t="s">
        <v>201</v>
      </c>
      <c r="O47" s="980" t="s">
        <v>201</v>
      </c>
      <c r="P47" s="761"/>
      <c r="Q47" s="761"/>
      <c r="R47" s="761"/>
      <c r="S47" s="761"/>
      <c r="T47" s="761"/>
      <c r="U47" s="761"/>
    </row>
    <row r="48" spans="1:21" ht="30.75" customHeight="1">
      <c r="A48" s="761"/>
      <c r="B48" s="919"/>
      <c r="C48" s="932"/>
      <c r="D48" s="941"/>
      <c r="E48" s="949" t="s">
        <v>44</v>
      </c>
      <c r="F48" s="949"/>
      <c r="G48" s="949"/>
      <c r="H48" s="949"/>
      <c r="I48" s="949"/>
      <c r="J48" s="957"/>
      <c r="K48" s="964">
        <v>66</v>
      </c>
      <c r="L48" s="972">
        <v>48</v>
      </c>
      <c r="M48" s="972">
        <v>61</v>
      </c>
      <c r="N48" s="972">
        <v>54</v>
      </c>
      <c r="O48" s="980">
        <v>47</v>
      </c>
      <c r="P48" s="761"/>
      <c r="Q48" s="761"/>
      <c r="R48" s="761"/>
      <c r="S48" s="761"/>
      <c r="T48" s="761"/>
      <c r="U48" s="761"/>
    </row>
    <row r="49" spans="1:21" ht="30.75" customHeight="1">
      <c r="A49" s="761"/>
      <c r="B49" s="919"/>
      <c r="C49" s="932"/>
      <c r="D49" s="941"/>
      <c r="E49" s="949" t="s">
        <v>0</v>
      </c>
      <c r="F49" s="949"/>
      <c r="G49" s="949"/>
      <c r="H49" s="949"/>
      <c r="I49" s="949"/>
      <c r="J49" s="957"/>
      <c r="K49" s="964">
        <v>15</v>
      </c>
      <c r="L49" s="972">
        <v>18</v>
      </c>
      <c r="M49" s="972">
        <v>4</v>
      </c>
      <c r="N49" s="972">
        <v>10</v>
      </c>
      <c r="O49" s="980">
        <v>10</v>
      </c>
      <c r="P49" s="761"/>
      <c r="Q49" s="761"/>
      <c r="R49" s="761"/>
      <c r="S49" s="761"/>
      <c r="T49" s="761"/>
      <c r="U49" s="761"/>
    </row>
    <row r="50" spans="1:21" ht="30.75" customHeight="1">
      <c r="A50" s="761"/>
      <c r="B50" s="919"/>
      <c r="C50" s="932"/>
      <c r="D50" s="941"/>
      <c r="E50" s="949" t="s">
        <v>46</v>
      </c>
      <c r="F50" s="949"/>
      <c r="G50" s="949"/>
      <c r="H50" s="949"/>
      <c r="I50" s="949"/>
      <c r="J50" s="957"/>
      <c r="K50" s="964" t="s">
        <v>201</v>
      </c>
      <c r="L50" s="972" t="s">
        <v>201</v>
      </c>
      <c r="M50" s="972" t="s">
        <v>201</v>
      </c>
      <c r="N50" s="972" t="s">
        <v>201</v>
      </c>
      <c r="O50" s="980" t="s">
        <v>201</v>
      </c>
      <c r="P50" s="761"/>
      <c r="Q50" s="761"/>
      <c r="R50" s="761"/>
      <c r="S50" s="761"/>
      <c r="T50" s="761"/>
      <c r="U50" s="761"/>
    </row>
    <row r="51" spans="1:21" ht="30.75" customHeight="1">
      <c r="A51" s="761"/>
      <c r="B51" s="920"/>
      <c r="C51" s="933"/>
      <c r="D51" s="942"/>
      <c r="E51" s="949" t="s">
        <v>53</v>
      </c>
      <c r="F51" s="949"/>
      <c r="G51" s="949"/>
      <c r="H51" s="949"/>
      <c r="I51" s="949"/>
      <c r="J51" s="957"/>
      <c r="K51" s="964">
        <v>0</v>
      </c>
      <c r="L51" s="972" t="s">
        <v>201</v>
      </c>
      <c r="M51" s="972" t="s">
        <v>201</v>
      </c>
      <c r="N51" s="972" t="s">
        <v>201</v>
      </c>
      <c r="O51" s="980">
        <v>0</v>
      </c>
      <c r="P51" s="761"/>
      <c r="Q51" s="761"/>
      <c r="R51" s="761"/>
      <c r="S51" s="761"/>
      <c r="T51" s="761"/>
      <c r="U51" s="761"/>
    </row>
    <row r="52" spans="1:21" ht="30.75" customHeight="1">
      <c r="A52" s="761"/>
      <c r="B52" s="921" t="s">
        <v>55</v>
      </c>
      <c r="C52" s="934"/>
      <c r="D52" s="942"/>
      <c r="E52" s="949" t="s">
        <v>57</v>
      </c>
      <c r="F52" s="949"/>
      <c r="G52" s="949"/>
      <c r="H52" s="949"/>
      <c r="I52" s="949"/>
      <c r="J52" s="957"/>
      <c r="K52" s="964">
        <v>1007</v>
      </c>
      <c r="L52" s="972">
        <v>972</v>
      </c>
      <c r="M52" s="972">
        <v>1011</v>
      </c>
      <c r="N52" s="972">
        <v>1046</v>
      </c>
      <c r="O52" s="980">
        <v>1117</v>
      </c>
      <c r="P52" s="761"/>
      <c r="Q52" s="761"/>
      <c r="R52" s="761"/>
      <c r="S52" s="761"/>
      <c r="T52" s="761"/>
      <c r="U52" s="761"/>
    </row>
    <row r="53" spans="1:21" ht="30.75" customHeight="1">
      <c r="A53" s="761"/>
      <c r="B53" s="922" t="s">
        <v>17</v>
      </c>
      <c r="C53" s="935"/>
      <c r="D53" s="943"/>
      <c r="E53" s="950" t="s">
        <v>59</v>
      </c>
      <c r="F53" s="950"/>
      <c r="G53" s="950"/>
      <c r="H53" s="950"/>
      <c r="I53" s="950"/>
      <c r="J53" s="958"/>
      <c r="K53" s="965">
        <v>84</v>
      </c>
      <c r="L53" s="973">
        <v>59</v>
      </c>
      <c r="M53" s="973">
        <v>62</v>
      </c>
      <c r="N53" s="973">
        <v>22</v>
      </c>
      <c r="O53" s="981">
        <v>51</v>
      </c>
      <c r="P53" s="761"/>
      <c r="Q53" s="761"/>
      <c r="R53" s="761"/>
      <c r="S53" s="761"/>
      <c r="T53" s="761"/>
      <c r="U53" s="761"/>
    </row>
    <row r="54" spans="1:21" ht="24" customHeight="1">
      <c r="A54" s="761"/>
      <c r="B54" s="923" t="s">
        <v>4</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7</v>
      </c>
      <c r="C55" s="936"/>
      <c r="D55" s="936"/>
      <c r="E55" s="936"/>
      <c r="F55" s="936"/>
      <c r="G55" s="936"/>
      <c r="H55" s="936"/>
      <c r="I55" s="936"/>
      <c r="J55" s="936"/>
      <c r="K55" s="966"/>
      <c r="L55" s="966"/>
      <c r="M55" s="966"/>
      <c r="N55" s="966"/>
      <c r="O55" s="982" t="s">
        <v>534</v>
      </c>
      <c r="P55" s="761"/>
      <c r="Q55" s="761"/>
      <c r="R55" s="761"/>
      <c r="S55" s="761"/>
      <c r="T55" s="761"/>
      <c r="U55" s="761"/>
    </row>
    <row r="56" spans="1:21" ht="31.5" customHeight="1">
      <c r="A56" s="761"/>
      <c r="B56" s="925"/>
      <c r="C56" s="937"/>
      <c r="D56" s="937"/>
      <c r="E56" s="951"/>
      <c r="F56" s="951"/>
      <c r="G56" s="951"/>
      <c r="H56" s="951"/>
      <c r="I56" s="951"/>
      <c r="J56" s="959" t="s">
        <v>16</v>
      </c>
      <c r="K56" s="967" t="s">
        <v>536</v>
      </c>
      <c r="L56" s="974" t="s">
        <v>535</v>
      </c>
      <c r="M56" s="974" t="s">
        <v>537</v>
      </c>
      <c r="N56" s="974" t="s">
        <v>538</v>
      </c>
      <c r="O56" s="983" t="s">
        <v>539</v>
      </c>
      <c r="P56" s="761"/>
      <c r="Q56" s="761"/>
      <c r="R56" s="761"/>
      <c r="S56" s="761"/>
      <c r="T56" s="761"/>
      <c r="U56" s="761"/>
    </row>
    <row r="57" spans="1:21" ht="31.5" customHeight="1">
      <c r="B57" s="926" t="s">
        <v>54</v>
      </c>
      <c r="C57" s="938"/>
      <c r="D57" s="944" t="s">
        <v>61</v>
      </c>
      <c r="E57" s="952"/>
      <c r="F57" s="952"/>
      <c r="G57" s="952"/>
      <c r="H57" s="952"/>
      <c r="I57" s="952"/>
      <c r="J57" s="960"/>
      <c r="K57" s="968"/>
      <c r="L57" s="975"/>
      <c r="M57" s="975"/>
      <c r="N57" s="975"/>
      <c r="O57" s="984"/>
    </row>
    <row r="58" spans="1:21" ht="31.5" customHeight="1">
      <c r="B58" s="927"/>
      <c r="C58" s="939"/>
      <c r="D58" s="945" t="s">
        <v>64</v>
      </c>
      <c r="E58" s="953"/>
      <c r="F58" s="953"/>
      <c r="G58" s="953"/>
      <c r="H58" s="953"/>
      <c r="I58" s="953"/>
      <c r="J58" s="961"/>
      <c r="K58" s="969"/>
      <c r="L58" s="976"/>
      <c r="M58" s="976"/>
      <c r="N58" s="976"/>
      <c r="O58" s="985"/>
    </row>
    <row r="59" spans="1:21" ht="24" customHeight="1">
      <c r="B59" s="928"/>
      <c r="C59" s="928"/>
      <c r="D59" s="946" t="s">
        <v>51</v>
      </c>
      <c r="E59" s="954"/>
      <c r="F59" s="954"/>
      <c r="G59" s="954"/>
      <c r="H59" s="954"/>
      <c r="I59" s="954"/>
      <c r="J59" s="954"/>
      <c r="K59" s="954"/>
      <c r="L59" s="954"/>
      <c r="M59" s="954"/>
      <c r="N59" s="954"/>
      <c r="O59" s="954"/>
    </row>
    <row r="60" spans="1:21" ht="24" customHeight="1">
      <c r="B60" s="929"/>
      <c r="C60" s="929"/>
      <c r="D60" s="946" t="s">
        <v>45</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dU8E4EmUJS6sJhJC5QKZI0bP/Ea/Nr5VUemymzI+PnY2vr/xSWOCnv260gV9dxJp6bBnF10BiDhL8r0xJR2b8Q==" saltValue="bjwzwP1VUWvzTWd4pvNlLw=="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6"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tabColor rgb="FFFFFF00"/>
    <pageSetUpPr fitToPage="1"/>
  </sheetPr>
  <dimension ref="B39:M54"/>
  <sheetViews>
    <sheetView showGridLines="0" zoomScaleSheetLayoutView="100" workbookViewId="0"/>
  </sheetViews>
  <sheetFormatPr defaultColWidth="0" defaultRowHeight="13.5" customHeight="1" zeroHeight="1"/>
  <cols>
    <col min="1" max="1" width="6.625" style="368" customWidth="1"/>
    <col min="2" max="3" width="12.625" style="368" customWidth="1"/>
    <col min="4" max="4" width="11.625" style="368" customWidth="1"/>
    <col min="5" max="8" width="10.375" style="368" customWidth="1"/>
    <col min="9" max="13" width="16.375" style="368" customWidth="1"/>
    <col min="14" max="19" width="12.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23</v>
      </c>
    </row>
    <row r="40" spans="2:13" ht="27.75" customHeight="1">
      <c r="B40" s="917" t="s">
        <v>27</v>
      </c>
      <c r="C40" s="930"/>
      <c r="D40" s="930"/>
      <c r="E40" s="947"/>
      <c r="F40" s="947"/>
      <c r="G40" s="947"/>
      <c r="H40" s="955" t="s">
        <v>16</v>
      </c>
      <c r="I40" s="962" t="s">
        <v>392</v>
      </c>
      <c r="J40" s="970" t="s">
        <v>530</v>
      </c>
      <c r="K40" s="970" t="s">
        <v>454</v>
      </c>
      <c r="L40" s="970" t="s">
        <v>531</v>
      </c>
      <c r="M40" s="1002" t="s">
        <v>532</v>
      </c>
    </row>
    <row r="41" spans="2:13" ht="27.75" customHeight="1">
      <c r="B41" s="918" t="s">
        <v>40</v>
      </c>
      <c r="C41" s="931"/>
      <c r="D41" s="940"/>
      <c r="E41" s="991" t="s">
        <v>65</v>
      </c>
      <c r="F41" s="991"/>
      <c r="G41" s="991"/>
      <c r="H41" s="997"/>
      <c r="I41" s="963">
        <v>8202</v>
      </c>
      <c r="J41" s="971">
        <v>8297</v>
      </c>
      <c r="K41" s="971">
        <v>9266</v>
      </c>
      <c r="L41" s="971">
        <v>8538</v>
      </c>
      <c r="M41" s="979">
        <v>7876</v>
      </c>
    </row>
    <row r="42" spans="2:13" ht="27.75" customHeight="1">
      <c r="B42" s="919"/>
      <c r="C42" s="932"/>
      <c r="D42" s="941"/>
      <c r="E42" s="992" t="s">
        <v>72</v>
      </c>
      <c r="F42" s="992"/>
      <c r="G42" s="992"/>
      <c r="H42" s="998"/>
      <c r="I42" s="964" t="s">
        <v>201</v>
      </c>
      <c r="J42" s="972" t="s">
        <v>201</v>
      </c>
      <c r="K42" s="972" t="s">
        <v>201</v>
      </c>
      <c r="L42" s="972" t="s">
        <v>201</v>
      </c>
      <c r="M42" s="980" t="s">
        <v>201</v>
      </c>
    </row>
    <row r="43" spans="2:13" ht="27.75" customHeight="1">
      <c r="B43" s="919"/>
      <c r="C43" s="932"/>
      <c r="D43" s="941"/>
      <c r="E43" s="992" t="s">
        <v>73</v>
      </c>
      <c r="F43" s="992"/>
      <c r="G43" s="992"/>
      <c r="H43" s="998"/>
      <c r="I43" s="964">
        <v>670</v>
      </c>
      <c r="J43" s="972">
        <v>596</v>
      </c>
      <c r="K43" s="972">
        <v>568</v>
      </c>
      <c r="L43" s="972">
        <v>504</v>
      </c>
      <c r="M43" s="980">
        <v>503</v>
      </c>
    </row>
    <row r="44" spans="2:13" ht="27.75" customHeight="1">
      <c r="B44" s="919"/>
      <c r="C44" s="932"/>
      <c r="D44" s="941"/>
      <c r="E44" s="992" t="s">
        <v>75</v>
      </c>
      <c r="F44" s="992"/>
      <c r="G44" s="992"/>
      <c r="H44" s="998"/>
      <c r="I44" s="964">
        <v>82</v>
      </c>
      <c r="J44" s="972">
        <v>76</v>
      </c>
      <c r="K44" s="972">
        <v>80</v>
      </c>
      <c r="L44" s="972">
        <v>176</v>
      </c>
      <c r="M44" s="980">
        <v>239</v>
      </c>
    </row>
    <row r="45" spans="2:13" ht="27.75" customHeight="1">
      <c r="B45" s="919"/>
      <c r="C45" s="932"/>
      <c r="D45" s="941"/>
      <c r="E45" s="992" t="s">
        <v>77</v>
      </c>
      <c r="F45" s="992"/>
      <c r="G45" s="992"/>
      <c r="H45" s="998"/>
      <c r="I45" s="964">
        <v>1218</v>
      </c>
      <c r="J45" s="972">
        <v>1143</v>
      </c>
      <c r="K45" s="972">
        <v>1126</v>
      </c>
      <c r="L45" s="972">
        <v>1103</v>
      </c>
      <c r="M45" s="980">
        <v>1017</v>
      </c>
    </row>
    <row r="46" spans="2:13" ht="27.75" customHeight="1">
      <c r="B46" s="919"/>
      <c r="C46" s="932"/>
      <c r="D46" s="942"/>
      <c r="E46" s="992" t="s">
        <v>76</v>
      </c>
      <c r="F46" s="992"/>
      <c r="G46" s="992"/>
      <c r="H46" s="998"/>
      <c r="I46" s="964" t="s">
        <v>201</v>
      </c>
      <c r="J46" s="972" t="s">
        <v>201</v>
      </c>
      <c r="K46" s="972" t="s">
        <v>201</v>
      </c>
      <c r="L46" s="972" t="s">
        <v>201</v>
      </c>
      <c r="M46" s="980" t="s">
        <v>201</v>
      </c>
    </row>
    <row r="47" spans="2:13" ht="27.75" customHeight="1">
      <c r="B47" s="919"/>
      <c r="C47" s="932"/>
      <c r="D47" s="989"/>
      <c r="E47" s="993" t="s">
        <v>80</v>
      </c>
      <c r="F47" s="996"/>
      <c r="G47" s="996"/>
      <c r="H47" s="999"/>
      <c r="I47" s="964" t="s">
        <v>201</v>
      </c>
      <c r="J47" s="972" t="s">
        <v>201</v>
      </c>
      <c r="K47" s="972" t="s">
        <v>201</v>
      </c>
      <c r="L47" s="972" t="s">
        <v>201</v>
      </c>
      <c r="M47" s="980" t="s">
        <v>201</v>
      </c>
    </row>
    <row r="48" spans="2:13" ht="27.75" customHeight="1">
      <c r="B48" s="919"/>
      <c r="C48" s="932"/>
      <c r="D48" s="941"/>
      <c r="E48" s="992" t="s">
        <v>84</v>
      </c>
      <c r="F48" s="992"/>
      <c r="G48" s="992"/>
      <c r="H48" s="998"/>
      <c r="I48" s="964" t="s">
        <v>201</v>
      </c>
      <c r="J48" s="972" t="s">
        <v>201</v>
      </c>
      <c r="K48" s="972" t="s">
        <v>201</v>
      </c>
      <c r="L48" s="972" t="s">
        <v>201</v>
      </c>
      <c r="M48" s="980" t="s">
        <v>201</v>
      </c>
    </row>
    <row r="49" spans="2:13" ht="27.75" customHeight="1">
      <c r="B49" s="920"/>
      <c r="C49" s="933"/>
      <c r="D49" s="941"/>
      <c r="E49" s="992" t="s">
        <v>90</v>
      </c>
      <c r="F49" s="992"/>
      <c r="G49" s="992"/>
      <c r="H49" s="998"/>
      <c r="I49" s="964" t="s">
        <v>201</v>
      </c>
      <c r="J49" s="972" t="s">
        <v>201</v>
      </c>
      <c r="K49" s="972" t="s">
        <v>201</v>
      </c>
      <c r="L49" s="972" t="s">
        <v>201</v>
      </c>
      <c r="M49" s="980" t="s">
        <v>201</v>
      </c>
    </row>
    <row r="50" spans="2:13" ht="27.75" customHeight="1">
      <c r="B50" s="986" t="s">
        <v>92</v>
      </c>
      <c r="C50" s="988"/>
      <c r="D50" s="990"/>
      <c r="E50" s="992" t="s">
        <v>94</v>
      </c>
      <c r="F50" s="992"/>
      <c r="G50" s="992"/>
      <c r="H50" s="998"/>
      <c r="I50" s="964">
        <v>5697</v>
      </c>
      <c r="J50" s="972">
        <v>5747</v>
      </c>
      <c r="K50" s="972">
        <v>5111</v>
      </c>
      <c r="L50" s="972">
        <v>4879</v>
      </c>
      <c r="M50" s="980">
        <v>4623</v>
      </c>
    </row>
    <row r="51" spans="2:13" ht="27.75" customHeight="1">
      <c r="B51" s="919"/>
      <c r="C51" s="932"/>
      <c r="D51" s="941"/>
      <c r="E51" s="992" t="s">
        <v>97</v>
      </c>
      <c r="F51" s="992"/>
      <c r="G51" s="992"/>
      <c r="H51" s="998"/>
      <c r="I51" s="964">
        <v>131</v>
      </c>
      <c r="J51" s="972">
        <v>113</v>
      </c>
      <c r="K51" s="972">
        <v>95</v>
      </c>
      <c r="L51" s="972">
        <v>77</v>
      </c>
      <c r="M51" s="980">
        <v>62</v>
      </c>
    </row>
    <row r="52" spans="2:13" ht="27.75" customHeight="1">
      <c r="B52" s="920"/>
      <c r="C52" s="933"/>
      <c r="D52" s="941"/>
      <c r="E52" s="992" t="s">
        <v>48</v>
      </c>
      <c r="F52" s="992"/>
      <c r="G52" s="992"/>
      <c r="H52" s="998"/>
      <c r="I52" s="964">
        <v>7973</v>
      </c>
      <c r="J52" s="972">
        <v>8093</v>
      </c>
      <c r="K52" s="972">
        <v>8723</v>
      </c>
      <c r="L52" s="972">
        <v>8289</v>
      </c>
      <c r="M52" s="980">
        <v>7603</v>
      </c>
    </row>
    <row r="53" spans="2:13" ht="27.75" customHeight="1">
      <c r="B53" s="922" t="s">
        <v>17</v>
      </c>
      <c r="C53" s="935"/>
      <c r="D53" s="943"/>
      <c r="E53" s="994" t="s">
        <v>99</v>
      </c>
      <c r="F53" s="994"/>
      <c r="G53" s="994"/>
      <c r="H53" s="1000"/>
      <c r="I53" s="965">
        <v>-3630</v>
      </c>
      <c r="J53" s="973">
        <v>-3841</v>
      </c>
      <c r="K53" s="973">
        <v>-2888</v>
      </c>
      <c r="L53" s="973">
        <v>-2924</v>
      </c>
      <c r="M53" s="981">
        <v>-2653</v>
      </c>
    </row>
    <row r="54" spans="2:13" ht="27.75" customHeight="1">
      <c r="B54" s="987" t="s">
        <v>35</v>
      </c>
      <c r="C54" s="894"/>
      <c r="D54" s="894"/>
      <c r="E54" s="995"/>
      <c r="F54" s="995"/>
      <c r="G54" s="995"/>
      <c r="H54" s="995"/>
      <c r="I54" s="1001"/>
      <c r="J54" s="1001"/>
      <c r="K54" s="1001"/>
      <c r="L54" s="1001"/>
      <c r="M54" s="1001"/>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cRtuGnrNwcQP3256lTwj2JljD7rWvc9Eryl+ZMi47qfFCvYPNy5+OfvkwAFyirL2773YpR8XaLPlAiygLFM/2A==" saltValue="7QXwvQ4CFi4MOhcZpkPbn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8" customWidth="1"/>
    <col min="2" max="2" width="16.375" style="368" customWidth="1"/>
    <col min="3" max="5" width="26.25" style="368" customWidth="1"/>
    <col min="6" max="8" width="24.25" style="368" customWidth="1"/>
    <col min="9" max="14" width="26" style="368" customWidth="1"/>
    <col min="15" max="15" width="6.1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32" t="s">
        <v>95</v>
      </c>
    </row>
    <row r="54" spans="2:8" ht="29.25" customHeight="1">
      <c r="B54" s="1003" t="s">
        <v>10</v>
      </c>
      <c r="C54" s="1009"/>
      <c r="D54" s="1009"/>
      <c r="E54" s="1018" t="s">
        <v>16</v>
      </c>
      <c r="F54" s="1025" t="s">
        <v>454</v>
      </c>
      <c r="G54" s="1025" t="s">
        <v>531</v>
      </c>
      <c r="H54" s="1033" t="s">
        <v>532</v>
      </c>
    </row>
    <row r="55" spans="2:8" ht="52.5" customHeight="1">
      <c r="B55" s="1004"/>
      <c r="C55" s="1010" t="s">
        <v>103</v>
      </c>
      <c r="D55" s="1010"/>
      <c r="E55" s="1019"/>
      <c r="F55" s="1026">
        <v>987</v>
      </c>
      <c r="G55" s="1026">
        <v>980</v>
      </c>
      <c r="H55" s="1034">
        <v>974</v>
      </c>
    </row>
    <row r="56" spans="2:8" ht="52.5" customHeight="1">
      <c r="B56" s="1005"/>
      <c r="C56" s="1011" t="s">
        <v>106</v>
      </c>
      <c r="D56" s="1011"/>
      <c r="E56" s="1020"/>
      <c r="F56" s="1027">
        <v>1919</v>
      </c>
      <c r="G56" s="1027">
        <v>1875</v>
      </c>
      <c r="H56" s="1035">
        <v>1786</v>
      </c>
    </row>
    <row r="57" spans="2:8" ht="53.25" customHeight="1">
      <c r="B57" s="1005"/>
      <c r="C57" s="1012" t="s">
        <v>69</v>
      </c>
      <c r="D57" s="1012"/>
      <c r="E57" s="1021"/>
      <c r="F57" s="1028">
        <v>3491</v>
      </c>
      <c r="G57" s="1028">
        <v>3192</v>
      </c>
      <c r="H57" s="1036">
        <v>3045</v>
      </c>
    </row>
    <row r="58" spans="2:8" ht="45.75" customHeight="1">
      <c r="B58" s="1006"/>
      <c r="C58" s="1013" t="s">
        <v>546</v>
      </c>
      <c r="D58" s="1016"/>
      <c r="E58" s="1022"/>
      <c r="F58" s="1029">
        <v>1487</v>
      </c>
      <c r="G58" s="1029">
        <v>1396</v>
      </c>
      <c r="H58" s="1037">
        <v>1385</v>
      </c>
    </row>
    <row r="59" spans="2:8" ht="45.75" customHeight="1">
      <c r="B59" s="1006"/>
      <c r="C59" s="1013" t="s">
        <v>547</v>
      </c>
      <c r="D59" s="1016"/>
      <c r="E59" s="1022"/>
      <c r="F59" s="1029">
        <v>688</v>
      </c>
      <c r="G59" s="1029">
        <v>632</v>
      </c>
      <c r="H59" s="1037">
        <v>606</v>
      </c>
    </row>
    <row r="60" spans="2:8" ht="45.75" customHeight="1">
      <c r="B60" s="1006"/>
      <c r="C60" s="1013" t="s">
        <v>548</v>
      </c>
      <c r="D60" s="1016"/>
      <c r="E60" s="1022"/>
      <c r="F60" s="1029">
        <v>348</v>
      </c>
      <c r="G60" s="1029">
        <v>348</v>
      </c>
      <c r="H60" s="1037">
        <v>349</v>
      </c>
    </row>
    <row r="61" spans="2:8" ht="45.75" customHeight="1">
      <c r="B61" s="1006"/>
      <c r="C61" s="1013" t="s">
        <v>281</v>
      </c>
      <c r="D61" s="1016"/>
      <c r="E61" s="1022"/>
      <c r="F61" s="1029">
        <v>185</v>
      </c>
      <c r="G61" s="1029">
        <v>162</v>
      </c>
      <c r="H61" s="1037">
        <v>148</v>
      </c>
    </row>
    <row r="62" spans="2:8" ht="45.75" customHeight="1">
      <c r="B62" s="1007"/>
      <c r="C62" s="1014" t="s">
        <v>549</v>
      </c>
      <c r="D62" s="1017"/>
      <c r="E62" s="1023"/>
      <c r="F62" s="1030">
        <v>167</v>
      </c>
      <c r="G62" s="1030">
        <v>150</v>
      </c>
      <c r="H62" s="1038">
        <v>130</v>
      </c>
    </row>
    <row r="63" spans="2:8" ht="52.5" customHeight="1">
      <c r="B63" s="1008"/>
      <c r="C63" s="1015" t="s">
        <v>111</v>
      </c>
      <c r="D63" s="1015"/>
      <c r="E63" s="1024"/>
      <c r="F63" s="1031">
        <v>6397</v>
      </c>
      <c r="G63" s="1031">
        <v>6047</v>
      </c>
      <c r="H63" s="1039">
        <v>5805</v>
      </c>
    </row>
    <row r="64" spans="2:8" ht="15" customHeight="1"/>
  </sheetData>
  <sheetProtection algorithmName="SHA-512" hashValue="kTDUhR0/GWv24i/Vn4zQM/JhaD9vt1w3PS/xUOs23H+4kHCsAH3eTbFDOfEzp++z8jwH3ctDGb9wjl+HorLzRw==" saltValue="6DFpi0GnbWGq4SqoB3+OWQ=="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4"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MM160"/>
  <sheetViews>
    <sheetView showGridLines="0" zoomScaleSheetLayoutView="55" workbookViewId="0"/>
  </sheetViews>
  <sheetFormatPr defaultColWidth="0" defaultRowHeight="13.5" customHeight="1" zeroHeight="1"/>
  <cols>
    <col min="1" max="1" width="6.375" style="368" customWidth="1"/>
    <col min="2" max="107" width="2.5" style="368" customWidth="1"/>
    <col min="108" max="108" width="6.125" style="754" customWidth="1"/>
    <col min="109" max="109" width="5.875" style="755" customWidth="1"/>
    <col min="110" max="110" width="19.125" style="368" hidden="1" customWidth="1"/>
    <col min="111" max="115" width="12.625" style="368" hidden="1" customWidth="1"/>
    <col min="116" max="349" width="8.625" style="368" hidden="1" customWidth="1"/>
    <col min="350" max="355" width="14.875" style="368" hidden="1" customWidth="1"/>
    <col min="356" max="357" width="15.875" style="368" hidden="1" customWidth="1"/>
    <col min="358" max="363" width="16.125" style="368" hidden="1" customWidth="1"/>
    <col min="364" max="364" width="6.125" style="368" hidden="1" customWidth="1"/>
    <col min="365" max="365" width="3" style="368" hidden="1" customWidth="1"/>
    <col min="366" max="605" width="8.625" style="368" hidden="1" customWidth="1"/>
    <col min="606" max="611" width="14.875" style="368" hidden="1" customWidth="1"/>
    <col min="612" max="613" width="15.875" style="368" hidden="1" customWidth="1"/>
    <col min="614" max="619" width="16.125" style="368" hidden="1" customWidth="1"/>
    <col min="620" max="620" width="6.125" style="368" hidden="1" customWidth="1"/>
    <col min="621" max="621" width="3" style="368" hidden="1" customWidth="1"/>
    <col min="622" max="861" width="8.625" style="368" hidden="1" customWidth="1"/>
    <col min="862" max="867" width="14.875" style="368" hidden="1" customWidth="1"/>
    <col min="868" max="869" width="15.875" style="368" hidden="1" customWidth="1"/>
    <col min="870" max="875" width="16.125" style="368" hidden="1" customWidth="1"/>
    <col min="876" max="876" width="6.125" style="368" hidden="1" customWidth="1"/>
    <col min="877" max="877" width="3" style="368" hidden="1" customWidth="1"/>
    <col min="878" max="1117" width="8.625" style="368" hidden="1" customWidth="1"/>
    <col min="1118" max="1123" width="14.875" style="368" hidden="1" customWidth="1"/>
    <col min="1124" max="1125" width="15.875" style="368" hidden="1" customWidth="1"/>
    <col min="1126" max="1131" width="16.125" style="368" hidden="1" customWidth="1"/>
    <col min="1132" max="1132" width="6.125" style="368" hidden="1" customWidth="1"/>
    <col min="1133" max="1133" width="3" style="368" hidden="1" customWidth="1"/>
    <col min="1134" max="1373" width="8.625" style="368" hidden="1" customWidth="1"/>
    <col min="1374" max="1379" width="14.875" style="368" hidden="1" customWidth="1"/>
    <col min="1380" max="1381" width="15.875" style="368" hidden="1" customWidth="1"/>
    <col min="1382" max="1387" width="16.125" style="368" hidden="1" customWidth="1"/>
    <col min="1388" max="1388" width="6.125" style="368" hidden="1" customWidth="1"/>
    <col min="1389" max="1389" width="3" style="368" hidden="1" customWidth="1"/>
    <col min="1390" max="1629" width="8.625" style="368" hidden="1" customWidth="1"/>
    <col min="1630" max="1635" width="14.875" style="368" hidden="1" customWidth="1"/>
    <col min="1636" max="1637" width="15.875" style="368" hidden="1" customWidth="1"/>
    <col min="1638" max="1643" width="16.125" style="368" hidden="1" customWidth="1"/>
    <col min="1644" max="1644" width="6.125" style="368" hidden="1" customWidth="1"/>
    <col min="1645" max="1645" width="3" style="368" hidden="1" customWidth="1"/>
    <col min="1646" max="1885" width="8.625" style="368" hidden="1" customWidth="1"/>
    <col min="1886" max="1891" width="14.875" style="368" hidden="1" customWidth="1"/>
    <col min="1892" max="1893" width="15.875" style="368" hidden="1" customWidth="1"/>
    <col min="1894" max="1899" width="16.125" style="368" hidden="1" customWidth="1"/>
    <col min="1900" max="1900" width="6.125" style="368" hidden="1" customWidth="1"/>
    <col min="1901" max="1901" width="3" style="368" hidden="1" customWidth="1"/>
    <col min="1902" max="2141" width="8.625" style="368" hidden="1" customWidth="1"/>
    <col min="2142" max="2147" width="14.875" style="368" hidden="1" customWidth="1"/>
    <col min="2148" max="2149" width="15.875" style="368" hidden="1" customWidth="1"/>
    <col min="2150" max="2155" width="16.125" style="368" hidden="1" customWidth="1"/>
    <col min="2156" max="2156" width="6.125" style="368" hidden="1" customWidth="1"/>
    <col min="2157" max="2157" width="3" style="368" hidden="1" customWidth="1"/>
    <col min="2158" max="2397" width="8.625" style="368" hidden="1" customWidth="1"/>
    <col min="2398" max="2403" width="14.875" style="368" hidden="1" customWidth="1"/>
    <col min="2404" max="2405" width="15.875" style="368" hidden="1" customWidth="1"/>
    <col min="2406" max="2411" width="16.125" style="368" hidden="1" customWidth="1"/>
    <col min="2412" max="2412" width="6.125" style="368" hidden="1" customWidth="1"/>
    <col min="2413" max="2413" width="3" style="368" hidden="1" customWidth="1"/>
    <col min="2414" max="2653" width="8.625" style="368" hidden="1" customWidth="1"/>
    <col min="2654" max="2659" width="14.875" style="368" hidden="1" customWidth="1"/>
    <col min="2660" max="2661" width="15.875" style="368" hidden="1" customWidth="1"/>
    <col min="2662" max="2667" width="16.125" style="368" hidden="1" customWidth="1"/>
    <col min="2668" max="2668" width="6.125" style="368" hidden="1" customWidth="1"/>
    <col min="2669" max="2669" width="3" style="368" hidden="1" customWidth="1"/>
    <col min="2670" max="2909" width="8.625" style="368" hidden="1" customWidth="1"/>
    <col min="2910" max="2915" width="14.875" style="368" hidden="1" customWidth="1"/>
    <col min="2916" max="2917" width="15.875" style="368" hidden="1" customWidth="1"/>
    <col min="2918" max="2923" width="16.125" style="368" hidden="1" customWidth="1"/>
    <col min="2924" max="2924" width="6.125" style="368" hidden="1" customWidth="1"/>
    <col min="2925" max="2925" width="3" style="368" hidden="1" customWidth="1"/>
    <col min="2926" max="3165" width="8.625" style="368" hidden="1" customWidth="1"/>
    <col min="3166" max="3171" width="14.875" style="368" hidden="1" customWidth="1"/>
    <col min="3172" max="3173" width="15.875" style="368" hidden="1" customWidth="1"/>
    <col min="3174" max="3179" width="16.125" style="368" hidden="1" customWidth="1"/>
    <col min="3180" max="3180" width="6.125" style="368" hidden="1" customWidth="1"/>
    <col min="3181" max="3181" width="3" style="368" hidden="1" customWidth="1"/>
    <col min="3182" max="3421" width="8.625" style="368" hidden="1" customWidth="1"/>
    <col min="3422" max="3427" width="14.875" style="368" hidden="1" customWidth="1"/>
    <col min="3428" max="3429" width="15.875" style="368" hidden="1" customWidth="1"/>
    <col min="3430" max="3435" width="16.125" style="368" hidden="1" customWidth="1"/>
    <col min="3436" max="3436" width="6.125" style="368" hidden="1" customWidth="1"/>
    <col min="3437" max="3437" width="3" style="368" hidden="1" customWidth="1"/>
    <col min="3438" max="3677" width="8.625" style="368" hidden="1" customWidth="1"/>
    <col min="3678" max="3683" width="14.875" style="368" hidden="1" customWidth="1"/>
    <col min="3684" max="3685" width="15.875" style="368" hidden="1" customWidth="1"/>
    <col min="3686" max="3691" width="16.125" style="368" hidden="1" customWidth="1"/>
    <col min="3692" max="3692" width="6.125" style="368" hidden="1" customWidth="1"/>
    <col min="3693" max="3693" width="3" style="368" hidden="1" customWidth="1"/>
    <col min="3694" max="3933" width="8.625" style="368" hidden="1" customWidth="1"/>
    <col min="3934" max="3939" width="14.875" style="368" hidden="1" customWidth="1"/>
    <col min="3940" max="3941" width="15.875" style="368" hidden="1" customWidth="1"/>
    <col min="3942" max="3947" width="16.125" style="368" hidden="1" customWidth="1"/>
    <col min="3948" max="3948" width="6.125" style="368" hidden="1" customWidth="1"/>
    <col min="3949" max="3949" width="3" style="368" hidden="1" customWidth="1"/>
    <col min="3950" max="4189" width="8.625" style="368" hidden="1" customWidth="1"/>
    <col min="4190" max="4195" width="14.875" style="368" hidden="1" customWidth="1"/>
    <col min="4196" max="4197" width="15.875" style="368" hidden="1" customWidth="1"/>
    <col min="4198" max="4203" width="16.125" style="368" hidden="1" customWidth="1"/>
    <col min="4204" max="4204" width="6.125" style="368" hidden="1" customWidth="1"/>
    <col min="4205" max="4205" width="3" style="368" hidden="1" customWidth="1"/>
    <col min="4206" max="4445" width="8.625" style="368" hidden="1" customWidth="1"/>
    <col min="4446" max="4451" width="14.875" style="368" hidden="1" customWidth="1"/>
    <col min="4452" max="4453" width="15.875" style="368" hidden="1" customWidth="1"/>
    <col min="4454" max="4459" width="16.125" style="368" hidden="1" customWidth="1"/>
    <col min="4460" max="4460" width="6.125" style="368" hidden="1" customWidth="1"/>
    <col min="4461" max="4461" width="3" style="368" hidden="1" customWidth="1"/>
    <col min="4462" max="4701" width="8.625" style="368" hidden="1" customWidth="1"/>
    <col min="4702" max="4707" width="14.875" style="368" hidden="1" customWidth="1"/>
    <col min="4708" max="4709" width="15.875" style="368" hidden="1" customWidth="1"/>
    <col min="4710" max="4715" width="16.125" style="368" hidden="1" customWidth="1"/>
    <col min="4716" max="4716" width="6.125" style="368" hidden="1" customWidth="1"/>
    <col min="4717" max="4717" width="3" style="368" hidden="1" customWidth="1"/>
    <col min="4718" max="4957" width="8.625" style="368" hidden="1" customWidth="1"/>
    <col min="4958" max="4963" width="14.875" style="368" hidden="1" customWidth="1"/>
    <col min="4964" max="4965" width="15.875" style="368" hidden="1" customWidth="1"/>
    <col min="4966" max="4971" width="16.125" style="368" hidden="1" customWidth="1"/>
    <col min="4972" max="4972" width="6.125" style="368" hidden="1" customWidth="1"/>
    <col min="4973" max="4973" width="3" style="368" hidden="1" customWidth="1"/>
    <col min="4974" max="5213" width="8.625" style="368" hidden="1" customWidth="1"/>
    <col min="5214" max="5219" width="14.875" style="368" hidden="1" customWidth="1"/>
    <col min="5220" max="5221" width="15.875" style="368" hidden="1" customWidth="1"/>
    <col min="5222" max="5227" width="16.125" style="368" hidden="1" customWidth="1"/>
    <col min="5228" max="5228" width="6.125" style="368" hidden="1" customWidth="1"/>
    <col min="5229" max="5229" width="3" style="368" hidden="1" customWidth="1"/>
    <col min="5230" max="5469" width="8.625" style="368" hidden="1" customWidth="1"/>
    <col min="5470" max="5475" width="14.875" style="368" hidden="1" customWidth="1"/>
    <col min="5476" max="5477" width="15.875" style="368" hidden="1" customWidth="1"/>
    <col min="5478" max="5483" width="16.125" style="368" hidden="1" customWidth="1"/>
    <col min="5484" max="5484" width="6.125" style="368" hidden="1" customWidth="1"/>
    <col min="5485" max="5485" width="3" style="368" hidden="1" customWidth="1"/>
    <col min="5486" max="5725" width="8.625" style="368" hidden="1" customWidth="1"/>
    <col min="5726" max="5731" width="14.875" style="368" hidden="1" customWidth="1"/>
    <col min="5732" max="5733" width="15.875" style="368" hidden="1" customWidth="1"/>
    <col min="5734" max="5739" width="16.125" style="368" hidden="1" customWidth="1"/>
    <col min="5740" max="5740" width="6.125" style="368" hidden="1" customWidth="1"/>
    <col min="5741" max="5741" width="3" style="368" hidden="1" customWidth="1"/>
    <col min="5742" max="5981" width="8.625" style="368" hidden="1" customWidth="1"/>
    <col min="5982" max="5987" width="14.875" style="368" hidden="1" customWidth="1"/>
    <col min="5988" max="5989" width="15.875" style="368" hidden="1" customWidth="1"/>
    <col min="5990" max="5995" width="16.125" style="368" hidden="1" customWidth="1"/>
    <col min="5996" max="5996" width="6.125" style="368" hidden="1" customWidth="1"/>
    <col min="5997" max="5997" width="3" style="368" hidden="1" customWidth="1"/>
    <col min="5998" max="6237" width="8.625" style="368" hidden="1" customWidth="1"/>
    <col min="6238" max="6243" width="14.875" style="368" hidden="1" customWidth="1"/>
    <col min="6244" max="6245" width="15.875" style="368" hidden="1" customWidth="1"/>
    <col min="6246" max="6251" width="16.125" style="368" hidden="1" customWidth="1"/>
    <col min="6252" max="6252" width="6.125" style="368" hidden="1" customWidth="1"/>
    <col min="6253" max="6253" width="3" style="368" hidden="1" customWidth="1"/>
    <col min="6254" max="6493" width="8.625" style="368" hidden="1" customWidth="1"/>
    <col min="6494" max="6499" width="14.875" style="368" hidden="1" customWidth="1"/>
    <col min="6500" max="6501" width="15.875" style="368" hidden="1" customWidth="1"/>
    <col min="6502" max="6507" width="16.125" style="368" hidden="1" customWidth="1"/>
    <col min="6508" max="6508" width="6.125" style="368" hidden="1" customWidth="1"/>
    <col min="6509" max="6509" width="3" style="368" hidden="1" customWidth="1"/>
    <col min="6510" max="6749" width="8.625" style="368" hidden="1" customWidth="1"/>
    <col min="6750" max="6755" width="14.875" style="368" hidden="1" customWidth="1"/>
    <col min="6756" max="6757" width="15.875" style="368" hidden="1" customWidth="1"/>
    <col min="6758" max="6763" width="16.125" style="368" hidden="1" customWidth="1"/>
    <col min="6764" max="6764" width="6.125" style="368" hidden="1" customWidth="1"/>
    <col min="6765" max="6765" width="3" style="368" hidden="1" customWidth="1"/>
    <col min="6766" max="7005" width="8.625" style="368" hidden="1" customWidth="1"/>
    <col min="7006" max="7011" width="14.875" style="368" hidden="1" customWidth="1"/>
    <col min="7012" max="7013" width="15.875" style="368" hidden="1" customWidth="1"/>
    <col min="7014" max="7019" width="16.125" style="368" hidden="1" customWidth="1"/>
    <col min="7020" max="7020" width="6.125" style="368" hidden="1" customWidth="1"/>
    <col min="7021" max="7021" width="3" style="368" hidden="1" customWidth="1"/>
    <col min="7022" max="7261" width="8.625" style="368" hidden="1" customWidth="1"/>
    <col min="7262" max="7267" width="14.875" style="368" hidden="1" customWidth="1"/>
    <col min="7268" max="7269" width="15.875" style="368" hidden="1" customWidth="1"/>
    <col min="7270" max="7275" width="16.125" style="368" hidden="1" customWidth="1"/>
    <col min="7276" max="7276" width="6.125" style="368" hidden="1" customWidth="1"/>
    <col min="7277" max="7277" width="3" style="368" hidden="1" customWidth="1"/>
    <col min="7278" max="7517" width="8.625" style="368" hidden="1" customWidth="1"/>
    <col min="7518" max="7523" width="14.875" style="368" hidden="1" customWidth="1"/>
    <col min="7524" max="7525" width="15.875" style="368" hidden="1" customWidth="1"/>
    <col min="7526" max="7531" width="16.125" style="368" hidden="1" customWidth="1"/>
    <col min="7532" max="7532" width="6.125" style="368" hidden="1" customWidth="1"/>
    <col min="7533" max="7533" width="3" style="368" hidden="1" customWidth="1"/>
    <col min="7534" max="7773" width="8.625" style="368" hidden="1" customWidth="1"/>
    <col min="7774" max="7779" width="14.875" style="368" hidden="1" customWidth="1"/>
    <col min="7780" max="7781" width="15.875" style="368" hidden="1" customWidth="1"/>
    <col min="7782" max="7787" width="16.125" style="368" hidden="1" customWidth="1"/>
    <col min="7788" max="7788" width="6.125" style="368" hidden="1" customWidth="1"/>
    <col min="7789" max="7789" width="3" style="368" hidden="1" customWidth="1"/>
    <col min="7790" max="8029" width="8.625" style="368" hidden="1" customWidth="1"/>
    <col min="8030" max="8035" width="14.875" style="368" hidden="1" customWidth="1"/>
    <col min="8036" max="8037" width="15.875" style="368" hidden="1" customWidth="1"/>
    <col min="8038" max="8043" width="16.125" style="368" hidden="1" customWidth="1"/>
    <col min="8044" max="8044" width="6.125" style="368" hidden="1" customWidth="1"/>
    <col min="8045" max="8045" width="3" style="368" hidden="1" customWidth="1"/>
    <col min="8046" max="8285" width="8.625" style="368" hidden="1" customWidth="1"/>
    <col min="8286" max="8291" width="14.875" style="368" hidden="1" customWidth="1"/>
    <col min="8292" max="8293" width="15.875" style="368" hidden="1" customWidth="1"/>
    <col min="8294" max="8299" width="16.125" style="368" hidden="1" customWidth="1"/>
    <col min="8300" max="8300" width="6.125" style="368" hidden="1" customWidth="1"/>
    <col min="8301" max="8301" width="3" style="368" hidden="1" customWidth="1"/>
    <col min="8302" max="8541" width="8.625" style="368" hidden="1" customWidth="1"/>
    <col min="8542" max="8547" width="14.875" style="368" hidden="1" customWidth="1"/>
    <col min="8548" max="8549" width="15.875" style="368" hidden="1" customWidth="1"/>
    <col min="8550" max="8555" width="16.125" style="368" hidden="1" customWidth="1"/>
    <col min="8556" max="8556" width="6.125" style="368" hidden="1" customWidth="1"/>
    <col min="8557" max="8557" width="3" style="368" hidden="1" customWidth="1"/>
    <col min="8558" max="8797" width="8.625" style="368" hidden="1" customWidth="1"/>
    <col min="8798" max="8803" width="14.875" style="368" hidden="1" customWidth="1"/>
    <col min="8804" max="8805" width="15.875" style="368" hidden="1" customWidth="1"/>
    <col min="8806" max="8811" width="16.125" style="368" hidden="1" customWidth="1"/>
    <col min="8812" max="8812" width="6.125" style="368" hidden="1" customWidth="1"/>
    <col min="8813" max="8813" width="3" style="368" hidden="1" customWidth="1"/>
    <col min="8814" max="9053" width="8.625" style="368" hidden="1" customWidth="1"/>
    <col min="9054" max="9059" width="14.875" style="368" hidden="1" customWidth="1"/>
    <col min="9060" max="9061" width="15.875" style="368" hidden="1" customWidth="1"/>
    <col min="9062" max="9067" width="16.125" style="368" hidden="1" customWidth="1"/>
    <col min="9068" max="9068" width="6.125" style="368" hidden="1" customWidth="1"/>
    <col min="9069" max="9069" width="3" style="368" hidden="1" customWidth="1"/>
    <col min="9070" max="9309" width="8.625" style="368" hidden="1" customWidth="1"/>
    <col min="9310" max="9315" width="14.875" style="368" hidden="1" customWidth="1"/>
    <col min="9316" max="9317" width="15.875" style="368" hidden="1" customWidth="1"/>
    <col min="9318" max="9323" width="16.125" style="368" hidden="1" customWidth="1"/>
    <col min="9324" max="9324" width="6.125" style="368" hidden="1" customWidth="1"/>
    <col min="9325" max="9325" width="3" style="368" hidden="1" customWidth="1"/>
    <col min="9326" max="9565" width="8.625" style="368" hidden="1" customWidth="1"/>
    <col min="9566" max="9571" width="14.875" style="368" hidden="1" customWidth="1"/>
    <col min="9572" max="9573" width="15.875" style="368" hidden="1" customWidth="1"/>
    <col min="9574" max="9579" width="16.125" style="368" hidden="1" customWidth="1"/>
    <col min="9580" max="9580" width="6.125" style="368" hidden="1" customWidth="1"/>
    <col min="9581" max="9581" width="3" style="368" hidden="1" customWidth="1"/>
    <col min="9582" max="9821" width="8.625" style="368" hidden="1" customWidth="1"/>
    <col min="9822" max="9827" width="14.875" style="368" hidden="1" customWidth="1"/>
    <col min="9828" max="9829" width="15.875" style="368" hidden="1" customWidth="1"/>
    <col min="9830" max="9835" width="16.125" style="368" hidden="1" customWidth="1"/>
    <col min="9836" max="9836" width="6.125" style="368" hidden="1" customWidth="1"/>
    <col min="9837" max="9837" width="3" style="368" hidden="1" customWidth="1"/>
    <col min="9838" max="10077" width="8.625" style="368" hidden="1" customWidth="1"/>
    <col min="10078" max="10083" width="14.875" style="368" hidden="1" customWidth="1"/>
    <col min="10084" max="10085" width="15.875" style="368" hidden="1" customWidth="1"/>
    <col min="10086" max="10091" width="16.125" style="368" hidden="1" customWidth="1"/>
    <col min="10092" max="10092" width="6.125" style="368" hidden="1" customWidth="1"/>
    <col min="10093" max="10093" width="3" style="368" hidden="1" customWidth="1"/>
    <col min="10094" max="10333" width="8.625" style="368" hidden="1" customWidth="1"/>
    <col min="10334" max="10339" width="14.875" style="368" hidden="1" customWidth="1"/>
    <col min="10340" max="10341" width="15.875" style="368" hidden="1" customWidth="1"/>
    <col min="10342" max="10347" width="16.125" style="368" hidden="1" customWidth="1"/>
    <col min="10348" max="10348" width="6.125" style="368" hidden="1" customWidth="1"/>
    <col min="10349" max="10349" width="3" style="368" hidden="1" customWidth="1"/>
    <col min="10350" max="10589" width="8.625" style="368" hidden="1" customWidth="1"/>
    <col min="10590" max="10595" width="14.875" style="368" hidden="1" customWidth="1"/>
    <col min="10596" max="10597" width="15.875" style="368" hidden="1" customWidth="1"/>
    <col min="10598" max="10603" width="16.125" style="368" hidden="1" customWidth="1"/>
    <col min="10604" max="10604" width="6.125" style="368" hidden="1" customWidth="1"/>
    <col min="10605" max="10605" width="3" style="368" hidden="1" customWidth="1"/>
    <col min="10606" max="10845" width="8.625" style="368" hidden="1" customWidth="1"/>
    <col min="10846" max="10851" width="14.875" style="368" hidden="1" customWidth="1"/>
    <col min="10852" max="10853" width="15.875" style="368" hidden="1" customWidth="1"/>
    <col min="10854" max="10859" width="16.125" style="368" hidden="1" customWidth="1"/>
    <col min="10860" max="10860" width="6.125" style="368" hidden="1" customWidth="1"/>
    <col min="10861" max="10861" width="3" style="368" hidden="1" customWidth="1"/>
    <col min="10862" max="11101" width="8.625" style="368" hidden="1" customWidth="1"/>
    <col min="11102" max="11107" width="14.875" style="368" hidden="1" customWidth="1"/>
    <col min="11108" max="11109" width="15.875" style="368" hidden="1" customWidth="1"/>
    <col min="11110" max="11115" width="16.125" style="368" hidden="1" customWidth="1"/>
    <col min="11116" max="11116" width="6.125" style="368" hidden="1" customWidth="1"/>
    <col min="11117" max="11117" width="3" style="368" hidden="1" customWidth="1"/>
    <col min="11118" max="11357" width="8.625" style="368" hidden="1" customWidth="1"/>
    <col min="11358" max="11363" width="14.875" style="368" hidden="1" customWidth="1"/>
    <col min="11364" max="11365" width="15.875" style="368" hidden="1" customWidth="1"/>
    <col min="11366" max="11371" width="16.125" style="368" hidden="1" customWidth="1"/>
    <col min="11372" max="11372" width="6.125" style="368" hidden="1" customWidth="1"/>
    <col min="11373" max="11373" width="3" style="368" hidden="1" customWidth="1"/>
    <col min="11374" max="11613" width="8.625" style="368" hidden="1" customWidth="1"/>
    <col min="11614" max="11619" width="14.875" style="368" hidden="1" customWidth="1"/>
    <col min="11620" max="11621" width="15.875" style="368" hidden="1" customWidth="1"/>
    <col min="11622" max="11627" width="16.125" style="368" hidden="1" customWidth="1"/>
    <col min="11628" max="11628" width="6.125" style="368" hidden="1" customWidth="1"/>
    <col min="11629" max="11629" width="3" style="368" hidden="1" customWidth="1"/>
    <col min="11630" max="11869" width="8.625" style="368" hidden="1" customWidth="1"/>
    <col min="11870" max="11875" width="14.875" style="368" hidden="1" customWidth="1"/>
    <col min="11876" max="11877" width="15.875" style="368" hidden="1" customWidth="1"/>
    <col min="11878" max="11883" width="16.125" style="368" hidden="1" customWidth="1"/>
    <col min="11884" max="11884" width="6.125" style="368" hidden="1" customWidth="1"/>
    <col min="11885" max="11885" width="3" style="368" hidden="1" customWidth="1"/>
    <col min="11886" max="12125" width="8.625" style="368" hidden="1" customWidth="1"/>
    <col min="12126" max="12131" width="14.875" style="368" hidden="1" customWidth="1"/>
    <col min="12132" max="12133" width="15.875" style="368" hidden="1" customWidth="1"/>
    <col min="12134" max="12139" width="16.125" style="368" hidden="1" customWidth="1"/>
    <col min="12140" max="12140" width="6.125" style="368" hidden="1" customWidth="1"/>
    <col min="12141" max="12141" width="3" style="368" hidden="1" customWidth="1"/>
    <col min="12142" max="12381" width="8.625" style="368" hidden="1" customWidth="1"/>
    <col min="12382" max="12387" width="14.875" style="368" hidden="1" customWidth="1"/>
    <col min="12388" max="12389" width="15.875" style="368" hidden="1" customWidth="1"/>
    <col min="12390" max="12395" width="16.125" style="368" hidden="1" customWidth="1"/>
    <col min="12396" max="12396" width="6.125" style="368" hidden="1" customWidth="1"/>
    <col min="12397" max="12397" width="3" style="368" hidden="1" customWidth="1"/>
    <col min="12398" max="12637" width="8.625" style="368" hidden="1" customWidth="1"/>
    <col min="12638" max="12643" width="14.875" style="368" hidden="1" customWidth="1"/>
    <col min="12644" max="12645" width="15.875" style="368" hidden="1" customWidth="1"/>
    <col min="12646" max="12651" width="16.125" style="368" hidden="1" customWidth="1"/>
    <col min="12652" max="12652" width="6.125" style="368" hidden="1" customWidth="1"/>
    <col min="12653" max="12653" width="3" style="368" hidden="1" customWidth="1"/>
    <col min="12654" max="12893" width="8.625" style="368" hidden="1" customWidth="1"/>
    <col min="12894" max="12899" width="14.875" style="368" hidden="1" customWidth="1"/>
    <col min="12900" max="12901" width="15.875" style="368" hidden="1" customWidth="1"/>
    <col min="12902" max="12907" width="16.125" style="368" hidden="1" customWidth="1"/>
    <col min="12908" max="12908" width="6.125" style="368" hidden="1" customWidth="1"/>
    <col min="12909" max="12909" width="3" style="368" hidden="1" customWidth="1"/>
    <col min="12910" max="13149" width="8.625" style="368" hidden="1" customWidth="1"/>
    <col min="13150" max="13155" width="14.875" style="368" hidden="1" customWidth="1"/>
    <col min="13156" max="13157" width="15.875" style="368" hidden="1" customWidth="1"/>
    <col min="13158" max="13163" width="16.125" style="368" hidden="1" customWidth="1"/>
    <col min="13164" max="13164" width="6.125" style="368" hidden="1" customWidth="1"/>
    <col min="13165" max="13165" width="3" style="368" hidden="1" customWidth="1"/>
    <col min="13166" max="13405" width="8.625" style="368" hidden="1" customWidth="1"/>
    <col min="13406" max="13411" width="14.875" style="368" hidden="1" customWidth="1"/>
    <col min="13412" max="13413" width="15.875" style="368" hidden="1" customWidth="1"/>
    <col min="13414" max="13419" width="16.125" style="368" hidden="1" customWidth="1"/>
    <col min="13420" max="13420" width="6.125" style="368" hidden="1" customWidth="1"/>
    <col min="13421" max="13421" width="3" style="368" hidden="1" customWidth="1"/>
    <col min="13422" max="13661" width="8.625" style="368" hidden="1" customWidth="1"/>
    <col min="13662" max="13667" width="14.875" style="368" hidden="1" customWidth="1"/>
    <col min="13668" max="13669" width="15.875" style="368" hidden="1" customWidth="1"/>
    <col min="13670" max="13675" width="16.125" style="368" hidden="1" customWidth="1"/>
    <col min="13676" max="13676" width="6.125" style="368" hidden="1" customWidth="1"/>
    <col min="13677" max="13677" width="3" style="368" hidden="1" customWidth="1"/>
    <col min="13678" max="13917" width="8.625" style="368" hidden="1" customWidth="1"/>
    <col min="13918" max="13923" width="14.875" style="368" hidden="1" customWidth="1"/>
    <col min="13924" max="13925" width="15.875" style="368" hidden="1" customWidth="1"/>
    <col min="13926" max="13931" width="16.125" style="368" hidden="1" customWidth="1"/>
    <col min="13932" max="13932" width="6.125" style="368" hidden="1" customWidth="1"/>
    <col min="13933" max="13933" width="3" style="368" hidden="1" customWidth="1"/>
    <col min="13934" max="14173" width="8.625" style="368" hidden="1" customWidth="1"/>
    <col min="14174" max="14179" width="14.875" style="368" hidden="1" customWidth="1"/>
    <col min="14180" max="14181" width="15.875" style="368" hidden="1" customWidth="1"/>
    <col min="14182" max="14187" width="16.125" style="368" hidden="1" customWidth="1"/>
    <col min="14188" max="14188" width="6.125" style="368" hidden="1" customWidth="1"/>
    <col min="14189" max="14189" width="3" style="368" hidden="1" customWidth="1"/>
    <col min="14190" max="14429" width="8.625" style="368" hidden="1" customWidth="1"/>
    <col min="14430" max="14435" width="14.875" style="368" hidden="1" customWidth="1"/>
    <col min="14436" max="14437" width="15.875" style="368" hidden="1" customWidth="1"/>
    <col min="14438" max="14443" width="16.125" style="368" hidden="1" customWidth="1"/>
    <col min="14444" max="14444" width="6.125" style="368" hidden="1" customWidth="1"/>
    <col min="14445" max="14445" width="3" style="368" hidden="1" customWidth="1"/>
    <col min="14446" max="14685" width="8.625" style="368" hidden="1" customWidth="1"/>
    <col min="14686" max="14691" width="14.875" style="368" hidden="1" customWidth="1"/>
    <col min="14692" max="14693" width="15.875" style="368" hidden="1" customWidth="1"/>
    <col min="14694" max="14699" width="16.125" style="368" hidden="1" customWidth="1"/>
    <col min="14700" max="14700" width="6.125" style="368" hidden="1" customWidth="1"/>
    <col min="14701" max="14701" width="3" style="368" hidden="1" customWidth="1"/>
    <col min="14702" max="14941" width="8.625" style="368" hidden="1" customWidth="1"/>
    <col min="14942" max="14947" width="14.875" style="368" hidden="1" customWidth="1"/>
    <col min="14948" max="14949" width="15.875" style="368" hidden="1" customWidth="1"/>
    <col min="14950" max="14955" width="16.125" style="368" hidden="1" customWidth="1"/>
    <col min="14956" max="14956" width="6.125" style="368" hidden="1" customWidth="1"/>
    <col min="14957" max="14957" width="3" style="368" hidden="1" customWidth="1"/>
    <col min="14958" max="15197" width="8.625" style="368" hidden="1" customWidth="1"/>
    <col min="15198" max="15203" width="14.875" style="368" hidden="1" customWidth="1"/>
    <col min="15204" max="15205" width="15.875" style="368" hidden="1" customWidth="1"/>
    <col min="15206" max="15211" width="16.125" style="368" hidden="1" customWidth="1"/>
    <col min="15212" max="15212" width="6.125" style="368" hidden="1" customWidth="1"/>
    <col min="15213" max="15213" width="3" style="368" hidden="1" customWidth="1"/>
    <col min="15214" max="15453" width="8.625" style="368" hidden="1" customWidth="1"/>
    <col min="15454" max="15459" width="14.875" style="368" hidden="1" customWidth="1"/>
    <col min="15460" max="15461" width="15.875" style="368" hidden="1" customWidth="1"/>
    <col min="15462" max="15467" width="16.125" style="368" hidden="1" customWidth="1"/>
    <col min="15468" max="15468" width="6.125" style="368" hidden="1" customWidth="1"/>
    <col min="15469" max="15469" width="3" style="368" hidden="1" customWidth="1"/>
    <col min="15470" max="15709" width="8.625" style="368" hidden="1" customWidth="1"/>
    <col min="15710" max="15715" width="14.875" style="368" hidden="1" customWidth="1"/>
    <col min="15716" max="15717" width="15.875" style="368" hidden="1" customWidth="1"/>
    <col min="15718" max="15723" width="16.125" style="368" hidden="1" customWidth="1"/>
    <col min="15724" max="15724" width="6.125" style="368" hidden="1" customWidth="1"/>
    <col min="15725" max="15725" width="3" style="368" hidden="1" customWidth="1"/>
    <col min="15726" max="15965" width="8.625" style="368" hidden="1" customWidth="1"/>
    <col min="15966" max="15971" width="14.875" style="368" hidden="1" customWidth="1"/>
    <col min="15972" max="15973" width="15.875" style="368" hidden="1" customWidth="1"/>
    <col min="15974" max="15979" width="16.125" style="368" hidden="1" customWidth="1"/>
    <col min="15980" max="15980" width="6.125" style="368" hidden="1" customWidth="1"/>
    <col min="15981" max="15981" width="3" style="368" hidden="1" customWidth="1"/>
    <col min="15982" max="16221" width="8.625" style="368" hidden="1" customWidth="1"/>
    <col min="16222" max="16227" width="14.875" style="368" hidden="1" customWidth="1"/>
    <col min="16228" max="16229" width="15.875" style="368" hidden="1" customWidth="1"/>
    <col min="16230" max="16235" width="16.125" style="368" hidden="1" customWidth="1"/>
    <col min="16236" max="16236" width="6.125" style="368" hidden="1" customWidth="1"/>
    <col min="16237" max="16237" width="3" style="368" hidden="1" customWidth="1"/>
    <col min="16238" max="16384" width="8.625" style="368" hidden="1" customWidth="1"/>
  </cols>
  <sheetData>
    <row r="1" spans="1:143" ht="42.75" customHeight="1">
      <c r="A1" s="1041"/>
      <c r="B1" s="1043"/>
      <c r="DD1" s="766"/>
      <c r="DE1" s="766"/>
    </row>
    <row r="2" spans="1:143" ht="25.5" customHeight="1">
      <c r="A2" s="1042"/>
      <c r="C2" s="1042"/>
      <c r="O2" s="1042"/>
      <c r="P2" s="1042"/>
      <c r="Q2" s="1042"/>
      <c r="R2" s="1042"/>
      <c r="S2" s="1042"/>
      <c r="T2" s="1042"/>
      <c r="U2" s="1042"/>
      <c r="V2" s="1042"/>
      <c r="W2" s="1042"/>
      <c r="X2" s="1042"/>
      <c r="Y2" s="1042"/>
      <c r="Z2" s="1042"/>
      <c r="AA2" s="1042"/>
      <c r="AB2" s="1042"/>
      <c r="AC2" s="1042"/>
      <c r="AD2" s="1042"/>
      <c r="AE2" s="1042"/>
      <c r="AF2" s="1042"/>
      <c r="AG2" s="1042"/>
      <c r="AH2" s="1042"/>
      <c r="AI2" s="1042"/>
      <c r="AU2" s="1042"/>
      <c r="BG2" s="1042"/>
      <c r="BS2" s="1042"/>
      <c r="CE2" s="1042"/>
      <c r="CQ2" s="1042"/>
      <c r="DD2" s="766"/>
      <c r="DE2" s="766"/>
    </row>
    <row r="3" spans="1:143" ht="25.5" customHeight="1">
      <c r="A3" s="1042"/>
      <c r="C3" s="1042"/>
      <c r="O3" s="1042"/>
      <c r="P3" s="1042"/>
      <c r="Q3" s="1042"/>
      <c r="R3" s="1042"/>
      <c r="S3" s="1042"/>
      <c r="T3" s="1042"/>
      <c r="U3" s="1042"/>
      <c r="V3" s="1042"/>
      <c r="W3" s="1042"/>
      <c r="X3" s="1042"/>
      <c r="Y3" s="1042"/>
      <c r="Z3" s="1042"/>
      <c r="AA3" s="1042"/>
      <c r="AB3" s="1042"/>
      <c r="AC3" s="1042"/>
      <c r="AD3" s="1042"/>
      <c r="AE3" s="1042"/>
      <c r="AF3" s="1042"/>
      <c r="AG3" s="1042"/>
      <c r="AH3" s="1042"/>
      <c r="AI3" s="1042"/>
      <c r="AU3" s="1042"/>
      <c r="BG3" s="1042"/>
      <c r="BS3" s="1042"/>
      <c r="CE3" s="1042"/>
      <c r="CQ3" s="1042"/>
      <c r="DD3" s="766"/>
      <c r="DE3" s="766"/>
    </row>
    <row r="4" spans="1:143" s="753" customFormat="1">
      <c r="A4" s="1042"/>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1042"/>
      <c r="BA4" s="1042"/>
      <c r="BB4" s="1042"/>
      <c r="BC4" s="1042"/>
      <c r="BD4" s="1042"/>
      <c r="BE4" s="1042"/>
      <c r="BF4" s="1042"/>
      <c r="BG4" s="1042"/>
      <c r="BH4" s="1042"/>
      <c r="BI4" s="1042"/>
      <c r="BJ4" s="1042"/>
      <c r="BK4" s="1042"/>
      <c r="BL4" s="1042"/>
      <c r="BM4" s="1042"/>
      <c r="BN4" s="1042"/>
      <c r="BO4" s="1042"/>
      <c r="BP4" s="1042"/>
      <c r="BQ4" s="1042"/>
      <c r="BR4" s="1042"/>
      <c r="BS4" s="1042"/>
      <c r="BT4" s="1042"/>
      <c r="BU4" s="1042"/>
      <c r="BV4" s="1042"/>
      <c r="BW4" s="1042"/>
      <c r="BX4" s="1042"/>
      <c r="BY4" s="1042"/>
      <c r="BZ4" s="1042"/>
      <c r="CA4" s="1042"/>
      <c r="CB4" s="1042"/>
      <c r="CC4" s="1042"/>
      <c r="CD4" s="1042"/>
      <c r="CE4" s="1042"/>
      <c r="CF4" s="1042"/>
      <c r="CG4" s="1042"/>
      <c r="CH4" s="1042"/>
      <c r="CI4" s="1042"/>
      <c r="CJ4" s="1042"/>
      <c r="CK4" s="1042"/>
      <c r="CL4" s="1042"/>
      <c r="CM4" s="1042"/>
      <c r="CN4" s="1042"/>
      <c r="CO4" s="1042"/>
      <c r="CP4" s="1042"/>
      <c r="CQ4" s="1042"/>
      <c r="CR4" s="1042"/>
      <c r="CS4" s="1042"/>
      <c r="CT4" s="1042"/>
      <c r="CU4" s="1042"/>
      <c r="CV4" s="1042"/>
      <c r="CW4" s="1042"/>
      <c r="CX4" s="1042"/>
      <c r="CY4" s="1042"/>
      <c r="CZ4" s="1042"/>
      <c r="DA4" s="1042"/>
      <c r="DB4" s="1042"/>
      <c r="DC4" s="1042"/>
      <c r="DD4" s="1083"/>
      <c r="DE4" s="1083"/>
      <c r="DF4" s="752"/>
      <c r="DG4" s="752"/>
      <c r="DH4" s="752"/>
      <c r="DI4" s="752"/>
      <c r="DJ4" s="752"/>
      <c r="DK4" s="752"/>
      <c r="DL4" s="752"/>
      <c r="DM4" s="752"/>
      <c r="DN4" s="752"/>
      <c r="DO4" s="752"/>
      <c r="DP4" s="752"/>
      <c r="DQ4" s="752"/>
      <c r="DR4" s="752"/>
      <c r="DS4" s="752"/>
      <c r="DT4" s="752"/>
      <c r="DU4" s="752"/>
      <c r="DV4" s="752"/>
      <c r="DW4" s="752"/>
    </row>
    <row r="5" spans="1:143" s="753" customFormat="1">
      <c r="A5" s="1042"/>
      <c r="B5" s="1042"/>
      <c r="C5" s="1042"/>
      <c r="D5" s="1042"/>
      <c r="E5" s="1042"/>
      <c r="F5" s="1042"/>
      <c r="G5" s="1042"/>
      <c r="H5" s="1042"/>
      <c r="I5" s="1042"/>
      <c r="J5" s="1042"/>
      <c r="K5" s="1042"/>
      <c r="L5" s="1042"/>
      <c r="M5" s="1042"/>
      <c r="N5" s="1042"/>
      <c r="O5" s="1042"/>
      <c r="P5" s="1042"/>
      <c r="Q5" s="1042"/>
      <c r="R5" s="1042"/>
      <c r="S5" s="1042"/>
      <c r="T5" s="1042"/>
      <c r="U5" s="1042"/>
      <c r="V5" s="1042"/>
      <c r="W5" s="1042"/>
      <c r="X5" s="1042"/>
      <c r="Y5" s="1042"/>
      <c r="Z5" s="1042"/>
      <c r="AA5" s="1042"/>
      <c r="AB5" s="1042"/>
      <c r="AC5" s="1042"/>
      <c r="AD5" s="1042"/>
      <c r="AE5" s="1042"/>
      <c r="AF5" s="1042"/>
      <c r="AG5" s="1042"/>
      <c r="AH5" s="1042"/>
      <c r="AI5" s="1042"/>
      <c r="AJ5" s="1042"/>
      <c r="AK5" s="1042"/>
      <c r="AL5" s="1042"/>
      <c r="AM5" s="1042"/>
      <c r="AN5" s="1042"/>
      <c r="AO5" s="1042"/>
      <c r="AP5" s="1042"/>
      <c r="AQ5" s="1042"/>
      <c r="AR5" s="1042"/>
      <c r="AS5" s="1042"/>
      <c r="AT5" s="1042"/>
      <c r="AU5" s="1042"/>
      <c r="AV5" s="1042"/>
      <c r="AW5" s="1042"/>
      <c r="AX5" s="1042"/>
      <c r="AY5" s="1042"/>
      <c r="AZ5" s="1042"/>
      <c r="BA5" s="1042"/>
      <c r="BB5" s="1042"/>
      <c r="BC5" s="1042"/>
      <c r="BD5" s="1042"/>
      <c r="BE5" s="1042"/>
      <c r="BF5" s="1042"/>
      <c r="BG5" s="1042"/>
      <c r="BH5" s="1042"/>
      <c r="BI5" s="1042"/>
      <c r="BJ5" s="1042"/>
      <c r="BK5" s="1042"/>
      <c r="BL5" s="1042"/>
      <c r="BM5" s="1042"/>
      <c r="BN5" s="1042"/>
      <c r="BO5" s="1042"/>
      <c r="BP5" s="1042"/>
      <c r="BQ5" s="1042"/>
      <c r="BR5" s="1042"/>
      <c r="BS5" s="1042"/>
      <c r="BT5" s="1042"/>
      <c r="BU5" s="1042"/>
      <c r="BV5" s="1042"/>
      <c r="BW5" s="1042"/>
      <c r="BX5" s="1042"/>
      <c r="BY5" s="1042"/>
      <c r="BZ5" s="1042"/>
      <c r="CA5" s="1042"/>
      <c r="CB5" s="1042"/>
      <c r="CC5" s="1042"/>
      <c r="CD5" s="1042"/>
      <c r="CE5" s="1042"/>
      <c r="CF5" s="1042"/>
      <c r="CG5" s="1042"/>
      <c r="CH5" s="1042"/>
      <c r="CI5" s="1042"/>
      <c r="CJ5" s="1042"/>
      <c r="CK5" s="1042"/>
      <c r="CL5" s="1042"/>
      <c r="CM5" s="1042"/>
      <c r="CN5" s="1042"/>
      <c r="CO5" s="1042"/>
      <c r="CP5" s="1042"/>
      <c r="CQ5" s="1042"/>
      <c r="CR5" s="1042"/>
      <c r="CS5" s="1042"/>
      <c r="CT5" s="1042"/>
      <c r="CU5" s="1042"/>
      <c r="CV5" s="1042"/>
      <c r="CW5" s="1042"/>
      <c r="CX5" s="1042"/>
      <c r="CY5" s="1042"/>
      <c r="CZ5" s="1042"/>
      <c r="DA5" s="1042"/>
      <c r="DB5" s="1042"/>
      <c r="DC5" s="1042"/>
      <c r="DD5" s="1083"/>
      <c r="DE5" s="1083"/>
      <c r="DF5" s="752"/>
      <c r="DG5" s="752"/>
      <c r="DH5" s="752"/>
      <c r="DI5" s="752"/>
      <c r="DJ5" s="752"/>
      <c r="DK5" s="752"/>
      <c r="DL5" s="752"/>
      <c r="DM5" s="752"/>
      <c r="DN5" s="752"/>
      <c r="DO5" s="752"/>
      <c r="DP5" s="752"/>
      <c r="DQ5" s="752"/>
      <c r="DR5" s="752"/>
      <c r="DS5" s="752"/>
      <c r="DT5" s="752"/>
      <c r="DU5" s="752"/>
      <c r="DV5" s="752"/>
      <c r="DW5" s="752"/>
    </row>
    <row r="6" spans="1:143" s="753" customFormat="1">
      <c r="A6" s="1042"/>
      <c r="B6" s="1042"/>
      <c r="C6" s="1042"/>
      <c r="D6" s="1042"/>
      <c r="E6" s="1042"/>
      <c r="F6" s="1042"/>
      <c r="G6" s="1042"/>
      <c r="H6" s="1042"/>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c r="AF6" s="1042"/>
      <c r="AG6" s="1042"/>
      <c r="AH6" s="1042"/>
      <c r="AI6" s="1042"/>
      <c r="AJ6" s="1042"/>
      <c r="AK6" s="1042"/>
      <c r="AL6" s="1042"/>
      <c r="AM6" s="1042"/>
      <c r="AN6" s="1042"/>
      <c r="AO6" s="1042"/>
      <c r="AP6" s="1042"/>
      <c r="AQ6" s="1042"/>
      <c r="AR6" s="1042"/>
      <c r="AS6" s="1042"/>
      <c r="AT6" s="1042"/>
      <c r="AU6" s="1042"/>
      <c r="AV6" s="1042"/>
      <c r="AW6" s="1042"/>
      <c r="AX6" s="1042"/>
      <c r="AY6" s="1042"/>
      <c r="AZ6" s="1042"/>
      <c r="BA6" s="1042"/>
      <c r="BB6" s="1042"/>
      <c r="BC6" s="1042"/>
      <c r="BD6" s="1042"/>
      <c r="BE6" s="1042"/>
      <c r="BF6" s="1042"/>
      <c r="BG6" s="1042"/>
      <c r="BH6" s="1042"/>
      <c r="BI6" s="1042"/>
      <c r="BJ6" s="1042"/>
      <c r="BK6" s="1042"/>
      <c r="BL6" s="1042"/>
      <c r="BM6" s="1042"/>
      <c r="BN6" s="1042"/>
      <c r="BO6" s="1042"/>
      <c r="BP6" s="1042"/>
      <c r="BQ6" s="1042"/>
      <c r="BR6" s="1042"/>
      <c r="BS6" s="1042"/>
      <c r="BT6" s="1042"/>
      <c r="BU6" s="1042"/>
      <c r="BV6" s="1042"/>
      <c r="BW6" s="1042"/>
      <c r="BX6" s="1042"/>
      <c r="BY6" s="1042"/>
      <c r="BZ6" s="1042"/>
      <c r="CA6" s="1042"/>
      <c r="CB6" s="1042"/>
      <c r="CC6" s="1042"/>
      <c r="CD6" s="1042"/>
      <c r="CE6" s="1042"/>
      <c r="CF6" s="1042"/>
      <c r="CG6" s="1042"/>
      <c r="CH6" s="1042"/>
      <c r="CI6" s="1042"/>
      <c r="CJ6" s="1042"/>
      <c r="CK6" s="1042"/>
      <c r="CL6" s="1042"/>
      <c r="CM6" s="1042"/>
      <c r="CN6" s="1042"/>
      <c r="CO6" s="1042"/>
      <c r="CP6" s="1042"/>
      <c r="CQ6" s="1042"/>
      <c r="CR6" s="1042"/>
      <c r="CS6" s="1042"/>
      <c r="CT6" s="1042"/>
      <c r="CU6" s="1042"/>
      <c r="CV6" s="1042"/>
      <c r="CW6" s="1042"/>
      <c r="CX6" s="1042"/>
      <c r="CY6" s="1042"/>
      <c r="CZ6" s="1042"/>
      <c r="DA6" s="1042"/>
      <c r="DB6" s="1042"/>
      <c r="DC6" s="1042"/>
      <c r="DD6" s="1083"/>
      <c r="DE6" s="1083"/>
      <c r="DF6" s="752"/>
      <c r="DG6" s="752"/>
      <c r="DH6" s="752"/>
      <c r="DI6" s="752"/>
      <c r="DJ6" s="752"/>
      <c r="DK6" s="752"/>
      <c r="DL6" s="752"/>
      <c r="DM6" s="752"/>
      <c r="DN6" s="752"/>
      <c r="DO6" s="752"/>
      <c r="DP6" s="752"/>
      <c r="DQ6" s="752"/>
      <c r="DR6" s="752"/>
      <c r="DS6" s="752"/>
      <c r="DT6" s="752"/>
      <c r="DU6" s="752"/>
      <c r="DV6" s="752"/>
      <c r="DW6" s="752"/>
    </row>
    <row r="7" spans="1:143" s="753" customFormat="1">
      <c r="A7" s="1042"/>
      <c r="B7" s="1042"/>
      <c r="C7" s="1042"/>
      <c r="D7" s="1042"/>
      <c r="E7" s="1042"/>
      <c r="F7" s="1042"/>
      <c r="G7" s="1042"/>
      <c r="H7" s="1042"/>
      <c r="I7" s="1042"/>
      <c r="J7" s="1042"/>
      <c r="K7" s="1042"/>
      <c r="L7" s="1042"/>
      <c r="M7" s="1042"/>
      <c r="N7" s="1042"/>
      <c r="O7" s="1042"/>
      <c r="P7" s="1042"/>
      <c r="Q7" s="1042"/>
      <c r="R7" s="1042"/>
      <c r="S7" s="1042"/>
      <c r="T7" s="1042"/>
      <c r="U7" s="1042"/>
      <c r="V7" s="1042"/>
      <c r="W7" s="1042"/>
      <c r="X7" s="1042"/>
      <c r="Y7" s="1042"/>
      <c r="Z7" s="1042"/>
      <c r="AA7" s="1042"/>
      <c r="AB7" s="1042"/>
      <c r="AC7" s="1042"/>
      <c r="AD7" s="1042"/>
      <c r="AE7" s="1042"/>
      <c r="AF7" s="1042"/>
      <c r="AG7" s="1042"/>
      <c r="AH7" s="1042"/>
      <c r="AI7" s="1042"/>
      <c r="AJ7" s="1042"/>
      <c r="AK7" s="1042"/>
      <c r="AL7" s="1042"/>
      <c r="AM7" s="1042"/>
      <c r="AN7" s="1042"/>
      <c r="AO7" s="1042"/>
      <c r="AP7" s="1042"/>
      <c r="AQ7" s="1042"/>
      <c r="AR7" s="1042"/>
      <c r="AS7" s="1042"/>
      <c r="AT7" s="1042"/>
      <c r="AU7" s="1042"/>
      <c r="AV7" s="1042"/>
      <c r="AW7" s="1042"/>
      <c r="AX7" s="1042"/>
      <c r="AY7" s="1042"/>
      <c r="AZ7" s="1042"/>
      <c r="BA7" s="1042"/>
      <c r="BB7" s="1042"/>
      <c r="BC7" s="1042"/>
      <c r="BD7" s="1042"/>
      <c r="BE7" s="1042"/>
      <c r="BF7" s="1042"/>
      <c r="BG7" s="1042"/>
      <c r="BH7" s="1042"/>
      <c r="BI7" s="1042"/>
      <c r="BJ7" s="1042"/>
      <c r="BK7" s="1042"/>
      <c r="BL7" s="1042"/>
      <c r="BM7" s="1042"/>
      <c r="BN7" s="1042"/>
      <c r="BO7" s="1042"/>
      <c r="BP7" s="1042"/>
      <c r="BQ7" s="1042"/>
      <c r="BR7" s="1042"/>
      <c r="BS7" s="1042"/>
      <c r="BT7" s="1042"/>
      <c r="BU7" s="1042"/>
      <c r="BV7" s="1042"/>
      <c r="BW7" s="1042"/>
      <c r="BX7" s="1042"/>
      <c r="BY7" s="1042"/>
      <c r="BZ7" s="1042"/>
      <c r="CA7" s="1042"/>
      <c r="CB7" s="1042"/>
      <c r="CC7" s="1042"/>
      <c r="CD7" s="1042"/>
      <c r="CE7" s="1042"/>
      <c r="CF7" s="1042"/>
      <c r="CG7" s="1042"/>
      <c r="CH7" s="1042"/>
      <c r="CI7" s="1042"/>
      <c r="CJ7" s="1042"/>
      <c r="CK7" s="1042"/>
      <c r="CL7" s="1042"/>
      <c r="CM7" s="1042"/>
      <c r="CN7" s="1042"/>
      <c r="CO7" s="1042"/>
      <c r="CP7" s="1042"/>
      <c r="CQ7" s="1042"/>
      <c r="CR7" s="1042"/>
      <c r="CS7" s="1042"/>
      <c r="CT7" s="1042"/>
      <c r="CU7" s="1042"/>
      <c r="CV7" s="1042"/>
      <c r="CW7" s="1042"/>
      <c r="CX7" s="1042"/>
      <c r="CY7" s="1042"/>
      <c r="CZ7" s="1042"/>
      <c r="DA7" s="1042"/>
      <c r="DB7" s="1042"/>
      <c r="DC7" s="1042"/>
      <c r="DD7" s="1083"/>
      <c r="DE7" s="1083"/>
      <c r="DF7" s="752"/>
      <c r="DG7" s="752"/>
      <c r="DH7" s="752"/>
      <c r="DI7" s="752"/>
      <c r="DJ7" s="752"/>
      <c r="DK7" s="752"/>
      <c r="DL7" s="752"/>
      <c r="DM7" s="752"/>
      <c r="DN7" s="752"/>
      <c r="DO7" s="752"/>
      <c r="DP7" s="752"/>
      <c r="DQ7" s="752"/>
      <c r="DR7" s="752"/>
      <c r="DS7" s="752"/>
      <c r="DT7" s="752"/>
      <c r="DU7" s="752"/>
      <c r="DV7" s="752"/>
      <c r="DW7" s="752"/>
    </row>
    <row r="8" spans="1:143" s="753" customFormat="1">
      <c r="A8" s="1042"/>
      <c r="B8" s="1042"/>
      <c r="C8" s="1042"/>
      <c r="D8" s="1042"/>
      <c r="E8" s="1042"/>
      <c r="F8" s="1042"/>
      <c r="G8" s="1042"/>
      <c r="H8" s="1042"/>
      <c r="I8" s="1042"/>
      <c r="J8" s="1042"/>
      <c r="K8" s="1042"/>
      <c r="L8" s="1042"/>
      <c r="M8" s="1042"/>
      <c r="N8" s="1042"/>
      <c r="O8" s="1042"/>
      <c r="P8" s="1042"/>
      <c r="Q8" s="1042"/>
      <c r="R8" s="1042"/>
      <c r="S8" s="1042"/>
      <c r="T8" s="1042"/>
      <c r="U8" s="1042"/>
      <c r="V8" s="1042"/>
      <c r="W8" s="1042"/>
      <c r="X8" s="1042"/>
      <c r="Y8" s="1042"/>
      <c r="Z8" s="1042"/>
      <c r="AA8" s="1042"/>
      <c r="AB8" s="1042"/>
      <c r="AC8" s="1042"/>
      <c r="AD8" s="1042"/>
      <c r="AE8" s="1042"/>
      <c r="AF8" s="1042"/>
      <c r="AG8" s="1042"/>
      <c r="AH8" s="1042"/>
      <c r="AI8" s="1042"/>
      <c r="AJ8" s="1042"/>
      <c r="AK8" s="1042"/>
      <c r="AL8" s="1042"/>
      <c r="AM8" s="1042"/>
      <c r="AN8" s="1042"/>
      <c r="AO8" s="1042"/>
      <c r="AP8" s="1042"/>
      <c r="AQ8" s="1042"/>
      <c r="AR8" s="1042"/>
      <c r="AS8" s="1042"/>
      <c r="AT8" s="1042"/>
      <c r="AU8" s="1042"/>
      <c r="AV8" s="1042"/>
      <c r="AW8" s="1042"/>
      <c r="AX8" s="1042"/>
      <c r="AY8" s="1042"/>
      <c r="AZ8" s="1042"/>
      <c r="BA8" s="1042"/>
      <c r="BB8" s="1042"/>
      <c r="BC8" s="1042"/>
      <c r="BD8" s="1042"/>
      <c r="BE8" s="1042"/>
      <c r="BF8" s="1042"/>
      <c r="BG8" s="1042"/>
      <c r="BH8" s="1042"/>
      <c r="BI8" s="1042"/>
      <c r="BJ8" s="1042"/>
      <c r="BK8" s="1042"/>
      <c r="BL8" s="1042"/>
      <c r="BM8" s="1042"/>
      <c r="BN8" s="1042"/>
      <c r="BO8" s="1042"/>
      <c r="BP8" s="1042"/>
      <c r="BQ8" s="1042"/>
      <c r="BR8" s="1042"/>
      <c r="BS8" s="1042"/>
      <c r="BT8" s="1042"/>
      <c r="BU8" s="1042"/>
      <c r="BV8" s="1042"/>
      <c r="BW8" s="1042"/>
      <c r="BX8" s="1042"/>
      <c r="BY8" s="1042"/>
      <c r="BZ8" s="1042"/>
      <c r="CA8" s="1042"/>
      <c r="CB8" s="1042"/>
      <c r="CC8" s="1042"/>
      <c r="CD8" s="1042"/>
      <c r="CE8" s="1042"/>
      <c r="CF8" s="1042"/>
      <c r="CG8" s="1042"/>
      <c r="CH8" s="1042"/>
      <c r="CI8" s="1042"/>
      <c r="CJ8" s="1042"/>
      <c r="CK8" s="1042"/>
      <c r="CL8" s="1042"/>
      <c r="CM8" s="1042"/>
      <c r="CN8" s="1042"/>
      <c r="CO8" s="1042"/>
      <c r="CP8" s="1042"/>
      <c r="CQ8" s="1042"/>
      <c r="CR8" s="1042"/>
      <c r="CS8" s="1042"/>
      <c r="CT8" s="1042"/>
      <c r="CU8" s="1042"/>
      <c r="CV8" s="1042"/>
      <c r="CW8" s="1042"/>
      <c r="CX8" s="1042"/>
      <c r="CY8" s="1042"/>
      <c r="CZ8" s="1042"/>
      <c r="DA8" s="1042"/>
      <c r="DB8" s="1042"/>
      <c r="DC8" s="1042"/>
      <c r="DD8" s="1083"/>
      <c r="DE8" s="1083"/>
      <c r="DF8" s="752"/>
      <c r="DG8" s="752"/>
      <c r="DH8" s="752"/>
      <c r="DI8" s="752"/>
      <c r="DJ8" s="752"/>
      <c r="DK8" s="752"/>
      <c r="DL8" s="752"/>
      <c r="DM8" s="752"/>
      <c r="DN8" s="752"/>
      <c r="DO8" s="752"/>
      <c r="DP8" s="752"/>
      <c r="DQ8" s="752"/>
      <c r="DR8" s="752"/>
      <c r="DS8" s="752"/>
      <c r="DT8" s="752"/>
      <c r="DU8" s="752"/>
      <c r="DV8" s="752"/>
      <c r="DW8" s="752"/>
    </row>
    <row r="9" spans="1:143" s="753" customFormat="1">
      <c r="A9" s="1042"/>
      <c r="B9" s="1042"/>
      <c r="C9" s="1042"/>
      <c r="D9" s="1042"/>
      <c r="E9" s="1042"/>
      <c r="F9" s="1042"/>
      <c r="G9" s="1042"/>
      <c r="H9" s="1042"/>
      <c r="I9" s="1042"/>
      <c r="J9" s="1042"/>
      <c r="K9" s="1042"/>
      <c r="L9" s="1042"/>
      <c r="M9" s="1042"/>
      <c r="N9" s="1042"/>
      <c r="O9" s="1042"/>
      <c r="P9" s="1042"/>
      <c r="Q9" s="1042"/>
      <c r="R9" s="1042"/>
      <c r="S9" s="1042"/>
      <c r="T9" s="1042"/>
      <c r="U9" s="1042"/>
      <c r="V9" s="1042"/>
      <c r="W9" s="1042"/>
      <c r="X9" s="1042"/>
      <c r="Y9" s="1042"/>
      <c r="Z9" s="1042"/>
      <c r="AA9" s="1042"/>
      <c r="AB9" s="1042"/>
      <c r="AC9" s="1042"/>
      <c r="AD9" s="1042"/>
      <c r="AE9" s="1042"/>
      <c r="AF9" s="1042"/>
      <c r="AG9" s="1042"/>
      <c r="AH9" s="1042"/>
      <c r="AI9" s="1042"/>
      <c r="AJ9" s="1042"/>
      <c r="AK9" s="1042"/>
      <c r="AL9" s="1042"/>
      <c r="AM9" s="1042"/>
      <c r="AN9" s="1042"/>
      <c r="AO9" s="1042"/>
      <c r="AP9" s="1042"/>
      <c r="AQ9" s="1042"/>
      <c r="AR9" s="1042"/>
      <c r="AS9" s="1042"/>
      <c r="AT9" s="1042"/>
      <c r="AU9" s="1042"/>
      <c r="AV9" s="1042"/>
      <c r="AW9" s="1042"/>
      <c r="AX9" s="1042"/>
      <c r="AY9" s="1042"/>
      <c r="AZ9" s="1042"/>
      <c r="BA9" s="1042"/>
      <c r="BB9" s="1042"/>
      <c r="BC9" s="1042"/>
      <c r="BD9" s="1042"/>
      <c r="BE9" s="1042"/>
      <c r="BF9" s="1042"/>
      <c r="BG9" s="1042"/>
      <c r="BH9" s="1042"/>
      <c r="BI9" s="1042"/>
      <c r="BJ9" s="1042"/>
      <c r="BK9" s="1042"/>
      <c r="BL9" s="1042"/>
      <c r="BM9" s="1042"/>
      <c r="BN9" s="1042"/>
      <c r="BO9" s="1042"/>
      <c r="BP9" s="1042"/>
      <c r="BQ9" s="1042"/>
      <c r="BR9" s="1042"/>
      <c r="BS9" s="1042"/>
      <c r="BT9" s="1042"/>
      <c r="BU9" s="1042"/>
      <c r="BV9" s="1042"/>
      <c r="BW9" s="1042"/>
      <c r="BX9" s="1042"/>
      <c r="BY9" s="1042"/>
      <c r="BZ9" s="1042"/>
      <c r="CA9" s="1042"/>
      <c r="CB9" s="1042"/>
      <c r="CC9" s="1042"/>
      <c r="CD9" s="1042"/>
      <c r="CE9" s="1042"/>
      <c r="CF9" s="1042"/>
      <c r="CG9" s="1042"/>
      <c r="CH9" s="1042"/>
      <c r="CI9" s="1042"/>
      <c r="CJ9" s="1042"/>
      <c r="CK9" s="1042"/>
      <c r="CL9" s="1042"/>
      <c r="CM9" s="1042"/>
      <c r="CN9" s="1042"/>
      <c r="CO9" s="1042"/>
      <c r="CP9" s="1042"/>
      <c r="CQ9" s="1042"/>
      <c r="CR9" s="1042"/>
      <c r="CS9" s="1042"/>
      <c r="CT9" s="1042"/>
      <c r="CU9" s="1042"/>
      <c r="CV9" s="1042"/>
      <c r="CW9" s="1042"/>
      <c r="CX9" s="1042"/>
      <c r="CY9" s="1042"/>
      <c r="CZ9" s="1042"/>
      <c r="DA9" s="1042"/>
      <c r="DB9" s="1042"/>
      <c r="DC9" s="1042"/>
      <c r="DD9" s="1083"/>
      <c r="DE9" s="1083"/>
      <c r="DF9" s="752"/>
      <c r="DG9" s="752"/>
      <c r="DH9" s="752"/>
      <c r="DI9" s="752"/>
      <c r="DJ9" s="752"/>
      <c r="DK9" s="752"/>
      <c r="DL9" s="752"/>
      <c r="DM9" s="752"/>
      <c r="DN9" s="752"/>
      <c r="DO9" s="752"/>
      <c r="DP9" s="752"/>
      <c r="DQ9" s="752"/>
      <c r="DR9" s="752"/>
      <c r="DS9" s="752"/>
      <c r="DT9" s="752"/>
      <c r="DU9" s="752"/>
      <c r="DV9" s="752"/>
      <c r="DW9" s="752"/>
    </row>
    <row r="10" spans="1:143" s="753" customFormat="1">
      <c r="A10" s="1042"/>
      <c r="B10" s="1042"/>
      <c r="C10" s="1042"/>
      <c r="D10" s="1042"/>
      <c r="E10" s="1042"/>
      <c r="F10" s="1042"/>
      <c r="G10" s="1042"/>
      <c r="H10" s="1042"/>
      <c r="I10" s="1042"/>
      <c r="J10" s="1042"/>
      <c r="K10" s="1042"/>
      <c r="L10" s="1042"/>
      <c r="M10" s="1042"/>
      <c r="N10" s="1042"/>
      <c r="O10" s="1042"/>
      <c r="P10" s="1042"/>
      <c r="Q10" s="1042"/>
      <c r="R10" s="1042"/>
      <c r="S10" s="1042"/>
      <c r="T10" s="1042"/>
      <c r="U10" s="1042"/>
      <c r="V10" s="1042"/>
      <c r="W10" s="1042"/>
      <c r="X10" s="1042"/>
      <c r="Y10" s="1042"/>
      <c r="Z10" s="1042"/>
      <c r="AA10" s="1042"/>
      <c r="AB10" s="1042"/>
      <c r="AC10" s="1042"/>
      <c r="AD10" s="1042"/>
      <c r="AE10" s="1042"/>
      <c r="AF10" s="1042"/>
      <c r="AG10" s="1042"/>
      <c r="AH10" s="1042"/>
      <c r="AI10" s="1042"/>
      <c r="AJ10" s="1042"/>
      <c r="AK10" s="1042"/>
      <c r="AL10" s="1042"/>
      <c r="AM10" s="1042"/>
      <c r="AN10" s="1042"/>
      <c r="AO10" s="1042"/>
      <c r="AP10" s="1042"/>
      <c r="AQ10" s="1042"/>
      <c r="AR10" s="1042"/>
      <c r="AS10" s="1042"/>
      <c r="AT10" s="1042"/>
      <c r="AU10" s="1042"/>
      <c r="AV10" s="1042"/>
      <c r="AW10" s="1042"/>
      <c r="AX10" s="1042"/>
      <c r="AY10" s="1042"/>
      <c r="AZ10" s="1042"/>
      <c r="BA10" s="1042"/>
      <c r="BB10" s="1042"/>
      <c r="BC10" s="1042"/>
      <c r="BD10" s="1042"/>
      <c r="BE10" s="1042"/>
      <c r="BF10" s="1042"/>
      <c r="BG10" s="1042"/>
      <c r="BH10" s="1042"/>
      <c r="BI10" s="1042"/>
      <c r="BJ10" s="1042"/>
      <c r="BK10" s="1042"/>
      <c r="BL10" s="1042"/>
      <c r="BM10" s="1042"/>
      <c r="BN10" s="1042"/>
      <c r="BO10" s="1042"/>
      <c r="BP10" s="1042"/>
      <c r="BQ10" s="1042"/>
      <c r="BR10" s="1042"/>
      <c r="BS10" s="1042"/>
      <c r="BT10" s="1042"/>
      <c r="BU10" s="1042"/>
      <c r="BV10" s="1042"/>
      <c r="BW10" s="1042"/>
      <c r="BX10" s="1042"/>
      <c r="BY10" s="1042"/>
      <c r="BZ10" s="1042"/>
      <c r="CA10" s="1042"/>
      <c r="CB10" s="1042"/>
      <c r="CC10" s="1042"/>
      <c r="CD10" s="1042"/>
      <c r="CE10" s="1042"/>
      <c r="CF10" s="1042"/>
      <c r="CG10" s="1042"/>
      <c r="CH10" s="1042"/>
      <c r="CI10" s="1042"/>
      <c r="CJ10" s="1042"/>
      <c r="CK10" s="1042"/>
      <c r="CL10" s="1042"/>
      <c r="CM10" s="1042"/>
      <c r="CN10" s="1042"/>
      <c r="CO10" s="1042"/>
      <c r="CP10" s="1042"/>
      <c r="CQ10" s="1042"/>
      <c r="CR10" s="1042"/>
      <c r="CS10" s="1042"/>
      <c r="CT10" s="1042"/>
      <c r="CU10" s="1042"/>
      <c r="CV10" s="1042"/>
      <c r="CW10" s="1042"/>
      <c r="CX10" s="1042"/>
      <c r="CY10" s="1042"/>
      <c r="CZ10" s="1042"/>
      <c r="DA10" s="1042"/>
      <c r="DB10" s="1042"/>
      <c r="DC10" s="1042"/>
      <c r="DD10" s="1083"/>
      <c r="DE10" s="1083"/>
      <c r="DF10" s="752"/>
      <c r="DG10" s="752"/>
      <c r="DH10" s="752"/>
      <c r="DI10" s="752"/>
      <c r="DJ10" s="752"/>
      <c r="DK10" s="752"/>
      <c r="DL10" s="752"/>
      <c r="DM10" s="752"/>
      <c r="DN10" s="752"/>
      <c r="DO10" s="752"/>
      <c r="DP10" s="752"/>
      <c r="DQ10" s="752"/>
      <c r="DR10" s="752"/>
      <c r="DS10" s="752"/>
      <c r="DT10" s="752"/>
      <c r="DU10" s="752"/>
      <c r="DV10" s="752"/>
      <c r="DW10" s="752"/>
      <c r="EM10" s="753" t="s">
        <v>30</v>
      </c>
    </row>
    <row r="11" spans="1:143" s="753" customFormat="1">
      <c r="A11" s="1042"/>
      <c r="B11" s="1042"/>
      <c r="C11" s="1042"/>
      <c r="D11" s="1042"/>
      <c r="E11" s="1042"/>
      <c r="F11" s="1042"/>
      <c r="G11" s="1042"/>
      <c r="H11" s="1042"/>
      <c r="I11" s="1042"/>
      <c r="J11" s="1042"/>
      <c r="K11" s="1042"/>
      <c r="L11" s="1042"/>
      <c r="M11" s="1042"/>
      <c r="N11" s="1042"/>
      <c r="O11" s="1042"/>
      <c r="P11" s="1042"/>
      <c r="Q11" s="1042"/>
      <c r="R11" s="1042"/>
      <c r="S11" s="1042"/>
      <c r="T11" s="1042"/>
      <c r="U11" s="1042"/>
      <c r="V11" s="1042"/>
      <c r="W11" s="1042"/>
      <c r="X11" s="1042"/>
      <c r="Y11" s="1042"/>
      <c r="Z11" s="1042"/>
      <c r="AA11" s="1042"/>
      <c r="AB11" s="1042"/>
      <c r="AC11" s="1042"/>
      <c r="AD11" s="1042"/>
      <c r="AE11" s="1042"/>
      <c r="AF11" s="1042"/>
      <c r="AG11" s="1042"/>
      <c r="AH11" s="1042"/>
      <c r="AI11" s="1042"/>
      <c r="AJ11" s="1042"/>
      <c r="AK11" s="1042"/>
      <c r="AL11" s="1042"/>
      <c r="AM11" s="1042"/>
      <c r="AN11" s="1042"/>
      <c r="AO11" s="1042"/>
      <c r="AP11" s="1042"/>
      <c r="AQ11" s="1042"/>
      <c r="AR11" s="1042"/>
      <c r="AS11" s="1042"/>
      <c r="AT11" s="1042"/>
      <c r="AU11" s="1042"/>
      <c r="AV11" s="1042"/>
      <c r="AW11" s="1042"/>
      <c r="AX11" s="1042"/>
      <c r="AY11" s="1042"/>
      <c r="AZ11" s="1042"/>
      <c r="BA11" s="1042"/>
      <c r="BB11" s="1042"/>
      <c r="BC11" s="1042"/>
      <c r="BD11" s="1042"/>
      <c r="BE11" s="1042"/>
      <c r="BF11" s="1042"/>
      <c r="BG11" s="1042"/>
      <c r="BH11" s="1042"/>
      <c r="BI11" s="1042"/>
      <c r="BJ11" s="1042"/>
      <c r="BK11" s="1042"/>
      <c r="BL11" s="1042"/>
      <c r="BM11" s="1042"/>
      <c r="BN11" s="1042"/>
      <c r="BO11" s="1042"/>
      <c r="BP11" s="1042"/>
      <c r="BQ11" s="1042"/>
      <c r="BR11" s="1042"/>
      <c r="BS11" s="1042"/>
      <c r="BT11" s="1042"/>
      <c r="BU11" s="1042"/>
      <c r="BV11" s="1042"/>
      <c r="BW11" s="1042"/>
      <c r="BX11" s="1042"/>
      <c r="BY11" s="1042"/>
      <c r="BZ11" s="1042"/>
      <c r="CA11" s="1042"/>
      <c r="CB11" s="1042"/>
      <c r="CC11" s="1042"/>
      <c r="CD11" s="1042"/>
      <c r="CE11" s="1042"/>
      <c r="CF11" s="1042"/>
      <c r="CG11" s="1042"/>
      <c r="CH11" s="1042"/>
      <c r="CI11" s="1042"/>
      <c r="CJ11" s="1042"/>
      <c r="CK11" s="1042"/>
      <c r="CL11" s="1042"/>
      <c r="CM11" s="1042"/>
      <c r="CN11" s="1042"/>
      <c r="CO11" s="1042"/>
      <c r="CP11" s="1042"/>
      <c r="CQ11" s="1042"/>
      <c r="CR11" s="1042"/>
      <c r="CS11" s="1042"/>
      <c r="CT11" s="1042"/>
      <c r="CU11" s="1042"/>
      <c r="CV11" s="1042"/>
      <c r="CW11" s="1042"/>
      <c r="CX11" s="1042"/>
      <c r="CY11" s="1042"/>
      <c r="CZ11" s="1042"/>
      <c r="DA11" s="1042"/>
      <c r="DB11" s="1042"/>
      <c r="DC11" s="1042"/>
      <c r="DD11" s="1083"/>
      <c r="DE11" s="1083"/>
      <c r="DF11" s="752"/>
      <c r="DG11" s="752"/>
      <c r="DH11" s="752"/>
      <c r="DI11" s="752"/>
      <c r="DJ11" s="752"/>
      <c r="DK11" s="752"/>
      <c r="DL11" s="752"/>
      <c r="DM11" s="752"/>
      <c r="DN11" s="752"/>
      <c r="DO11" s="752"/>
      <c r="DP11" s="752"/>
      <c r="DQ11" s="752"/>
      <c r="DR11" s="752"/>
      <c r="DS11" s="752"/>
      <c r="DT11" s="752"/>
      <c r="DU11" s="752"/>
      <c r="DV11" s="752"/>
      <c r="DW11" s="752"/>
    </row>
    <row r="12" spans="1:143" s="753" customFormat="1">
      <c r="A12" s="1042"/>
      <c r="B12" s="1042"/>
      <c r="C12" s="1042"/>
      <c r="D12" s="1042"/>
      <c r="E12" s="1042"/>
      <c r="F12" s="1042"/>
      <c r="G12" s="1042"/>
      <c r="H12" s="1042"/>
      <c r="I12" s="1042"/>
      <c r="J12" s="1042"/>
      <c r="K12" s="1042"/>
      <c r="L12" s="1042"/>
      <c r="M12" s="1042"/>
      <c r="N12" s="1042"/>
      <c r="O12" s="1042"/>
      <c r="P12" s="1042"/>
      <c r="Q12" s="1042"/>
      <c r="R12" s="1042"/>
      <c r="S12" s="1042"/>
      <c r="T12" s="1042"/>
      <c r="U12" s="1042"/>
      <c r="V12" s="1042"/>
      <c r="W12" s="1042"/>
      <c r="X12" s="1042"/>
      <c r="Y12" s="1042"/>
      <c r="Z12" s="1042"/>
      <c r="AA12" s="1042"/>
      <c r="AB12" s="1042"/>
      <c r="AC12" s="1042"/>
      <c r="AD12" s="1042"/>
      <c r="AE12" s="1042"/>
      <c r="AF12" s="1042"/>
      <c r="AG12" s="1042"/>
      <c r="AH12" s="1042"/>
      <c r="AI12" s="1042"/>
      <c r="AJ12" s="1042"/>
      <c r="AK12" s="1042"/>
      <c r="AL12" s="1042"/>
      <c r="AM12" s="1042"/>
      <c r="AN12" s="1042"/>
      <c r="AO12" s="1042"/>
      <c r="AP12" s="1042"/>
      <c r="AQ12" s="1042"/>
      <c r="AR12" s="1042"/>
      <c r="AS12" s="1042"/>
      <c r="AT12" s="1042"/>
      <c r="AU12" s="1042"/>
      <c r="AV12" s="1042"/>
      <c r="AW12" s="1042"/>
      <c r="AX12" s="1042"/>
      <c r="AY12" s="1042"/>
      <c r="AZ12" s="1042"/>
      <c r="BA12" s="1042"/>
      <c r="BB12" s="1042"/>
      <c r="BC12" s="1042"/>
      <c r="BD12" s="1042"/>
      <c r="BE12" s="1042"/>
      <c r="BF12" s="1042"/>
      <c r="BG12" s="1042"/>
      <c r="BH12" s="1042"/>
      <c r="BI12" s="1042"/>
      <c r="BJ12" s="1042"/>
      <c r="BK12" s="1042"/>
      <c r="BL12" s="1042"/>
      <c r="BM12" s="1042"/>
      <c r="BN12" s="1042"/>
      <c r="BO12" s="1042"/>
      <c r="BP12" s="1042"/>
      <c r="BQ12" s="1042"/>
      <c r="BR12" s="1042"/>
      <c r="BS12" s="1042"/>
      <c r="BT12" s="1042"/>
      <c r="BU12" s="1042"/>
      <c r="BV12" s="1042"/>
      <c r="BW12" s="1042"/>
      <c r="BX12" s="1042"/>
      <c r="BY12" s="1042"/>
      <c r="BZ12" s="1042"/>
      <c r="CA12" s="1042"/>
      <c r="CB12" s="1042"/>
      <c r="CC12" s="1042"/>
      <c r="CD12" s="1042"/>
      <c r="CE12" s="1042"/>
      <c r="CF12" s="1042"/>
      <c r="CG12" s="1042"/>
      <c r="CH12" s="1042"/>
      <c r="CI12" s="1042"/>
      <c r="CJ12" s="1042"/>
      <c r="CK12" s="1042"/>
      <c r="CL12" s="1042"/>
      <c r="CM12" s="1042"/>
      <c r="CN12" s="1042"/>
      <c r="CO12" s="1042"/>
      <c r="CP12" s="1042"/>
      <c r="CQ12" s="1042"/>
      <c r="CR12" s="1042"/>
      <c r="CS12" s="1042"/>
      <c r="CT12" s="1042"/>
      <c r="CU12" s="1042"/>
      <c r="CV12" s="1042"/>
      <c r="CW12" s="1042"/>
      <c r="CX12" s="1042"/>
      <c r="CY12" s="1042"/>
      <c r="CZ12" s="1042"/>
      <c r="DA12" s="1042"/>
      <c r="DB12" s="1042"/>
      <c r="DC12" s="1042"/>
      <c r="DD12" s="1083"/>
      <c r="DE12" s="1083"/>
      <c r="DF12" s="752"/>
      <c r="DG12" s="752"/>
      <c r="DH12" s="752"/>
      <c r="DI12" s="752"/>
      <c r="DJ12" s="752"/>
      <c r="DK12" s="752"/>
      <c r="DL12" s="752"/>
      <c r="DM12" s="752"/>
      <c r="DN12" s="752"/>
      <c r="DO12" s="752"/>
      <c r="DP12" s="752"/>
      <c r="DQ12" s="752"/>
      <c r="DR12" s="752"/>
      <c r="DS12" s="752"/>
      <c r="DT12" s="752"/>
      <c r="DU12" s="752"/>
      <c r="DV12" s="752"/>
      <c r="DW12" s="752"/>
      <c r="EM12" s="753" t="s">
        <v>30</v>
      </c>
    </row>
    <row r="13" spans="1:143" s="753" customFormat="1">
      <c r="A13" s="1042"/>
      <c r="B13" s="1042"/>
      <c r="C13" s="1042"/>
      <c r="D13" s="1042"/>
      <c r="E13" s="1042"/>
      <c r="F13" s="1042"/>
      <c r="G13" s="1042"/>
      <c r="H13" s="1042"/>
      <c r="I13" s="1042"/>
      <c r="J13" s="1042"/>
      <c r="K13" s="1042"/>
      <c r="L13" s="1042"/>
      <c r="M13" s="1042"/>
      <c r="N13" s="1042"/>
      <c r="O13" s="1042"/>
      <c r="P13" s="1042"/>
      <c r="Q13" s="1042"/>
      <c r="R13" s="1042"/>
      <c r="S13" s="1042"/>
      <c r="T13" s="1042"/>
      <c r="U13" s="1042"/>
      <c r="V13" s="1042"/>
      <c r="W13" s="1042"/>
      <c r="X13" s="1042"/>
      <c r="Y13" s="1042"/>
      <c r="Z13" s="1042"/>
      <c r="AA13" s="1042"/>
      <c r="AB13" s="1042"/>
      <c r="AC13" s="1042"/>
      <c r="AD13" s="1042"/>
      <c r="AE13" s="1042"/>
      <c r="AF13" s="1042"/>
      <c r="AG13" s="1042"/>
      <c r="AH13" s="1042"/>
      <c r="AI13" s="1042"/>
      <c r="AJ13" s="1042"/>
      <c r="AK13" s="1042"/>
      <c r="AL13" s="1042"/>
      <c r="AM13" s="1042"/>
      <c r="AN13" s="1042"/>
      <c r="AO13" s="1042"/>
      <c r="AP13" s="1042"/>
      <c r="AQ13" s="1042"/>
      <c r="AR13" s="1042"/>
      <c r="AS13" s="1042"/>
      <c r="AT13" s="1042"/>
      <c r="AU13" s="1042"/>
      <c r="AV13" s="1042"/>
      <c r="AW13" s="1042"/>
      <c r="AX13" s="1042"/>
      <c r="AY13" s="1042"/>
      <c r="AZ13" s="1042"/>
      <c r="BA13" s="1042"/>
      <c r="BB13" s="1042"/>
      <c r="BC13" s="1042"/>
      <c r="BD13" s="1042"/>
      <c r="BE13" s="1042"/>
      <c r="BF13" s="1042"/>
      <c r="BG13" s="1042"/>
      <c r="BH13" s="1042"/>
      <c r="BI13" s="1042"/>
      <c r="BJ13" s="1042"/>
      <c r="BK13" s="1042"/>
      <c r="BL13" s="1042"/>
      <c r="BM13" s="1042"/>
      <c r="BN13" s="1042"/>
      <c r="BO13" s="1042"/>
      <c r="BP13" s="1042"/>
      <c r="BQ13" s="1042"/>
      <c r="BR13" s="1042"/>
      <c r="BS13" s="1042"/>
      <c r="BT13" s="1042"/>
      <c r="BU13" s="1042"/>
      <c r="BV13" s="1042"/>
      <c r="BW13" s="1042"/>
      <c r="BX13" s="1042"/>
      <c r="BY13" s="1042"/>
      <c r="BZ13" s="1042"/>
      <c r="CA13" s="1042"/>
      <c r="CB13" s="1042"/>
      <c r="CC13" s="1042"/>
      <c r="CD13" s="1042"/>
      <c r="CE13" s="1042"/>
      <c r="CF13" s="1042"/>
      <c r="CG13" s="1042"/>
      <c r="CH13" s="1042"/>
      <c r="CI13" s="1042"/>
      <c r="CJ13" s="1042"/>
      <c r="CK13" s="1042"/>
      <c r="CL13" s="1042"/>
      <c r="CM13" s="1042"/>
      <c r="CN13" s="1042"/>
      <c r="CO13" s="1042"/>
      <c r="CP13" s="1042"/>
      <c r="CQ13" s="1042"/>
      <c r="CR13" s="1042"/>
      <c r="CS13" s="1042"/>
      <c r="CT13" s="1042"/>
      <c r="CU13" s="1042"/>
      <c r="CV13" s="1042"/>
      <c r="CW13" s="1042"/>
      <c r="CX13" s="1042"/>
      <c r="CY13" s="1042"/>
      <c r="CZ13" s="1042"/>
      <c r="DA13" s="1042"/>
      <c r="DB13" s="1042"/>
      <c r="DC13" s="1042"/>
      <c r="DD13" s="1083"/>
      <c r="DE13" s="1083"/>
      <c r="DF13" s="752"/>
      <c r="DG13" s="752"/>
      <c r="DH13" s="752"/>
      <c r="DI13" s="752"/>
      <c r="DJ13" s="752"/>
      <c r="DK13" s="752"/>
      <c r="DL13" s="752"/>
      <c r="DM13" s="752"/>
      <c r="DN13" s="752"/>
      <c r="DO13" s="752"/>
      <c r="DP13" s="752"/>
      <c r="DQ13" s="752"/>
      <c r="DR13" s="752"/>
      <c r="DS13" s="752"/>
      <c r="DT13" s="752"/>
      <c r="DU13" s="752"/>
      <c r="DV13" s="752"/>
      <c r="DW13" s="752"/>
    </row>
    <row r="14" spans="1:143" s="753" customFormat="1">
      <c r="A14" s="1042"/>
      <c r="B14" s="1042"/>
      <c r="C14" s="1042"/>
      <c r="D14" s="1042"/>
      <c r="E14" s="1042"/>
      <c r="F14" s="1042"/>
      <c r="G14" s="1042"/>
      <c r="H14" s="1042"/>
      <c r="I14" s="1042"/>
      <c r="J14" s="1042"/>
      <c r="K14" s="1042"/>
      <c r="L14" s="1042"/>
      <c r="M14" s="1042"/>
      <c r="N14" s="1042"/>
      <c r="O14" s="1042"/>
      <c r="P14" s="1042"/>
      <c r="Q14" s="1042"/>
      <c r="R14" s="1042"/>
      <c r="S14" s="1042"/>
      <c r="T14" s="1042"/>
      <c r="U14" s="1042"/>
      <c r="V14" s="1042"/>
      <c r="W14" s="1042"/>
      <c r="X14" s="1042"/>
      <c r="Y14" s="1042"/>
      <c r="Z14" s="1042"/>
      <c r="AA14" s="1042"/>
      <c r="AB14" s="1042"/>
      <c r="AC14" s="1042"/>
      <c r="AD14" s="1042"/>
      <c r="AE14" s="1042"/>
      <c r="AF14" s="1042"/>
      <c r="AG14" s="1042"/>
      <c r="AH14" s="1042"/>
      <c r="AI14" s="1042"/>
      <c r="AJ14" s="1042"/>
      <c r="AK14" s="1042"/>
      <c r="AL14" s="1042"/>
      <c r="AM14" s="1042"/>
      <c r="AN14" s="1042"/>
      <c r="AO14" s="1042"/>
      <c r="AP14" s="1042"/>
      <c r="AQ14" s="1042"/>
      <c r="AR14" s="1042"/>
      <c r="AS14" s="1042"/>
      <c r="AT14" s="1042"/>
      <c r="AU14" s="1042"/>
      <c r="AV14" s="1042"/>
      <c r="AW14" s="1042"/>
      <c r="AX14" s="1042"/>
      <c r="AY14" s="1042"/>
      <c r="AZ14" s="1042"/>
      <c r="BA14" s="1042"/>
      <c r="BB14" s="1042"/>
      <c r="BC14" s="1042"/>
      <c r="BD14" s="1042"/>
      <c r="BE14" s="1042"/>
      <c r="BF14" s="1042"/>
      <c r="BG14" s="1042"/>
      <c r="BH14" s="1042"/>
      <c r="BI14" s="1042"/>
      <c r="BJ14" s="1042"/>
      <c r="BK14" s="1042"/>
      <c r="BL14" s="1042"/>
      <c r="BM14" s="1042"/>
      <c r="BN14" s="1042"/>
      <c r="BO14" s="1042"/>
      <c r="BP14" s="1042"/>
      <c r="BQ14" s="1042"/>
      <c r="BR14" s="1042"/>
      <c r="BS14" s="1042"/>
      <c r="BT14" s="1042"/>
      <c r="BU14" s="1042"/>
      <c r="BV14" s="1042"/>
      <c r="BW14" s="1042"/>
      <c r="BX14" s="1042"/>
      <c r="BY14" s="1042"/>
      <c r="BZ14" s="1042"/>
      <c r="CA14" s="1042"/>
      <c r="CB14" s="1042"/>
      <c r="CC14" s="1042"/>
      <c r="CD14" s="1042"/>
      <c r="CE14" s="1042"/>
      <c r="CF14" s="1042"/>
      <c r="CG14" s="1042"/>
      <c r="CH14" s="1042"/>
      <c r="CI14" s="1042"/>
      <c r="CJ14" s="1042"/>
      <c r="CK14" s="1042"/>
      <c r="CL14" s="1042"/>
      <c r="CM14" s="1042"/>
      <c r="CN14" s="1042"/>
      <c r="CO14" s="1042"/>
      <c r="CP14" s="1042"/>
      <c r="CQ14" s="1042"/>
      <c r="CR14" s="1042"/>
      <c r="CS14" s="1042"/>
      <c r="CT14" s="1042"/>
      <c r="CU14" s="1042"/>
      <c r="CV14" s="1042"/>
      <c r="CW14" s="1042"/>
      <c r="CX14" s="1042"/>
      <c r="CY14" s="1042"/>
      <c r="CZ14" s="1042"/>
      <c r="DA14" s="1042"/>
      <c r="DB14" s="1042"/>
      <c r="DC14" s="1042"/>
      <c r="DD14" s="1083"/>
      <c r="DE14" s="1083"/>
      <c r="DF14" s="752"/>
      <c r="DG14" s="752"/>
      <c r="DH14" s="752"/>
      <c r="DI14" s="752"/>
      <c r="DJ14" s="752"/>
      <c r="DK14" s="752"/>
      <c r="DL14" s="752"/>
      <c r="DM14" s="752"/>
      <c r="DN14" s="752"/>
      <c r="DO14" s="752"/>
      <c r="DP14" s="752"/>
      <c r="DQ14" s="752"/>
      <c r="DR14" s="752"/>
      <c r="DS14" s="752"/>
      <c r="DT14" s="752"/>
      <c r="DU14" s="752"/>
      <c r="DV14" s="752"/>
      <c r="DW14" s="752"/>
    </row>
    <row r="15" spans="1:143" s="753" customFormat="1">
      <c r="A15" s="368"/>
      <c r="B15" s="1042"/>
      <c r="C15" s="1042"/>
      <c r="D15" s="1042"/>
      <c r="E15" s="1042"/>
      <c r="F15" s="1042"/>
      <c r="G15" s="1042"/>
      <c r="H15" s="1042"/>
      <c r="I15" s="1042"/>
      <c r="J15" s="1042"/>
      <c r="K15" s="1042"/>
      <c r="L15" s="1042"/>
      <c r="M15" s="1042"/>
      <c r="N15" s="1042"/>
      <c r="O15" s="1042"/>
      <c r="P15" s="1042"/>
      <c r="Q15" s="1042"/>
      <c r="R15" s="1042"/>
      <c r="S15" s="1042"/>
      <c r="T15" s="1042"/>
      <c r="U15" s="1042"/>
      <c r="V15" s="1042"/>
      <c r="W15" s="1042"/>
      <c r="X15" s="1042"/>
      <c r="Y15" s="1042"/>
      <c r="Z15" s="1042"/>
      <c r="AA15" s="1042"/>
      <c r="AB15" s="1042"/>
      <c r="AC15" s="1042"/>
      <c r="AD15" s="1042"/>
      <c r="AE15" s="1042"/>
      <c r="AF15" s="1042"/>
      <c r="AG15" s="1042"/>
      <c r="AH15" s="1042"/>
      <c r="AI15" s="1042"/>
      <c r="AJ15" s="1042"/>
      <c r="AK15" s="1042"/>
      <c r="AL15" s="1042"/>
      <c r="AM15" s="1042"/>
      <c r="AN15" s="1042"/>
      <c r="AO15" s="1042"/>
      <c r="AP15" s="1042"/>
      <c r="AQ15" s="1042"/>
      <c r="AR15" s="1042"/>
      <c r="AS15" s="1042"/>
      <c r="AT15" s="1042"/>
      <c r="AU15" s="1042"/>
      <c r="AV15" s="1042"/>
      <c r="AW15" s="1042"/>
      <c r="AX15" s="1042"/>
      <c r="AY15" s="1042"/>
      <c r="AZ15" s="1042"/>
      <c r="BA15" s="1042"/>
      <c r="BB15" s="1042"/>
      <c r="BC15" s="1042"/>
      <c r="BD15" s="1042"/>
      <c r="BE15" s="1042"/>
      <c r="BF15" s="1042"/>
      <c r="BG15" s="1042"/>
      <c r="BH15" s="1042"/>
      <c r="BI15" s="1042"/>
      <c r="BJ15" s="1042"/>
      <c r="BK15" s="1042"/>
      <c r="BL15" s="1042"/>
      <c r="BM15" s="1042"/>
      <c r="BN15" s="1042"/>
      <c r="BO15" s="1042"/>
      <c r="BP15" s="1042"/>
      <c r="BQ15" s="1042"/>
      <c r="BR15" s="1042"/>
      <c r="BS15" s="1042"/>
      <c r="BT15" s="1042"/>
      <c r="BU15" s="1042"/>
      <c r="BV15" s="1042"/>
      <c r="BW15" s="1042"/>
      <c r="BX15" s="1042"/>
      <c r="BY15" s="1042"/>
      <c r="BZ15" s="1042"/>
      <c r="CA15" s="1042"/>
      <c r="CB15" s="1042"/>
      <c r="CC15" s="1042"/>
      <c r="CD15" s="1042"/>
      <c r="CE15" s="1042"/>
      <c r="CF15" s="1042"/>
      <c r="CG15" s="1042"/>
      <c r="CH15" s="1042"/>
      <c r="CI15" s="1042"/>
      <c r="CJ15" s="1042"/>
      <c r="CK15" s="1042"/>
      <c r="CL15" s="1042"/>
      <c r="CM15" s="1042"/>
      <c r="CN15" s="1042"/>
      <c r="CO15" s="1042"/>
      <c r="CP15" s="1042"/>
      <c r="CQ15" s="1042"/>
      <c r="CR15" s="1042"/>
      <c r="CS15" s="1042"/>
      <c r="CT15" s="1042"/>
      <c r="CU15" s="1042"/>
      <c r="CV15" s="1042"/>
      <c r="CW15" s="1042"/>
      <c r="CX15" s="1042"/>
      <c r="CY15" s="1042"/>
      <c r="CZ15" s="1042"/>
      <c r="DA15" s="1042"/>
      <c r="DB15" s="1042"/>
      <c r="DC15" s="1042"/>
      <c r="DD15" s="1083"/>
      <c r="DE15" s="1083"/>
      <c r="DF15" s="752"/>
      <c r="DG15" s="752"/>
      <c r="DH15" s="752"/>
      <c r="DI15" s="752"/>
      <c r="DJ15" s="752"/>
      <c r="DK15" s="752"/>
      <c r="DL15" s="752"/>
      <c r="DM15" s="752"/>
      <c r="DN15" s="752"/>
      <c r="DO15" s="752"/>
      <c r="DP15" s="752"/>
      <c r="DQ15" s="752"/>
      <c r="DR15" s="752"/>
      <c r="DS15" s="752"/>
      <c r="DT15" s="752"/>
      <c r="DU15" s="752"/>
      <c r="DV15" s="752"/>
      <c r="DW15" s="752"/>
    </row>
    <row r="16" spans="1:143" s="753" customFormat="1">
      <c r="A16" s="368"/>
      <c r="B16" s="1042"/>
      <c r="C16" s="1042"/>
      <c r="D16" s="1042"/>
      <c r="E16" s="1042"/>
      <c r="F16" s="1042"/>
      <c r="G16" s="1042"/>
      <c r="H16" s="1042"/>
      <c r="I16" s="1042"/>
      <c r="J16" s="1042"/>
      <c r="K16" s="1042"/>
      <c r="L16" s="1042"/>
      <c r="M16" s="1042"/>
      <c r="N16" s="1042"/>
      <c r="O16" s="1042"/>
      <c r="P16" s="1042"/>
      <c r="Q16" s="1042"/>
      <c r="R16" s="1042"/>
      <c r="S16" s="1042"/>
      <c r="T16" s="1042"/>
      <c r="U16" s="1042"/>
      <c r="V16" s="1042"/>
      <c r="W16" s="1042"/>
      <c r="X16" s="1042"/>
      <c r="Y16" s="1042"/>
      <c r="Z16" s="1042"/>
      <c r="AA16" s="1042"/>
      <c r="AB16" s="1042"/>
      <c r="AC16" s="1042"/>
      <c r="AD16" s="1042"/>
      <c r="AE16" s="1042"/>
      <c r="AF16" s="1042"/>
      <c r="AG16" s="1042"/>
      <c r="AH16" s="1042"/>
      <c r="AI16" s="1042"/>
      <c r="AJ16" s="1042"/>
      <c r="AK16" s="1042"/>
      <c r="AL16" s="1042"/>
      <c r="AM16" s="1042"/>
      <c r="AN16" s="1042"/>
      <c r="AO16" s="1042"/>
      <c r="AP16" s="1042"/>
      <c r="AQ16" s="1042"/>
      <c r="AR16" s="1042"/>
      <c r="AS16" s="1042"/>
      <c r="AT16" s="1042"/>
      <c r="AU16" s="1042"/>
      <c r="AV16" s="1042"/>
      <c r="AW16" s="1042"/>
      <c r="AX16" s="1042"/>
      <c r="AY16" s="1042"/>
      <c r="AZ16" s="1042"/>
      <c r="BA16" s="1042"/>
      <c r="BB16" s="1042"/>
      <c r="BC16" s="1042"/>
      <c r="BD16" s="1042"/>
      <c r="BE16" s="1042"/>
      <c r="BF16" s="1042"/>
      <c r="BG16" s="1042"/>
      <c r="BH16" s="1042"/>
      <c r="BI16" s="1042"/>
      <c r="BJ16" s="1042"/>
      <c r="BK16" s="1042"/>
      <c r="BL16" s="1042"/>
      <c r="BM16" s="1042"/>
      <c r="BN16" s="1042"/>
      <c r="BO16" s="1042"/>
      <c r="BP16" s="1042"/>
      <c r="BQ16" s="1042"/>
      <c r="BR16" s="1042"/>
      <c r="BS16" s="1042"/>
      <c r="BT16" s="1042"/>
      <c r="BU16" s="1042"/>
      <c r="BV16" s="1042"/>
      <c r="BW16" s="1042"/>
      <c r="BX16" s="1042"/>
      <c r="BY16" s="1042"/>
      <c r="BZ16" s="1042"/>
      <c r="CA16" s="1042"/>
      <c r="CB16" s="1042"/>
      <c r="CC16" s="1042"/>
      <c r="CD16" s="1042"/>
      <c r="CE16" s="1042"/>
      <c r="CF16" s="1042"/>
      <c r="CG16" s="1042"/>
      <c r="CH16" s="1042"/>
      <c r="CI16" s="1042"/>
      <c r="CJ16" s="1042"/>
      <c r="CK16" s="1042"/>
      <c r="CL16" s="1042"/>
      <c r="CM16" s="1042"/>
      <c r="CN16" s="1042"/>
      <c r="CO16" s="1042"/>
      <c r="CP16" s="1042"/>
      <c r="CQ16" s="1042"/>
      <c r="CR16" s="1042"/>
      <c r="CS16" s="1042"/>
      <c r="CT16" s="1042"/>
      <c r="CU16" s="1042"/>
      <c r="CV16" s="1042"/>
      <c r="CW16" s="1042"/>
      <c r="CX16" s="1042"/>
      <c r="CY16" s="1042"/>
      <c r="CZ16" s="1042"/>
      <c r="DA16" s="1042"/>
      <c r="DB16" s="1042"/>
      <c r="DC16" s="1042"/>
      <c r="DD16" s="1083"/>
      <c r="DE16" s="1083"/>
      <c r="DF16" s="752"/>
      <c r="DG16" s="752"/>
      <c r="DH16" s="752"/>
      <c r="DI16" s="752"/>
      <c r="DJ16" s="752"/>
      <c r="DK16" s="752"/>
      <c r="DL16" s="752"/>
      <c r="DM16" s="752"/>
      <c r="DN16" s="752"/>
      <c r="DO16" s="752"/>
      <c r="DP16" s="752"/>
      <c r="DQ16" s="752"/>
      <c r="DR16" s="752"/>
      <c r="DS16" s="752"/>
      <c r="DT16" s="752"/>
      <c r="DU16" s="752"/>
      <c r="DV16" s="752"/>
      <c r="DW16" s="752"/>
    </row>
    <row r="17" spans="1:351" s="753" customFormat="1">
      <c r="A17" s="368"/>
      <c r="B17" s="1042"/>
      <c r="C17" s="1042"/>
      <c r="D17" s="1042"/>
      <c r="E17" s="1042"/>
      <c r="F17" s="1042"/>
      <c r="G17" s="1042"/>
      <c r="H17" s="1042"/>
      <c r="I17" s="1042"/>
      <c r="J17" s="1042"/>
      <c r="K17" s="1042"/>
      <c r="L17" s="1042"/>
      <c r="M17" s="1042"/>
      <c r="N17" s="1042"/>
      <c r="O17" s="1042"/>
      <c r="P17" s="1042"/>
      <c r="Q17" s="1042"/>
      <c r="R17" s="1042"/>
      <c r="S17" s="1042"/>
      <c r="T17" s="1042"/>
      <c r="U17" s="1042"/>
      <c r="V17" s="1042"/>
      <c r="W17" s="1042"/>
      <c r="X17" s="1042"/>
      <c r="Y17" s="1042"/>
      <c r="Z17" s="1042"/>
      <c r="AA17" s="1042"/>
      <c r="AB17" s="1042"/>
      <c r="AC17" s="1042"/>
      <c r="AD17" s="1042"/>
      <c r="AE17" s="1042"/>
      <c r="AF17" s="1042"/>
      <c r="AG17" s="1042"/>
      <c r="AH17" s="1042"/>
      <c r="AI17" s="1042"/>
      <c r="AJ17" s="1042"/>
      <c r="AK17" s="1042"/>
      <c r="AL17" s="1042"/>
      <c r="AM17" s="1042"/>
      <c r="AN17" s="1042"/>
      <c r="AO17" s="1042"/>
      <c r="AP17" s="1042"/>
      <c r="AQ17" s="1042"/>
      <c r="AR17" s="1042"/>
      <c r="AS17" s="1042"/>
      <c r="AT17" s="1042"/>
      <c r="AU17" s="1042"/>
      <c r="AV17" s="1042"/>
      <c r="AW17" s="1042"/>
      <c r="AX17" s="1042"/>
      <c r="AY17" s="1042"/>
      <c r="AZ17" s="1042"/>
      <c r="BA17" s="1042"/>
      <c r="BB17" s="1042"/>
      <c r="BC17" s="1042"/>
      <c r="BD17" s="1042"/>
      <c r="BE17" s="1042"/>
      <c r="BF17" s="1042"/>
      <c r="BG17" s="1042"/>
      <c r="BH17" s="1042"/>
      <c r="BI17" s="1042"/>
      <c r="BJ17" s="1042"/>
      <c r="BK17" s="1042"/>
      <c r="BL17" s="1042"/>
      <c r="BM17" s="1042"/>
      <c r="BN17" s="1042"/>
      <c r="BO17" s="1042"/>
      <c r="BP17" s="1042"/>
      <c r="BQ17" s="1042"/>
      <c r="BR17" s="1042"/>
      <c r="BS17" s="1042"/>
      <c r="BT17" s="1042"/>
      <c r="BU17" s="1042"/>
      <c r="BV17" s="1042"/>
      <c r="BW17" s="1042"/>
      <c r="BX17" s="1042"/>
      <c r="BY17" s="1042"/>
      <c r="BZ17" s="1042"/>
      <c r="CA17" s="1042"/>
      <c r="CB17" s="1042"/>
      <c r="CC17" s="1042"/>
      <c r="CD17" s="1042"/>
      <c r="CE17" s="1042"/>
      <c r="CF17" s="1042"/>
      <c r="CG17" s="1042"/>
      <c r="CH17" s="1042"/>
      <c r="CI17" s="1042"/>
      <c r="CJ17" s="1042"/>
      <c r="CK17" s="1042"/>
      <c r="CL17" s="1042"/>
      <c r="CM17" s="1042"/>
      <c r="CN17" s="1042"/>
      <c r="CO17" s="1042"/>
      <c r="CP17" s="1042"/>
      <c r="CQ17" s="1042"/>
      <c r="CR17" s="1042"/>
      <c r="CS17" s="1042"/>
      <c r="CT17" s="1042"/>
      <c r="CU17" s="1042"/>
      <c r="CV17" s="1042"/>
      <c r="CW17" s="1042"/>
      <c r="CX17" s="1042"/>
      <c r="CY17" s="1042"/>
      <c r="CZ17" s="1042"/>
      <c r="DA17" s="1042"/>
      <c r="DB17" s="1042"/>
      <c r="DC17" s="1042"/>
      <c r="DD17" s="1083"/>
      <c r="DE17" s="1083"/>
      <c r="DF17" s="752"/>
      <c r="DG17" s="752"/>
      <c r="DH17" s="752"/>
      <c r="DI17" s="752"/>
      <c r="DJ17" s="752"/>
      <c r="DK17" s="752"/>
      <c r="DL17" s="752"/>
      <c r="DM17" s="752"/>
      <c r="DN17" s="752"/>
      <c r="DO17" s="752"/>
      <c r="DP17" s="752"/>
      <c r="DQ17" s="752"/>
      <c r="DR17" s="752"/>
      <c r="DS17" s="752"/>
      <c r="DT17" s="752"/>
      <c r="DU17" s="752"/>
      <c r="DV17" s="752"/>
      <c r="DW17" s="752"/>
    </row>
    <row r="18" spans="1:351" s="753" customFormat="1">
      <c r="A18" s="368"/>
      <c r="B18" s="1042"/>
      <c r="C18" s="1042"/>
      <c r="D18" s="1042"/>
      <c r="E18" s="1042"/>
      <c r="F18" s="1042"/>
      <c r="G18" s="1042"/>
      <c r="H18" s="1042"/>
      <c r="I18" s="1042"/>
      <c r="J18" s="1042"/>
      <c r="K18" s="1042"/>
      <c r="L18" s="1042"/>
      <c r="M18" s="1042"/>
      <c r="N18" s="1042"/>
      <c r="O18" s="1042"/>
      <c r="P18" s="1042"/>
      <c r="Q18" s="1042"/>
      <c r="R18" s="1042"/>
      <c r="S18" s="1042"/>
      <c r="T18" s="1042"/>
      <c r="U18" s="1042"/>
      <c r="V18" s="1042"/>
      <c r="W18" s="1042"/>
      <c r="X18" s="1042"/>
      <c r="Y18" s="1042"/>
      <c r="Z18" s="1042"/>
      <c r="AA18" s="1042"/>
      <c r="AB18" s="1042"/>
      <c r="AC18" s="1042"/>
      <c r="AD18" s="1042"/>
      <c r="AE18" s="1042"/>
      <c r="AF18" s="1042"/>
      <c r="AG18" s="1042"/>
      <c r="AH18" s="1042"/>
      <c r="AI18" s="1042"/>
      <c r="AJ18" s="1042"/>
      <c r="AK18" s="1042"/>
      <c r="AL18" s="1042"/>
      <c r="AM18" s="1042"/>
      <c r="AN18" s="1042"/>
      <c r="AO18" s="1042"/>
      <c r="AP18" s="1042"/>
      <c r="AQ18" s="1042"/>
      <c r="AR18" s="1042"/>
      <c r="AS18" s="1042"/>
      <c r="AT18" s="1042"/>
      <c r="AU18" s="1042"/>
      <c r="AV18" s="1042"/>
      <c r="AW18" s="1042"/>
      <c r="AX18" s="1042"/>
      <c r="AY18" s="1042"/>
      <c r="AZ18" s="1042"/>
      <c r="BA18" s="1042"/>
      <c r="BB18" s="1042"/>
      <c r="BC18" s="1042"/>
      <c r="BD18" s="1042"/>
      <c r="BE18" s="1042"/>
      <c r="BF18" s="1042"/>
      <c r="BG18" s="1042"/>
      <c r="BH18" s="1042"/>
      <c r="BI18" s="1042"/>
      <c r="BJ18" s="1042"/>
      <c r="BK18" s="1042"/>
      <c r="BL18" s="1042"/>
      <c r="BM18" s="1042"/>
      <c r="BN18" s="1042"/>
      <c r="BO18" s="1042"/>
      <c r="BP18" s="1042"/>
      <c r="BQ18" s="1042"/>
      <c r="BR18" s="1042"/>
      <c r="BS18" s="1042"/>
      <c r="BT18" s="1042"/>
      <c r="BU18" s="1042"/>
      <c r="BV18" s="1042"/>
      <c r="BW18" s="1042"/>
      <c r="BX18" s="1042"/>
      <c r="BY18" s="1042"/>
      <c r="BZ18" s="1042"/>
      <c r="CA18" s="1042"/>
      <c r="CB18" s="1042"/>
      <c r="CC18" s="1042"/>
      <c r="CD18" s="1042"/>
      <c r="CE18" s="1042"/>
      <c r="CF18" s="1042"/>
      <c r="CG18" s="1042"/>
      <c r="CH18" s="1042"/>
      <c r="CI18" s="1042"/>
      <c r="CJ18" s="1042"/>
      <c r="CK18" s="1042"/>
      <c r="CL18" s="1042"/>
      <c r="CM18" s="1042"/>
      <c r="CN18" s="1042"/>
      <c r="CO18" s="1042"/>
      <c r="CP18" s="1042"/>
      <c r="CQ18" s="1042"/>
      <c r="CR18" s="1042"/>
      <c r="CS18" s="1042"/>
      <c r="CT18" s="1042"/>
      <c r="CU18" s="1042"/>
      <c r="CV18" s="1042"/>
      <c r="CW18" s="1042"/>
      <c r="CX18" s="1042"/>
      <c r="CY18" s="1042"/>
      <c r="CZ18" s="1042"/>
      <c r="DA18" s="1042"/>
      <c r="DB18" s="1042"/>
      <c r="DC18" s="1042"/>
      <c r="DD18" s="1083"/>
      <c r="DE18" s="1083"/>
      <c r="DF18" s="752"/>
      <c r="DG18" s="752"/>
      <c r="DH18" s="752"/>
      <c r="DI18" s="752"/>
      <c r="DJ18" s="752"/>
      <c r="DK18" s="752"/>
      <c r="DL18" s="752"/>
      <c r="DM18" s="752"/>
      <c r="DN18" s="752"/>
      <c r="DO18" s="752"/>
      <c r="DP18" s="752"/>
      <c r="DQ18" s="752"/>
      <c r="DR18" s="752"/>
      <c r="DS18" s="752"/>
      <c r="DT18" s="752"/>
      <c r="DU18" s="752"/>
      <c r="DV18" s="752"/>
      <c r="DW18" s="752"/>
    </row>
    <row r="19" spans="1:351">
      <c r="DD19" s="766"/>
      <c r="DE19" s="766"/>
    </row>
    <row r="20" spans="1:351">
      <c r="DD20" s="766"/>
      <c r="DE20" s="766"/>
    </row>
    <row r="21" spans="1:351" ht="17.25">
      <c r="B21" s="1044"/>
      <c r="C21" s="762"/>
      <c r="D21" s="762"/>
      <c r="E21" s="762"/>
      <c r="F21" s="762"/>
      <c r="G21" s="762"/>
      <c r="H21" s="762"/>
      <c r="I21" s="762"/>
      <c r="J21" s="762"/>
      <c r="K21" s="762"/>
      <c r="L21" s="762"/>
      <c r="M21" s="762"/>
      <c r="N21" s="1068"/>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2"/>
      <c r="AM21" s="762"/>
      <c r="AN21" s="762"/>
      <c r="AO21" s="762"/>
      <c r="AP21" s="762"/>
      <c r="AQ21" s="762"/>
      <c r="AR21" s="762"/>
      <c r="AS21" s="762"/>
      <c r="AT21" s="1068"/>
      <c r="AU21" s="762"/>
      <c r="AV21" s="762"/>
      <c r="AW21" s="762"/>
      <c r="AX21" s="762"/>
      <c r="AY21" s="762"/>
      <c r="AZ21" s="762"/>
      <c r="BA21" s="762"/>
      <c r="BB21" s="762"/>
      <c r="BC21" s="762"/>
      <c r="BD21" s="762"/>
      <c r="BE21" s="762"/>
      <c r="BF21" s="1068"/>
      <c r="BG21" s="762"/>
      <c r="BH21" s="762"/>
      <c r="BI21" s="762"/>
      <c r="BJ21" s="762"/>
      <c r="BK21" s="762"/>
      <c r="BL21" s="762"/>
      <c r="BM21" s="762"/>
      <c r="BN21" s="762"/>
      <c r="BO21" s="762"/>
      <c r="BP21" s="762"/>
      <c r="BQ21" s="762"/>
      <c r="BR21" s="1068"/>
      <c r="BS21" s="762"/>
      <c r="BT21" s="762"/>
      <c r="BU21" s="762"/>
      <c r="BV21" s="762"/>
      <c r="BW21" s="762"/>
      <c r="BX21" s="762"/>
      <c r="BY21" s="762"/>
      <c r="BZ21" s="762"/>
      <c r="CA21" s="762"/>
      <c r="CB21" s="762"/>
      <c r="CC21" s="762"/>
      <c r="CD21" s="1068"/>
      <c r="CE21" s="762"/>
      <c r="CF21" s="762"/>
      <c r="CG21" s="762"/>
      <c r="CH21" s="762"/>
      <c r="CI21" s="762"/>
      <c r="CJ21" s="762"/>
      <c r="CK21" s="762"/>
      <c r="CL21" s="762"/>
      <c r="CM21" s="762"/>
      <c r="CN21" s="762"/>
      <c r="CO21" s="762"/>
      <c r="CP21" s="1068"/>
      <c r="CQ21" s="762"/>
      <c r="CR21" s="762"/>
      <c r="CS21" s="762"/>
      <c r="CT21" s="762"/>
      <c r="CU21" s="762"/>
      <c r="CV21" s="762"/>
      <c r="CW21" s="762"/>
      <c r="CX21" s="762"/>
      <c r="CY21" s="762"/>
      <c r="CZ21" s="762"/>
      <c r="DA21" s="762"/>
      <c r="DB21" s="1068"/>
      <c r="DC21" s="762"/>
      <c r="DD21" s="857"/>
      <c r="DE21" s="766"/>
      <c r="MM21" s="1086"/>
    </row>
    <row r="22" spans="1:351" ht="17.25">
      <c r="B22" s="755"/>
      <c r="MM22" s="1086"/>
    </row>
    <row r="23" spans="1:351">
      <c r="B23" s="755"/>
    </row>
    <row r="24" spans="1:351">
      <c r="B24" s="755"/>
    </row>
    <row r="25" spans="1:351">
      <c r="B25" s="755"/>
    </row>
    <row r="26" spans="1:351">
      <c r="B26" s="755"/>
    </row>
    <row r="27" spans="1:351">
      <c r="B27" s="755"/>
    </row>
    <row r="28" spans="1:351">
      <c r="B28" s="755"/>
    </row>
    <row r="29" spans="1:351">
      <c r="B29" s="755"/>
    </row>
    <row r="30" spans="1:351">
      <c r="B30" s="755"/>
    </row>
    <row r="31" spans="1:351">
      <c r="B31" s="755"/>
    </row>
    <row r="32" spans="1:351">
      <c r="B32" s="755"/>
    </row>
    <row r="33" spans="2:109">
      <c r="B33" s="755"/>
    </row>
    <row r="34" spans="2:109">
      <c r="B34" s="755"/>
    </row>
    <row r="35" spans="2:109">
      <c r="B35" s="755"/>
    </row>
    <row r="36" spans="2:109">
      <c r="B36" s="755"/>
    </row>
    <row r="37" spans="2:109">
      <c r="B37" s="755"/>
    </row>
    <row r="38" spans="2:109">
      <c r="B38" s="755"/>
    </row>
    <row r="39" spans="2:109">
      <c r="B39" s="765"/>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63"/>
      <c r="AL39" s="763"/>
      <c r="AM39" s="763"/>
      <c r="AN39" s="763"/>
      <c r="AO39" s="763"/>
      <c r="AP39" s="763"/>
      <c r="AQ39" s="763"/>
      <c r="AR39" s="763"/>
      <c r="AS39" s="763"/>
      <c r="AT39" s="763"/>
      <c r="AU39" s="763"/>
      <c r="AV39" s="763"/>
      <c r="AW39" s="763"/>
      <c r="AX39" s="763"/>
      <c r="AY39" s="763"/>
      <c r="AZ39" s="763"/>
      <c r="BA39" s="763"/>
      <c r="BB39" s="763"/>
      <c r="BC39" s="763"/>
      <c r="BD39" s="763"/>
      <c r="BE39" s="763"/>
      <c r="BF39" s="763"/>
      <c r="BG39" s="763"/>
      <c r="BH39" s="763"/>
      <c r="BI39" s="763"/>
      <c r="BJ39" s="763"/>
      <c r="BK39" s="763"/>
      <c r="BL39" s="763"/>
      <c r="BM39" s="763"/>
      <c r="BN39" s="763"/>
      <c r="BO39" s="763"/>
      <c r="BP39" s="763"/>
      <c r="BQ39" s="763"/>
      <c r="BR39" s="763"/>
      <c r="BS39" s="763"/>
      <c r="BT39" s="763"/>
      <c r="BU39" s="763"/>
      <c r="BV39" s="763"/>
      <c r="BW39" s="763"/>
      <c r="BX39" s="763"/>
      <c r="BY39" s="763"/>
      <c r="BZ39" s="763"/>
      <c r="CA39" s="763"/>
      <c r="CB39" s="763"/>
      <c r="CC39" s="763"/>
      <c r="CD39" s="763"/>
      <c r="CE39" s="763"/>
      <c r="CF39" s="763"/>
      <c r="CG39" s="763"/>
      <c r="CH39" s="763"/>
      <c r="CI39" s="763"/>
      <c r="CJ39" s="763"/>
      <c r="CK39" s="763"/>
      <c r="CL39" s="763"/>
      <c r="CM39" s="763"/>
      <c r="CN39" s="763"/>
      <c r="CO39" s="763"/>
      <c r="CP39" s="763"/>
      <c r="CQ39" s="763"/>
      <c r="CR39" s="763"/>
      <c r="CS39" s="763"/>
      <c r="CT39" s="763"/>
      <c r="CU39" s="763"/>
      <c r="CV39" s="763"/>
      <c r="CW39" s="763"/>
      <c r="CX39" s="763"/>
      <c r="CY39" s="763"/>
      <c r="CZ39" s="763"/>
      <c r="DA39" s="763"/>
      <c r="DB39" s="763"/>
      <c r="DC39" s="763"/>
      <c r="DD39" s="862"/>
    </row>
    <row r="40" spans="2:109">
      <c r="B40" s="1045"/>
      <c r="DD40" s="1045"/>
      <c r="DE40" s="766"/>
    </row>
    <row r="41" spans="2:109" ht="17.25">
      <c r="B41" s="757" t="s">
        <v>550</v>
      </c>
      <c r="C41" s="762"/>
      <c r="D41" s="762"/>
      <c r="E41" s="762"/>
      <c r="F41" s="762"/>
      <c r="G41" s="762"/>
      <c r="H41" s="762"/>
      <c r="I41" s="762"/>
      <c r="J41" s="762"/>
      <c r="K41" s="762"/>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c r="AJ41" s="762"/>
      <c r="AK41" s="762"/>
      <c r="AL41" s="762"/>
      <c r="AM41" s="762"/>
      <c r="AN41" s="762"/>
      <c r="AO41" s="762"/>
      <c r="AP41" s="762"/>
      <c r="AQ41" s="762"/>
      <c r="AR41" s="762"/>
      <c r="AS41" s="762"/>
      <c r="AT41" s="762"/>
      <c r="AU41" s="762"/>
      <c r="AV41" s="762"/>
      <c r="AW41" s="762"/>
      <c r="AX41" s="762"/>
      <c r="AY41" s="762"/>
      <c r="AZ41" s="762"/>
      <c r="BA41" s="762"/>
      <c r="BB41" s="762"/>
      <c r="BC41" s="762"/>
      <c r="BD41" s="762"/>
      <c r="BE41" s="762"/>
      <c r="BF41" s="762"/>
      <c r="BG41" s="762"/>
      <c r="BH41" s="762"/>
      <c r="BI41" s="762"/>
      <c r="BJ41" s="762"/>
      <c r="BK41" s="762"/>
      <c r="BL41" s="762"/>
      <c r="BM41" s="762"/>
      <c r="BN41" s="762"/>
      <c r="BO41" s="762"/>
      <c r="BP41" s="762"/>
      <c r="BQ41" s="762"/>
      <c r="BR41" s="762"/>
      <c r="BS41" s="762"/>
      <c r="BT41" s="762"/>
      <c r="BU41" s="762"/>
      <c r="BV41" s="762"/>
      <c r="BW41" s="762"/>
      <c r="BX41" s="762"/>
      <c r="BY41" s="762"/>
      <c r="BZ41" s="762"/>
      <c r="CA41" s="762"/>
      <c r="CB41" s="762"/>
      <c r="CC41" s="762"/>
      <c r="CD41" s="762"/>
      <c r="CE41" s="762"/>
      <c r="CF41" s="762"/>
      <c r="CG41" s="762"/>
      <c r="CH41" s="762"/>
      <c r="CI41" s="762"/>
      <c r="CJ41" s="762"/>
      <c r="CK41" s="762"/>
      <c r="CL41" s="762"/>
      <c r="CM41" s="762"/>
      <c r="CN41" s="762"/>
      <c r="CO41" s="762"/>
      <c r="CP41" s="762"/>
      <c r="CQ41" s="762"/>
      <c r="CR41" s="762"/>
      <c r="CS41" s="762"/>
      <c r="CT41" s="762"/>
      <c r="CU41" s="762"/>
      <c r="CV41" s="762"/>
      <c r="CW41" s="762"/>
      <c r="CX41" s="762"/>
      <c r="CY41" s="762"/>
      <c r="CZ41" s="762"/>
      <c r="DA41" s="762"/>
      <c r="DB41" s="762"/>
      <c r="DC41" s="762"/>
      <c r="DD41" s="857"/>
    </row>
    <row r="42" spans="2:109">
      <c r="B42" s="755"/>
      <c r="G42" s="1049"/>
      <c r="I42" s="1040"/>
      <c r="J42" s="1040"/>
      <c r="K42" s="1040"/>
      <c r="AM42" s="1049"/>
      <c r="AN42" s="1049" t="s">
        <v>551</v>
      </c>
      <c r="AP42" s="1040"/>
      <c r="AQ42" s="1040"/>
      <c r="AR42" s="1040"/>
      <c r="AY42" s="1049"/>
      <c r="BA42" s="1040"/>
      <c r="BB42" s="1040"/>
      <c r="BC42" s="1040"/>
      <c r="BK42" s="1049"/>
      <c r="BM42" s="1040"/>
      <c r="BN42" s="1040"/>
      <c r="BO42" s="1040"/>
      <c r="BW42" s="1049"/>
      <c r="BY42" s="1040"/>
      <c r="BZ42" s="1040"/>
      <c r="CA42" s="1040"/>
      <c r="CI42" s="1049"/>
      <c r="CK42" s="1040"/>
      <c r="CL42" s="1040"/>
      <c r="CM42" s="1040"/>
      <c r="CU42" s="1049"/>
      <c r="CW42" s="1040"/>
      <c r="CX42" s="1040"/>
      <c r="CY42" s="1040"/>
    </row>
    <row r="43" spans="2:109" ht="13.5" customHeight="1">
      <c r="B43" s="755"/>
      <c r="AN43" s="1070" t="s">
        <v>394</v>
      </c>
      <c r="AO43" s="1076"/>
      <c r="AP43" s="1076"/>
      <c r="AQ43" s="1076"/>
      <c r="AR43" s="1076"/>
      <c r="AS43" s="1076"/>
      <c r="AT43" s="1076"/>
      <c r="AU43" s="1076"/>
      <c r="AV43" s="1076"/>
      <c r="AW43" s="1076"/>
      <c r="AX43" s="1076"/>
      <c r="AY43" s="1076"/>
      <c r="AZ43" s="1076"/>
      <c r="BA43" s="1076"/>
      <c r="BB43" s="1076"/>
      <c r="BC43" s="1076"/>
      <c r="BD43" s="1076"/>
      <c r="BE43" s="1076"/>
      <c r="BF43" s="1076"/>
      <c r="BG43" s="1076"/>
      <c r="BH43" s="1076"/>
      <c r="BI43" s="1076"/>
      <c r="BJ43" s="1076"/>
      <c r="BK43" s="1076"/>
      <c r="BL43" s="1076"/>
      <c r="BM43" s="1076"/>
      <c r="BN43" s="1076"/>
      <c r="BO43" s="1076"/>
      <c r="BP43" s="1076"/>
      <c r="BQ43" s="1076"/>
      <c r="BR43" s="1076"/>
      <c r="BS43" s="1076"/>
      <c r="BT43" s="1076"/>
      <c r="BU43" s="1076"/>
      <c r="BV43" s="1076"/>
      <c r="BW43" s="1076"/>
      <c r="BX43" s="1076"/>
      <c r="BY43" s="1076"/>
      <c r="BZ43" s="1076"/>
      <c r="CA43" s="1076"/>
      <c r="CB43" s="1076"/>
      <c r="CC43" s="1076"/>
      <c r="CD43" s="1076"/>
      <c r="CE43" s="1076"/>
      <c r="CF43" s="1076"/>
      <c r="CG43" s="1076"/>
      <c r="CH43" s="1076"/>
      <c r="CI43" s="1076"/>
      <c r="CJ43" s="1076"/>
      <c r="CK43" s="1076"/>
      <c r="CL43" s="1076"/>
      <c r="CM43" s="1076"/>
      <c r="CN43" s="1076"/>
      <c r="CO43" s="1076"/>
      <c r="CP43" s="1076"/>
      <c r="CQ43" s="1076"/>
      <c r="CR43" s="1076"/>
      <c r="CS43" s="1076"/>
      <c r="CT43" s="1076"/>
      <c r="CU43" s="1076"/>
      <c r="CV43" s="1076"/>
      <c r="CW43" s="1076"/>
      <c r="CX43" s="1076"/>
      <c r="CY43" s="1076"/>
      <c r="CZ43" s="1076"/>
      <c r="DA43" s="1076"/>
      <c r="DB43" s="1076"/>
      <c r="DC43" s="1080"/>
    </row>
    <row r="44" spans="2:109">
      <c r="B44" s="755"/>
      <c r="AN44" s="1071"/>
      <c r="AO44" s="1077"/>
      <c r="AP44" s="1077"/>
      <c r="AQ44" s="1077"/>
      <c r="AR44" s="1077"/>
      <c r="AS44" s="1077"/>
      <c r="AT44" s="1077"/>
      <c r="AU44" s="1077"/>
      <c r="AV44" s="1077"/>
      <c r="AW44" s="1077"/>
      <c r="AX44" s="1077"/>
      <c r="AY44" s="1077"/>
      <c r="AZ44" s="1077"/>
      <c r="BA44" s="1077"/>
      <c r="BB44" s="1077"/>
      <c r="BC44" s="1077"/>
      <c r="BD44" s="1077"/>
      <c r="BE44" s="1077"/>
      <c r="BF44" s="1077"/>
      <c r="BG44" s="1077"/>
      <c r="BH44" s="1077"/>
      <c r="BI44" s="1077"/>
      <c r="BJ44" s="1077"/>
      <c r="BK44" s="1077"/>
      <c r="BL44" s="1077"/>
      <c r="BM44" s="1077"/>
      <c r="BN44" s="1077"/>
      <c r="BO44" s="1077"/>
      <c r="BP44" s="1077"/>
      <c r="BQ44" s="1077"/>
      <c r="BR44" s="1077"/>
      <c r="BS44" s="1077"/>
      <c r="BT44" s="1077"/>
      <c r="BU44" s="1077"/>
      <c r="BV44" s="1077"/>
      <c r="BW44" s="1077"/>
      <c r="BX44" s="1077"/>
      <c r="BY44" s="1077"/>
      <c r="BZ44" s="1077"/>
      <c r="CA44" s="1077"/>
      <c r="CB44" s="1077"/>
      <c r="CC44" s="1077"/>
      <c r="CD44" s="1077"/>
      <c r="CE44" s="1077"/>
      <c r="CF44" s="1077"/>
      <c r="CG44" s="1077"/>
      <c r="CH44" s="1077"/>
      <c r="CI44" s="1077"/>
      <c r="CJ44" s="1077"/>
      <c r="CK44" s="1077"/>
      <c r="CL44" s="1077"/>
      <c r="CM44" s="1077"/>
      <c r="CN44" s="1077"/>
      <c r="CO44" s="1077"/>
      <c r="CP44" s="1077"/>
      <c r="CQ44" s="1077"/>
      <c r="CR44" s="1077"/>
      <c r="CS44" s="1077"/>
      <c r="CT44" s="1077"/>
      <c r="CU44" s="1077"/>
      <c r="CV44" s="1077"/>
      <c r="CW44" s="1077"/>
      <c r="CX44" s="1077"/>
      <c r="CY44" s="1077"/>
      <c r="CZ44" s="1077"/>
      <c r="DA44" s="1077"/>
      <c r="DB44" s="1077"/>
      <c r="DC44" s="1081"/>
    </row>
    <row r="45" spans="2:109">
      <c r="B45" s="755"/>
      <c r="AN45" s="1071"/>
      <c r="AO45" s="1077"/>
      <c r="AP45" s="1077"/>
      <c r="AQ45" s="1077"/>
      <c r="AR45" s="1077"/>
      <c r="AS45" s="1077"/>
      <c r="AT45" s="1077"/>
      <c r="AU45" s="1077"/>
      <c r="AV45" s="1077"/>
      <c r="AW45" s="1077"/>
      <c r="AX45" s="1077"/>
      <c r="AY45" s="1077"/>
      <c r="AZ45" s="1077"/>
      <c r="BA45" s="1077"/>
      <c r="BB45" s="1077"/>
      <c r="BC45" s="1077"/>
      <c r="BD45" s="1077"/>
      <c r="BE45" s="1077"/>
      <c r="BF45" s="1077"/>
      <c r="BG45" s="1077"/>
      <c r="BH45" s="1077"/>
      <c r="BI45" s="1077"/>
      <c r="BJ45" s="1077"/>
      <c r="BK45" s="1077"/>
      <c r="BL45" s="1077"/>
      <c r="BM45" s="1077"/>
      <c r="BN45" s="1077"/>
      <c r="BO45" s="1077"/>
      <c r="BP45" s="1077"/>
      <c r="BQ45" s="1077"/>
      <c r="BR45" s="1077"/>
      <c r="BS45" s="1077"/>
      <c r="BT45" s="1077"/>
      <c r="BU45" s="1077"/>
      <c r="BV45" s="1077"/>
      <c r="BW45" s="1077"/>
      <c r="BX45" s="1077"/>
      <c r="BY45" s="1077"/>
      <c r="BZ45" s="1077"/>
      <c r="CA45" s="1077"/>
      <c r="CB45" s="1077"/>
      <c r="CC45" s="1077"/>
      <c r="CD45" s="1077"/>
      <c r="CE45" s="1077"/>
      <c r="CF45" s="1077"/>
      <c r="CG45" s="1077"/>
      <c r="CH45" s="1077"/>
      <c r="CI45" s="1077"/>
      <c r="CJ45" s="1077"/>
      <c r="CK45" s="1077"/>
      <c r="CL45" s="1077"/>
      <c r="CM45" s="1077"/>
      <c r="CN45" s="1077"/>
      <c r="CO45" s="1077"/>
      <c r="CP45" s="1077"/>
      <c r="CQ45" s="1077"/>
      <c r="CR45" s="1077"/>
      <c r="CS45" s="1077"/>
      <c r="CT45" s="1077"/>
      <c r="CU45" s="1077"/>
      <c r="CV45" s="1077"/>
      <c r="CW45" s="1077"/>
      <c r="CX45" s="1077"/>
      <c r="CY45" s="1077"/>
      <c r="CZ45" s="1077"/>
      <c r="DA45" s="1077"/>
      <c r="DB45" s="1077"/>
      <c r="DC45" s="1081"/>
    </row>
    <row r="46" spans="2:109">
      <c r="B46" s="755"/>
      <c r="AN46" s="1071"/>
      <c r="AO46" s="1077"/>
      <c r="AP46" s="1077"/>
      <c r="AQ46" s="1077"/>
      <c r="AR46" s="1077"/>
      <c r="AS46" s="1077"/>
      <c r="AT46" s="1077"/>
      <c r="AU46" s="1077"/>
      <c r="AV46" s="1077"/>
      <c r="AW46" s="1077"/>
      <c r="AX46" s="1077"/>
      <c r="AY46" s="1077"/>
      <c r="AZ46" s="1077"/>
      <c r="BA46" s="1077"/>
      <c r="BB46" s="1077"/>
      <c r="BC46" s="1077"/>
      <c r="BD46" s="1077"/>
      <c r="BE46" s="1077"/>
      <c r="BF46" s="1077"/>
      <c r="BG46" s="1077"/>
      <c r="BH46" s="1077"/>
      <c r="BI46" s="1077"/>
      <c r="BJ46" s="1077"/>
      <c r="BK46" s="1077"/>
      <c r="BL46" s="1077"/>
      <c r="BM46" s="1077"/>
      <c r="BN46" s="1077"/>
      <c r="BO46" s="1077"/>
      <c r="BP46" s="1077"/>
      <c r="BQ46" s="1077"/>
      <c r="BR46" s="1077"/>
      <c r="BS46" s="1077"/>
      <c r="BT46" s="1077"/>
      <c r="BU46" s="1077"/>
      <c r="BV46" s="1077"/>
      <c r="BW46" s="1077"/>
      <c r="BX46" s="1077"/>
      <c r="BY46" s="1077"/>
      <c r="BZ46" s="1077"/>
      <c r="CA46" s="1077"/>
      <c r="CB46" s="1077"/>
      <c r="CC46" s="1077"/>
      <c r="CD46" s="1077"/>
      <c r="CE46" s="1077"/>
      <c r="CF46" s="1077"/>
      <c r="CG46" s="1077"/>
      <c r="CH46" s="1077"/>
      <c r="CI46" s="1077"/>
      <c r="CJ46" s="1077"/>
      <c r="CK46" s="1077"/>
      <c r="CL46" s="1077"/>
      <c r="CM46" s="1077"/>
      <c r="CN46" s="1077"/>
      <c r="CO46" s="1077"/>
      <c r="CP46" s="1077"/>
      <c r="CQ46" s="1077"/>
      <c r="CR46" s="1077"/>
      <c r="CS46" s="1077"/>
      <c r="CT46" s="1077"/>
      <c r="CU46" s="1077"/>
      <c r="CV46" s="1077"/>
      <c r="CW46" s="1077"/>
      <c r="CX46" s="1077"/>
      <c r="CY46" s="1077"/>
      <c r="CZ46" s="1077"/>
      <c r="DA46" s="1077"/>
      <c r="DB46" s="1077"/>
      <c r="DC46" s="1081"/>
    </row>
    <row r="47" spans="2:109">
      <c r="B47" s="755"/>
      <c r="AN47" s="1072"/>
      <c r="AO47" s="1078"/>
      <c r="AP47" s="1078"/>
      <c r="AQ47" s="1078"/>
      <c r="AR47" s="1078"/>
      <c r="AS47" s="1078"/>
      <c r="AT47" s="1078"/>
      <c r="AU47" s="1078"/>
      <c r="AV47" s="1078"/>
      <c r="AW47" s="1078"/>
      <c r="AX47" s="1078"/>
      <c r="AY47" s="1078"/>
      <c r="AZ47" s="1078"/>
      <c r="BA47" s="1078"/>
      <c r="BB47" s="1078"/>
      <c r="BC47" s="1078"/>
      <c r="BD47" s="1078"/>
      <c r="BE47" s="1078"/>
      <c r="BF47" s="1078"/>
      <c r="BG47" s="1078"/>
      <c r="BH47" s="1078"/>
      <c r="BI47" s="1078"/>
      <c r="BJ47" s="1078"/>
      <c r="BK47" s="1078"/>
      <c r="BL47" s="1078"/>
      <c r="BM47" s="1078"/>
      <c r="BN47" s="1078"/>
      <c r="BO47" s="1078"/>
      <c r="BP47" s="1078"/>
      <c r="BQ47" s="1078"/>
      <c r="BR47" s="1078"/>
      <c r="BS47" s="1078"/>
      <c r="BT47" s="1078"/>
      <c r="BU47" s="1078"/>
      <c r="BV47" s="1078"/>
      <c r="BW47" s="1078"/>
      <c r="BX47" s="1078"/>
      <c r="BY47" s="1078"/>
      <c r="BZ47" s="1078"/>
      <c r="CA47" s="1078"/>
      <c r="CB47" s="1078"/>
      <c r="CC47" s="1078"/>
      <c r="CD47" s="1078"/>
      <c r="CE47" s="1078"/>
      <c r="CF47" s="1078"/>
      <c r="CG47" s="1078"/>
      <c r="CH47" s="1078"/>
      <c r="CI47" s="1078"/>
      <c r="CJ47" s="1078"/>
      <c r="CK47" s="1078"/>
      <c r="CL47" s="1078"/>
      <c r="CM47" s="1078"/>
      <c r="CN47" s="1078"/>
      <c r="CO47" s="1078"/>
      <c r="CP47" s="1078"/>
      <c r="CQ47" s="1078"/>
      <c r="CR47" s="1078"/>
      <c r="CS47" s="1078"/>
      <c r="CT47" s="1078"/>
      <c r="CU47" s="1078"/>
      <c r="CV47" s="1078"/>
      <c r="CW47" s="1078"/>
      <c r="CX47" s="1078"/>
      <c r="CY47" s="1078"/>
      <c r="CZ47" s="1078"/>
      <c r="DA47" s="1078"/>
      <c r="DB47" s="1078"/>
      <c r="DC47" s="1082"/>
    </row>
    <row r="48" spans="2:109">
      <c r="B48" s="755"/>
      <c r="H48" s="1053"/>
      <c r="I48" s="1053"/>
      <c r="J48" s="1053"/>
      <c r="AN48" s="1053"/>
      <c r="AO48" s="1053"/>
      <c r="AP48" s="1053"/>
      <c r="AZ48" s="1053"/>
      <c r="BA48" s="1053"/>
      <c r="BB48" s="1053"/>
      <c r="BL48" s="1053"/>
      <c r="BM48" s="1053"/>
      <c r="BN48" s="1053"/>
      <c r="BX48" s="1053"/>
      <c r="BY48" s="1053"/>
      <c r="BZ48" s="1053"/>
      <c r="CJ48" s="1053"/>
      <c r="CK48" s="1053"/>
      <c r="CL48" s="1053"/>
      <c r="CV48" s="1053"/>
      <c r="CW48" s="1053"/>
      <c r="CX48" s="1053"/>
    </row>
    <row r="49" spans="1:109">
      <c r="B49" s="755"/>
      <c r="AN49" s="368" t="s">
        <v>170</v>
      </c>
    </row>
    <row r="50" spans="1:109">
      <c r="B50" s="755"/>
      <c r="G50" s="1050"/>
      <c r="H50" s="1050"/>
      <c r="I50" s="1050"/>
      <c r="J50" s="1050"/>
      <c r="K50" s="1058"/>
      <c r="L50" s="1058"/>
      <c r="M50" s="1066"/>
      <c r="N50" s="1066"/>
      <c r="AN50" s="1073"/>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9"/>
      <c r="BP50" s="1075" t="s">
        <v>392</v>
      </c>
      <c r="BQ50" s="1075"/>
      <c r="BR50" s="1075"/>
      <c r="BS50" s="1075"/>
      <c r="BT50" s="1075"/>
      <c r="BU50" s="1075"/>
      <c r="BV50" s="1075"/>
      <c r="BW50" s="1075"/>
      <c r="BX50" s="1075" t="s">
        <v>530</v>
      </c>
      <c r="BY50" s="1075"/>
      <c r="BZ50" s="1075"/>
      <c r="CA50" s="1075"/>
      <c r="CB50" s="1075"/>
      <c r="CC50" s="1075"/>
      <c r="CD50" s="1075"/>
      <c r="CE50" s="1075"/>
      <c r="CF50" s="1075" t="s">
        <v>454</v>
      </c>
      <c r="CG50" s="1075"/>
      <c r="CH50" s="1075"/>
      <c r="CI50" s="1075"/>
      <c r="CJ50" s="1075"/>
      <c r="CK50" s="1075"/>
      <c r="CL50" s="1075"/>
      <c r="CM50" s="1075"/>
      <c r="CN50" s="1075" t="s">
        <v>531</v>
      </c>
      <c r="CO50" s="1075"/>
      <c r="CP50" s="1075"/>
      <c r="CQ50" s="1075"/>
      <c r="CR50" s="1075"/>
      <c r="CS50" s="1075"/>
      <c r="CT50" s="1075"/>
      <c r="CU50" s="1075"/>
      <c r="CV50" s="1075" t="s">
        <v>532</v>
      </c>
      <c r="CW50" s="1075"/>
      <c r="CX50" s="1075"/>
      <c r="CY50" s="1075"/>
      <c r="CZ50" s="1075"/>
      <c r="DA50" s="1075"/>
      <c r="DB50" s="1075"/>
      <c r="DC50" s="1075"/>
    </row>
    <row r="51" spans="1:109" ht="13.5" customHeight="1">
      <c r="B51" s="755"/>
      <c r="G51" s="1051"/>
      <c r="H51" s="1051"/>
      <c r="I51" s="1055"/>
      <c r="J51" s="1055"/>
      <c r="K51" s="1059"/>
      <c r="L51" s="1059"/>
      <c r="M51" s="1059"/>
      <c r="N51" s="1059"/>
      <c r="AM51" s="1053"/>
      <c r="AN51" s="1074" t="s">
        <v>552</v>
      </c>
      <c r="AO51" s="1074"/>
      <c r="AP51" s="1074"/>
      <c r="AQ51" s="1074"/>
      <c r="AR51" s="1074"/>
      <c r="AS51" s="1074"/>
      <c r="AT51" s="1074"/>
      <c r="AU51" s="1074"/>
      <c r="AV51" s="1074"/>
      <c r="AW51" s="1074"/>
      <c r="AX51" s="1074"/>
      <c r="AY51" s="1074"/>
      <c r="AZ51" s="1074"/>
      <c r="BA51" s="1074"/>
      <c r="BB51" s="1074" t="s">
        <v>553</v>
      </c>
      <c r="BC51" s="1074"/>
      <c r="BD51" s="1074"/>
      <c r="BE51" s="1074"/>
      <c r="BF51" s="1074"/>
      <c r="BG51" s="1074"/>
      <c r="BH51" s="1074"/>
      <c r="BI51" s="1074"/>
      <c r="BJ51" s="1074"/>
      <c r="BK51" s="1074"/>
      <c r="BL51" s="1074"/>
      <c r="BM51" s="1074"/>
      <c r="BN51" s="1074"/>
      <c r="BO51" s="1074"/>
      <c r="BP51" s="1079"/>
      <c r="BQ51" s="1079"/>
      <c r="BR51" s="1079"/>
      <c r="BS51" s="1079"/>
      <c r="BT51" s="1079"/>
      <c r="BU51" s="1079"/>
      <c r="BV51" s="1079"/>
      <c r="BW51" s="1079"/>
      <c r="BX51" s="1079"/>
      <c r="BY51" s="1079"/>
      <c r="BZ51" s="1079"/>
      <c r="CA51" s="1079"/>
      <c r="CB51" s="1079"/>
      <c r="CC51" s="1079"/>
      <c r="CD51" s="1079"/>
      <c r="CE51" s="1079"/>
      <c r="CF51" s="1079"/>
      <c r="CG51" s="1079"/>
      <c r="CH51" s="1079"/>
      <c r="CI51" s="1079"/>
      <c r="CJ51" s="1079"/>
      <c r="CK51" s="1079"/>
      <c r="CL51" s="1079"/>
      <c r="CM51" s="1079"/>
      <c r="CN51" s="1079"/>
      <c r="CO51" s="1079"/>
      <c r="CP51" s="1079"/>
      <c r="CQ51" s="1079"/>
      <c r="CR51" s="1079"/>
      <c r="CS51" s="1079"/>
      <c r="CT51" s="1079"/>
      <c r="CU51" s="1079"/>
      <c r="CV51" s="1079"/>
      <c r="CW51" s="1079"/>
      <c r="CX51" s="1079"/>
      <c r="CY51" s="1079"/>
      <c r="CZ51" s="1079"/>
      <c r="DA51" s="1079"/>
      <c r="DB51" s="1079"/>
      <c r="DC51" s="1079"/>
    </row>
    <row r="52" spans="1:109">
      <c r="B52" s="755"/>
      <c r="G52" s="1051"/>
      <c r="H52" s="1051"/>
      <c r="I52" s="1055"/>
      <c r="J52" s="1055"/>
      <c r="K52" s="1059"/>
      <c r="L52" s="1059"/>
      <c r="M52" s="1059"/>
      <c r="N52" s="1059"/>
      <c r="AM52" s="1053"/>
      <c r="AN52" s="1074"/>
      <c r="AO52" s="1074"/>
      <c r="AP52" s="1074"/>
      <c r="AQ52" s="1074"/>
      <c r="AR52" s="1074"/>
      <c r="AS52" s="1074"/>
      <c r="AT52" s="1074"/>
      <c r="AU52" s="1074"/>
      <c r="AV52" s="1074"/>
      <c r="AW52" s="1074"/>
      <c r="AX52" s="1074"/>
      <c r="AY52" s="1074"/>
      <c r="AZ52" s="1074"/>
      <c r="BA52" s="1074"/>
      <c r="BB52" s="1074"/>
      <c r="BC52" s="1074"/>
      <c r="BD52" s="1074"/>
      <c r="BE52" s="1074"/>
      <c r="BF52" s="1074"/>
      <c r="BG52" s="1074"/>
      <c r="BH52" s="1074"/>
      <c r="BI52" s="1074"/>
      <c r="BJ52" s="1074"/>
      <c r="BK52" s="1074"/>
      <c r="BL52" s="1074"/>
      <c r="BM52" s="1074"/>
      <c r="BN52" s="1074"/>
      <c r="BO52" s="1074"/>
      <c r="BP52" s="1079"/>
      <c r="BQ52" s="1079"/>
      <c r="BR52" s="1079"/>
      <c r="BS52" s="1079"/>
      <c r="BT52" s="1079"/>
      <c r="BU52" s="1079"/>
      <c r="BV52" s="1079"/>
      <c r="BW52" s="1079"/>
      <c r="BX52" s="1079"/>
      <c r="BY52" s="1079"/>
      <c r="BZ52" s="1079"/>
      <c r="CA52" s="1079"/>
      <c r="CB52" s="1079"/>
      <c r="CC52" s="1079"/>
      <c r="CD52" s="1079"/>
      <c r="CE52" s="1079"/>
      <c r="CF52" s="1079"/>
      <c r="CG52" s="1079"/>
      <c r="CH52" s="1079"/>
      <c r="CI52" s="1079"/>
      <c r="CJ52" s="1079"/>
      <c r="CK52" s="1079"/>
      <c r="CL52" s="1079"/>
      <c r="CM52" s="1079"/>
      <c r="CN52" s="1079"/>
      <c r="CO52" s="1079"/>
      <c r="CP52" s="1079"/>
      <c r="CQ52" s="1079"/>
      <c r="CR52" s="1079"/>
      <c r="CS52" s="1079"/>
      <c r="CT52" s="1079"/>
      <c r="CU52" s="1079"/>
      <c r="CV52" s="1079"/>
      <c r="CW52" s="1079"/>
      <c r="CX52" s="1079"/>
      <c r="CY52" s="1079"/>
      <c r="CZ52" s="1079"/>
      <c r="DA52" s="1079"/>
      <c r="DB52" s="1079"/>
      <c r="DC52" s="1079"/>
    </row>
    <row r="53" spans="1:109">
      <c r="A53" s="1040"/>
      <c r="B53" s="755"/>
      <c r="G53" s="1051"/>
      <c r="H53" s="1051"/>
      <c r="I53" s="1050"/>
      <c r="J53" s="1050"/>
      <c r="K53" s="1059"/>
      <c r="L53" s="1059"/>
      <c r="M53" s="1059"/>
      <c r="N53" s="1059"/>
      <c r="AM53" s="1053"/>
      <c r="AN53" s="1074"/>
      <c r="AO53" s="1074"/>
      <c r="AP53" s="1074"/>
      <c r="AQ53" s="1074"/>
      <c r="AR53" s="1074"/>
      <c r="AS53" s="1074"/>
      <c r="AT53" s="1074"/>
      <c r="AU53" s="1074"/>
      <c r="AV53" s="1074"/>
      <c r="AW53" s="1074"/>
      <c r="AX53" s="1074"/>
      <c r="AY53" s="1074"/>
      <c r="AZ53" s="1074"/>
      <c r="BA53" s="1074"/>
      <c r="BB53" s="1074" t="s">
        <v>554</v>
      </c>
      <c r="BC53" s="1074"/>
      <c r="BD53" s="1074"/>
      <c r="BE53" s="1074"/>
      <c r="BF53" s="1074"/>
      <c r="BG53" s="1074"/>
      <c r="BH53" s="1074"/>
      <c r="BI53" s="1074"/>
      <c r="BJ53" s="1074"/>
      <c r="BK53" s="1074"/>
      <c r="BL53" s="1074"/>
      <c r="BM53" s="1074"/>
      <c r="BN53" s="1074"/>
      <c r="BO53" s="1074"/>
      <c r="BP53" s="1079">
        <v>53.8</v>
      </c>
      <c r="BQ53" s="1079"/>
      <c r="BR53" s="1079"/>
      <c r="BS53" s="1079"/>
      <c r="BT53" s="1079"/>
      <c r="BU53" s="1079"/>
      <c r="BV53" s="1079"/>
      <c r="BW53" s="1079"/>
      <c r="BX53" s="1079">
        <v>57.6</v>
      </c>
      <c r="BY53" s="1079"/>
      <c r="BZ53" s="1079"/>
      <c r="CA53" s="1079"/>
      <c r="CB53" s="1079"/>
      <c r="CC53" s="1079"/>
      <c r="CD53" s="1079"/>
      <c r="CE53" s="1079"/>
      <c r="CF53" s="1079">
        <v>62.1</v>
      </c>
      <c r="CG53" s="1079"/>
      <c r="CH53" s="1079"/>
      <c r="CI53" s="1079"/>
      <c r="CJ53" s="1079"/>
      <c r="CK53" s="1079"/>
      <c r="CL53" s="1079"/>
      <c r="CM53" s="1079"/>
      <c r="CN53" s="1079">
        <v>65.400000000000006</v>
      </c>
      <c r="CO53" s="1079"/>
      <c r="CP53" s="1079"/>
      <c r="CQ53" s="1079"/>
      <c r="CR53" s="1079"/>
      <c r="CS53" s="1079"/>
      <c r="CT53" s="1079"/>
      <c r="CU53" s="1079"/>
      <c r="CV53" s="1079">
        <v>66.900000000000006</v>
      </c>
      <c r="CW53" s="1079"/>
      <c r="CX53" s="1079"/>
      <c r="CY53" s="1079"/>
      <c r="CZ53" s="1079"/>
      <c r="DA53" s="1079"/>
      <c r="DB53" s="1079"/>
      <c r="DC53" s="1079"/>
    </row>
    <row r="54" spans="1:109">
      <c r="A54" s="1040"/>
      <c r="B54" s="755"/>
      <c r="G54" s="1051"/>
      <c r="H54" s="1051"/>
      <c r="I54" s="1050"/>
      <c r="J54" s="1050"/>
      <c r="K54" s="1059"/>
      <c r="L54" s="1059"/>
      <c r="M54" s="1059"/>
      <c r="N54" s="1059"/>
      <c r="AM54" s="1053"/>
      <c r="AN54" s="1074"/>
      <c r="AO54" s="1074"/>
      <c r="AP54" s="1074"/>
      <c r="AQ54" s="1074"/>
      <c r="AR54" s="1074"/>
      <c r="AS54" s="1074"/>
      <c r="AT54" s="1074"/>
      <c r="AU54" s="1074"/>
      <c r="AV54" s="1074"/>
      <c r="AW54" s="1074"/>
      <c r="AX54" s="1074"/>
      <c r="AY54" s="1074"/>
      <c r="AZ54" s="1074"/>
      <c r="BA54" s="1074"/>
      <c r="BB54" s="1074"/>
      <c r="BC54" s="1074"/>
      <c r="BD54" s="1074"/>
      <c r="BE54" s="1074"/>
      <c r="BF54" s="1074"/>
      <c r="BG54" s="1074"/>
      <c r="BH54" s="1074"/>
      <c r="BI54" s="1074"/>
      <c r="BJ54" s="1074"/>
      <c r="BK54" s="1074"/>
      <c r="BL54" s="1074"/>
      <c r="BM54" s="1074"/>
      <c r="BN54" s="1074"/>
      <c r="BO54" s="1074"/>
      <c r="BP54" s="1079"/>
      <c r="BQ54" s="1079"/>
      <c r="BR54" s="1079"/>
      <c r="BS54" s="1079"/>
      <c r="BT54" s="1079"/>
      <c r="BU54" s="1079"/>
      <c r="BV54" s="1079"/>
      <c r="BW54" s="1079"/>
      <c r="BX54" s="1079"/>
      <c r="BY54" s="1079"/>
      <c r="BZ54" s="1079"/>
      <c r="CA54" s="1079"/>
      <c r="CB54" s="1079"/>
      <c r="CC54" s="1079"/>
      <c r="CD54" s="1079"/>
      <c r="CE54" s="1079"/>
      <c r="CF54" s="1079"/>
      <c r="CG54" s="1079"/>
      <c r="CH54" s="1079"/>
      <c r="CI54" s="1079"/>
      <c r="CJ54" s="1079"/>
      <c r="CK54" s="1079"/>
      <c r="CL54" s="1079"/>
      <c r="CM54" s="1079"/>
      <c r="CN54" s="1079"/>
      <c r="CO54" s="1079"/>
      <c r="CP54" s="1079"/>
      <c r="CQ54" s="1079"/>
      <c r="CR54" s="1079"/>
      <c r="CS54" s="1079"/>
      <c r="CT54" s="1079"/>
      <c r="CU54" s="1079"/>
      <c r="CV54" s="1079"/>
      <c r="CW54" s="1079"/>
      <c r="CX54" s="1079"/>
      <c r="CY54" s="1079"/>
      <c r="CZ54" s="1079"/>
      <c r="DA54" s="1079"/>
      <c r="DB54" s="1079"/>
      <c r="DC54" s="1079"/>
    </row>
    <row r="55" spans="1:109">
      <c r="A55" s="1040"/>
      <c r="B55" s="755"/>
      <c r="G55" s="1050"/>
      <c r="H55" s="1050"/>
      <c r="I55" s="1050"/>
      <c r="J55" s="1050"/>
      <c r="K55" s="1059"/>
      <c r="L55" s="1059"/>
      <c r="M55" s="1059"/>
      <c r="N55" s="1059"/>
      <c r="AN55" s="1075" t="s">
        <v>62</v>
      </c>
      <c r="AO55" s="1075"/>
      <c r="AP55" s="1075"/>
      <c r="AQ55" s="1075"/>
      <c r="AR55" s="1075"/>
      <c r="AS55" s="1075"/>
      <c r="AT55" s="1075"/>
      <c r="AU55" s="1075"/>
      <c r="AV55" s="1075"/>
      <c r="AW55" s="1075"/>
      <c r="AX55" s="1075"/>
      <c r="AY55" s="1075"/>
      <c r="AZ55" s="1075"/>
      <c r="BA55" s="1075"/>
      <c r="BB55" s="1074" t="s">
        <v>553</v>
      </c>
      <c r="BC55" s="1074"/>
      <c r="BD55" s="1074"/>
      <c r="BE55" s="1074"/>
      <c r="BF55" s="1074"/>
      <c r="BG55" s="1074"/>
      <c r="BH55" s="1074"/>
      <c r="BI55" s="1074"/>
      <c r="BJ55" s="1074"/>
      <c r="BK55" s="1074"/>
      <c r="BL55" s="1074"/>
      <c r="BM55" s="1074"/>
      <c r="BN55" s="1074"/>
      <c r="BO55" s="1074"/>
      <c r="BP55" s="1079">
        <v>0.8</v>
      </c>
      <c r="BQ55" s="1079"/>
      <c r="BR55" s="1079"/>
      <c r="BS55" s="1079"/>
      <c r="BT55" s="1079"/>
      <c r="BU55" s="1079"/>
      <c r="BV55" s="1079"/>
      <c r="BW55" s="1079"/>
      <c r="BX55" s="1079">
        <v>0</v>
      </c>
      <c r="BY55" s="1079"/>
      <c r="BZ55" s="1079"/>
      <c r="CA55" s="1079"/>
      <c r="CB55" s="1079"/>
      <c r="CC55" s="1079"/>
      <c r="CD55" s="1079"/>
      <c r="CE55" s="1079"/>
      <c r="CF55" s="1079">
        <v>0</v>
      </c>
      <c r="CG55" s="1079"/>
      <c r="CH55" s="1079"/>
      <c r="CI55" s="1079"/>
      <c r="CJ55" s="1079"/>
      <c r="CK55" s="1079"/>
      <c r="CL55" s="1079"/>
      <c r="CM55" s="1079"/>
      <c r="CN55" s="1079">
        <v>0</v>
      </c>
      <c r="CO55" s="1079"/>
      <c r="CP55" s="1079"/>
      <c r="CQ55" s="1079"/>
      <c r="CR55" s="1079"/>
      <c r="CS55" s="1079"/>
      <c r="CT55" s="1079"/>
      <c r="CU55" s="1079"/>
      <c r="CV55" s="1079">
        <v>0</v>
      </c>
      <c r="CW55" s="1079"/>
      <c r="CX55" s="1079"/>
      <c r="CY55" s="1079"/>
      <c r="CZ55" s="1079"/>
      <c r="DA55" s="1079"/>
      <c r="DB55" s="1079"/>
      <c r="DC55" s="1079"/>
    </row>
    <row r="56" spans="1:109">
      <c r="A56" s="1040"/>
      <c r="B56" s="755"/>
      <c r="G56" s="1050"/>
      <c r="H56" s="1050"/>
      <c r="I56" s="1050"/>
      <c r="J56" s="1050"/>
      <c r="K56" s="1059"/>
      <c r="L56" s="1059"/>
      <c r="M56" s="1059"/>
      <c r="N56" s="1059"/>
      <c r="AN56" s="1075"/>
      <c r="AO56" s="1075"/>
      <c r="AP56" s="1075"/>
      <c r="AQ56" s="1075"/>
      <c r="AR56" s="1075"/>
      <c r="AS56" s="1075"/>
      <c r="AT56" s="1075"/>
      <c r="AU56" s="1075"/>
      <c r="AV56" s="1075"/>
      <c r="AW56" s="1075"/>
      <c r="AX56" s="1075"/>
      <c r="AY56" s="1075"/>
      <c r="AZ56" s="1075"/>
      <c r="BA56" s="1075"/>
      <c r="BB56" s="1074"/>
      <c r="BC56" s="1074"/>
      <c r="BD56" s="1074"/>
      <c r="BE56" s="1074"/>
      <c r="BF56" s="1074"/>
      <c r="BG56" s="1074"/>
      <c r="BH56" s="1074"/>
      <c r="BI56" s="1074"/>
      <c r="BJ56" s="1074"/>
      <c r="BK56" s="1074"/>
      <c r="BL56" s="1074"/>
      <c r="BM56" s="1074"/>
      <c r="BN56" s="1074"/>
      <c r="BO56" s="1074"/>
      <c r="BP56" s="1079"/>
      <c r="BQ56" s="1079"/>
      <c r="BR56" s="1079"/>
      <c r="BS56" s="1079"/>
      <c r="BT56" s="1079"/>
      <c r="BU56" s="1079"/>
      <c r="BV56" s="1079"/>
      <c r="BW56" s="1079"/>
      <c r="BX56" s="1079"/>
      <c r="BY56" s="1079"/>
      <c r="BZ56" s="1079"/>
      <c r="CA56" s="1079"/>
      <c r="CB56" s="1079"/>
      <c r="CC56" s="1079"/>
      <c r="CD56" s="1079"/>
      <c r="CE56" s="1079"/>
      <c r="CF56" s="1079"/>
      <c r="CG56" s="1079"/>
      <c r="CH56" s="1079"/>
      <c r="CI56" s="1079"/>
      <c r="CJ56" s="1079"/>
      <c r="CK56" s="1079"/>
      <c r="CL56" s="1079"/>
      <c r="CM56" s="1079"/>
      <c r="CN56" s="1079"/>
      <c r="CO56" s="1079"/>
      <c r="CP56" s="1079"/>
      <c r="CQ56" s="1079"/>
      <c r="CR56" s="1079"/>
      <c r="CS56" s="1079"/>
      <c r="CT56" s="1079"/>
      <c r="CU56" s="1079"/>
      <c r="CV56" s="1079"/>
      <c r="CW56" s="1079"/>
      <c r="CX56" s="1079"/>
      <c r="CY56" s="1079"/>
      <c r="CZ56" s="1079"/>
      <c r="DA56" s="1079"/>
      <c r="DB56" s="1079"/>
      <c r="DC56" s="1079"/>
    </row>
    <row r="57" spans="1:109" s="1040" customFormat="1">
      <c r="B57" s="1046"/>
      <c r="G57" s="1050"/>
      <c r="H57" s="1050"/>
      <c r="I57" s="1056"/>
      <c r="J57" s="1056"/>
      <c r="K57" s="1059"/>
      <c r="L57" s="1059"/>
      <c r="M57" s="1059"/>
      <c r="N57" s="1059"/>
      <c r="AM57" s="368"/>
      <c r="AN57" s="1075"/>
      <c r="AO57" s="1075"/>
      <c r="AP57" s="1075"/>
      <c r="AQ57" s="1075"/>
      <c r="AR57" s="1075"/>
      <c r="AS57" s="1075"/>
      <c r="AT57" s="1075"/>
      <c r="AU57" s="1075"/>
      <c r="AV57" s="1075"/>
      <c r="AW57" s="1075"/>
      <c r="AX57" s="1075"/>
      <c r="AY57" s="1075"/>
      <c r="AZ57" s="1075"/>
      <c r="BA57" s="1075"/>
      <c r="BB57" s="1074" t="s">
        <v>554</v>
      </c>
      <c r="BC57" s="1074"/>
      <c r="BD57" s="1074"/>
      <c r="BE57" s="1074"/>
      <c r="BF57" s="1074"/>
      <c r="BG57" s="1074"/>
      <c r="BH57" s="1074"/>
      <c r="BI57" s="1074"/>
      <c r="BJ57" s="1074"/>
      <c r="BK57" s="1074"/>
      <c r="BL57" s="1074"/>
      <c r="BM57" s="1074"/>
      <c r="BN57" s="1074"/>
      <c r="BO57" s="1074"/>
      <c r="BP57" s="1079">
        <v>56.2</v>
      </c>
      <c r="BQ57" s="1079"/>
      <c r="BR57" s="1079"/>
      <c r="BS57" s="1079"/>
      <c r="BT57" s="1079"/>
      <c r="BU57" s="1079"/>
      <c r="BV57" s="1079"/>
      <c r="BW57" s="1079"/>
      <c r="BX57" s="1079">
        <v>58.6</v>
      </c>
      <c r="BY57" s="1079"/>
      <c r="BZ57" s="1079"/>
      <c r="CA57" s="1079"/>
      <c r="CB57" s="1079"/>
      <c r="CC57" s="1079"/>
      <c r="CD57" s="1079"/>
      <c r="CE57" s="1079"/>
      <c r="CF57" s="1079">
        <v>59.1</v>
      </c>
      <c r="CG57" s="1079"/>
      <c r="CH57" s="1079"/>
      <c r="CI57" s="1079"/>
      <c r="CJ57" s="1079"/>
      <c r="CK57" s="1079"/>
      <c r="CL57" s="1079"/>
      <c r="CM57" s="1079"/>
      <c r="CN57" s="1079">
        <v>61.3</v>
      </c>
      <c r="CO57" s="1079"/>
      <c r="CP57" s="1079"/>
      <c r="CQ57" s="1079"/>
      <c r="CR57" s="1079"/>
      <c r="CS57" s="1079"/>
      <c r="CT57" s="1079"/>
      <c r="CU57" s="1079"/>
      <c r="CV57" s="1079">
        <v>62.9</v>
      </c>
      <c r="CW57" s="1079"/>
      <c r="CX57" s="1079"/>
      <c r="CY57" s="1079"/>
      <c r="CZ57" s="1079"/>
      <c r="DA57" s="1079"/>
      <c r="DB57" s="1079"/>
      <c r="DC57" s="1079"/>
      <c r="DD57" s="1084"/>
      <c r="DE57" s="1046"/>
    </row>
    <row r="58" spans="1:109" s="1040" customFormat="1">
      <c r="A58" s="368"/>
      <c r="B58" s="1046"/>
      <c r="G58" s="1050"/>
      <c r="H58" s="1050"/>
      <c r="I58" s="1056"/>
      <c r="J58" s="1056"/>
      <c r="K58" s="1059"/>
      <c r="L58" s="1059"/>
      <c r="M58" s="1059"/>
      <c r="N58" s="1059"/>
      <c r="AM58" s="368"/>
      <c r="AN58" s="1075"/>
      <c r="AO58" s="1075"/>
      <c r="AP58" s="1075"/>
      <c r="AQ58" s="1075"/>
      <c r="AR58" s="1075"/>
      <c r="AS58" s="1075"/>
      <c r="AT58" s="1075"/>
      <c r="AU58" s="1075"/>
      <c r="AV58" s="1075"/>
      <c r="AW58" s="1075"/>
      <c r="AX58" s="1075"/>
      <c r="AY58" s="1075"/>
      <c r="AZ58" s="1075"/>
      <c r="BA58" s="1075"/>
      <c r="BB58" s="1074"/>
      <c r="BC58" s="1074"/>
      <c r="BD58" s="1074"/>
      <c r="BE58" s="1074"/>
      <c r="BF58" s="1074"/>
      <c r="BG58" s="1074"/>
      <c r="BH58" s="1074"/>
      <c r="BI58" s="1074"/>
      <c r="BJ58" s="1074"/>
      <c r="BK58" s="1074"/>
      <c r="BL58" s="1074"/>
      <c r="BM58" s="1074"/>
      <c r="BN58" s="1074"/>
      <c r="BO58" s="1074"/>
      <c r="BP58" s="1079"/>
      <c r="BQ58" s="1079"/>
      <c r="BR58" s="1079"/>
      <c r="BS58" s="1079"/>
      <c r="BT58" s="1079"/>
      <c r="BU58" s="1079"/>
      <c r="BV58" s="1079"/>
      <c r="BW58" s="1079"/>
      <c r="BX58" s="1079"/>
      <c r="BY58" s="1079"/>
      <c r="BZ58" s="1079"/>
      <c r="CA58" s="1079"/>
      <c r="CB58" s="1079"/>
      <c r="CC58" s="1079"/>
      <c r="CD58" s="1079"/>
      <c r="CE58" s="1079"/>
      <c r="CF58" s="1079"/>
      <c r="CG58" s="1079"/>
      <c r="CH58" s="1079"/>
      <c r="CI58" s="1079"/>
      <c r="CJ58" s="1079"/>
      <c r="CK58" s="1079"/>
      <c r="CL58" s="1079"/>
      <c r="CM58" s="1079"/>
      <c r="CN58" s="1079"/>
      <c r="CO58" s="1079"/>
      <c r="CP58" s="1079"/>
      <c r="CQ58" s="1079"/>
      <c r="CR58" s="1079"/>
      <c r="CS58" s="1079"/>
      <c r="CT58" s="1079"/>
      <c r="CU58" s="1079"/>
      <c r="CV58" s="1079"/>
      <c r="CW58" s="1079"/>
      <c r="CX58" s="1079"/>
      <c r="CY58" s="1079"/>
      <c r="CZ58" s="1079"/>
      <c r="DA58" s="1079"/>
      <c r="DB58" s="1079"/>
      <c r="DC58" s="1079"/>
      <c r="DD58" s="1084"/>
      <c r="DE58" s="1046"/>
    </row>
    <row r="59" spans="1:109" s="1040" customFormat="1">
      <c r="A59" s="368"/>
      <c r="B59" s="1046"/>
      <c r="K59" s="1060"/>
      <c r="L59" s="1060"/>
      <c r="M59" s="1060"/>
      <c r="N59" s="1060"/>
      <c r="AQ59" s="1060"/>
      <c r="AR59" s="1060"/>
      <c r="AS59" s="1060"/>
      <c r="AT59" s="1060"/>
      <c r="BC59" s="1060"/>
      <c r="BD59" s="1060"/>
      <c r="BE59" s="1060"/>
      <c r="BF59" s="1060"/>
      <c r="BO59" s="1060"/>
      <c r="BP59" s="1060"/>
      <c r="BQ59" s="1060"/>
      <c r="BR59" s="1060"/>
      <c r="CA59" s="1060"/>
      <c r="CB59" s="1060"/>
      <c r="CC59" s="1060"/>
      <c r="CD59" s="1060"/>
      <c r="CM59" s="1060"/>
      <c r="CN59" s="1060"/>
      <c r="CO59" s="1060"/>
      <c r="CP59" s="1060"/>
      <c r="CY59" s="1060"/>
      <c r="CZ59" s="1060"/>
      <c r="DA59" s="1060"/>
      <c r="DB59" s="1060"/>
      <c r="DC59" s="1060"/>
      <c r="DD59" s="1084"/>
      <c r="DE59" s="1046"/>
    </row>
    <row r="60" spans="1:109" s="1040" customFormat="1">
      <c r="A60" s="368"/>
      <c r="B60" s="1046"/>
      <c r="K60" s="1060"/>
      <c r="L60" s="1060"/>
      <c r="M60" s="1060"/>
      <c r="N60" s="1060"/>
      <c r="AQ60" s="1060"/>
      <c r="AR60" s="1060"/>
      <c r="AS60" s="1060"/>
      <c r="AT60" s="1060"/>
      <c r="BC60" s="1060"/>
      <c r="BD60" s="1060"/>
      <c r="BE60" s="1060"/>
      <c r="BF60" s="1060"/>
      <c r="BO60" s="1060"/>
      <c r="BP60" s="1060"/>
      <c r="BQ60" s="1060"/>
      <c r="BR60" s="1060"/>
      <c r="CA60" s="1060"/>
      <c r="CB60" s="1060"/>
      <c r="CC60" s="1060"/>
      <c r="CD60" s="1060"/>
      <c r="CM60" s="1060"/>
      <c r="CN60" s="1060"/>
      <c r="CO60" s="1060"/>
      <c r="CP60" s="1060"/>
      <c r="CY60" s="1060"/>
      <c r="CZ60" s="1060"/>
      <c r="DA60" s="1060"/>
      <c r="DB60" s="1060"/>
      <c r="DC60" s="1060"/>
      <c r="DD60" s="1084"/>
      <c r="DE60" s="1046"/>
    </row>
    <row r="61" spans="1:109" s="1040" customFormat="1">
      <c r="A61" s="368"/>
      <c r="B61" s="1047"/>
      <c r="C61" s="1048"/>
      <c r="D61" s="1048"/>
      <c r="E61" s="1048"/>
      <c r="F61" s="1048"/>
      <c r="G61" s="1048"/>
      <c r="H61" s="1048"/>
      <c r="I61" s="1048"/>
      <c r="J61" s="1048"/>
      <c r="K61" s="1048"/>
      <c r="L61" s="1048"/>
      <c r="M61" s="1067"/>
      <c r="N61" s="1067"/>
      <c r="O61" s="1048"/>
      <c r="P61" s="1048"/>
      <c r="Q61" s="1048"/>
      <c r="R61" s="1048"/>
      <c r="S61" s="1048"/>
      <c r="T61" s="1048"/>
      <c r="U61" s="1048"/>
      <c r="V61" s="1048"/>
      <c r="W61" s="1048"/>
      <c r="X61" s="1048"/>
      <c r="Y61" s="1048"/>
      <c r="Z61" s="1048"/>
      <c r="AA61" s="1048"/>
      <c r="AB61" s="1048"/>
      <c r="AC61" s="1048"/>
      <c r="AD61" s="1048"/>
      <c r="AE61" s="1048"/>
      <c r="AF61" s="1048"/>
      <c r="AG61" s="1048"/>
      <c r="AH61" s="1048"/>
      <c r="AI61" s="1048"/>
      <c r="AJ61" s="1048"/>
      <c r="AK61" s="1048"/>
      <c r="AL61" s="1048"/>
      <c r="AM61" s="1048"/>
      <c r="AN61" s="1048"/>
      <c r="AO61" s="1048"/>
      <c r="AP61" s="1048"/>
      <c r="AQ61" s="1048"/>
      <c r="AR61" s="1048"/>
      <c r="AS61" s="1067"/>
      <c r="AT61" s="1067"/>
      <c r="AU61" s="1048"/>
      <c r="AV61" s="1048"/>
      <c r="AW61" s="1048"/>
      <c r="AX61" s="1048"/>
      <c r="AY61" s="1048"/>
      <c r="AZ61" s="1048"/>
      <c r="BA61" s="1048"/>
      <c r="BB61" s="1048"/>
      <c r="BC61" s="1048"/>
      <c r="BD61" s="1048"/>
      <c r="BE61" s="1067"/>
      <c r="BF61" s="1067"/>
      <c r="BG61" s="1048"/>
      <c r="BH61" s="1048"/>
      <c r="BI61" s="1048"/>
      <c r="BJ61" s="1048"/>
      <c r="BK61" s="1048"/>
      <c r="BL61" s="1048"/>
      <c r="BM61" s="1048"/>
      <c r="BN61" s="1048"/>
      <c r="BO61" s="1048"/>
      <c r="BP61" s="1048"/>
      <c r="BQ61" s="1067"/>
      <c r="BR61" s="1067"/>
      <c r="BS61" s="1048"/>
      <c r="BT61" s="1048"/>
      <c r="BU61" s="1048"/>
      <c r="BV61" s="1048"/>
      <c r="BW61" s="1048"/>
      <c r="BX61" s="1048"/>
      <c r="BY61" s="1048"/>
      <c r="BZ61" s="1048"/>
      <c r="CA61" s="1048"/>
      <c r="CB61" s="1048"/>
      <c r="CC61" s="1067"/>
      <c r="CD61" s="1067"/>
      <c r="CE61" s="1048"/>
      <c r="CF61" s="1048"/>
      <c r="CG61" s="1048"/>
      <c r="CH61" s="1048"/>
      <c r="CI61" s="1048"/>
      <c r="CJ61" s="1048"/>
      <c r="CK61" s="1048"/>
      <c r="CL61" s="1048"/>
      <c r="CM61" s="1048"/>
      <c r="CN61" s="1048"/>
      <c r="CO61" s="1067"/>
      <c r="CP61" s="1067"/>
      <c r="CQ61" s="1048"/>
      <c r="CR61" s="1048"/>
      <c r="CS61" s="1048"/>
      <c r="CT61" s="1048"/>
      <c r="CU61" s="1048"/>
      <c r="CV61" s="1048"/>
      <c r="CW61" s="1048"/>
      <c r="CX61" s="1048"/>
      <c r="CY61" s="1048"/>
      <c r="CZ61" s="1048"/>
      <c r="DA61" s="1067"/>
      <c r="DB61" s="1067"/>
      <c r="DC61" s="1067"/>
      <c r="DD61" s="1085"/>
      <c r="DE61" s="1046"/>
    </row>
    <row r="62" spans="1:109">
      <c r="B62" s="1045"/>
      <c r="C62" s="1045"/>
      <c r="D62" s="1045"/>
      <c r="E62" s="1045"/>
      <c r="F62" s="1045"/>
      <c r="G62" s="1045"/>
      <c r="H62" s="1045"/>
      <c r="I62" s="1045"/>
      <c r="J62" s="1045"/>
      <c r="K62" s="1045"/>
      <c r="L62" s="1045"/>
      <c r="M62" s="1045"/>
      <c r="N62" s="1045"/>
      <c r="O62" s="1045"/>
      <c r="P62" s="1045"/>
      <c r="Q62" s="1045"/>
      <c r="R62" s="1045"/>
      <c r="S62" s="1045"/>
      <c r="T62" s="1045"/>
      <c r="U62" s="1045"/>
      <c r="V62" s="1045"/>
      <c r="W62" s="1045"/>
      <c r="X62" s="1045"/>
      <c r="Y62" s="1045"/>
      <c r="Z62" s="1045"/>
      <c r="AA62" s="1045"/>
      <c r="AB62" s="1045"/>
      <c r="AC62" s="1045"/>
      <c r="AD62" s="1045"/>
      <c r="AE62" s="1045"/>
      <c r="AF62" s="1045"/>
      <c r="AG62" s="1045"/>
      <c r="AH62" s="1045"/>
      <c r="AI62" s="1045"/>
      <c r="AJ62" s="1045"/>
      <c r="AK62" s="1045"/>
      <c r="AL62" s="1045"/>
      <c r="AM62" s="1045"/>
      <c r="AN62" s="1045"/>
      <c r="AO62" s="1045"/>
      <c r="AP62" s="1045"/>
      <c r="AQ62" s="1045"/>
      <c r="AR62" s="1045"/>
      <c r="AS62" s="1045"/>
      <c r="AT62" s="1045"/>
      <c r="AU62" s="1045"/>
      <c r="AV62" s="1045"/>
      <c r="AW62" s="1045"/>
      <c r="AX62" s="1045"/>
      <c r="AY62" s="1045"/>
      <c r="AZ62" s="1045"/>
      <c r="BA62" s="1045"/>
      <c r="BB62" s="1045"/>
      <c r="BC62" s="1045"/>
      <c r="BD62" s="1045"/>
      <c r="BE62" s="1045"/>
      <c r="BF62" s="1045"/>
      <c r="BG62" s="1045"/>
      <c r="BH62" s="1045"/>
      <c r="BI62" s="1045"/>
      <c r="BJ62" s="1045"/>
      <c r="BK62" s="1045"/>
      <c r="BL62" s="1045"/>
      <c r="BM62" s="1045"/>
      <c r="BN62" s="1045"/>
      <c r="BO62" s="1045"/>
      <c r="BP62" s="1045"/>
      <c r="BQ62" s="1045"/>
      <c r="BR62" s="1045"/>
      <c r="BS62" s="1045"/>
      <c r="BT62" s="1045"/>
      <c r="BU62" s="1045"/>
      <c r="BV62" s="1045"/>
      <c r="BW62" s="1045"/>
      <c r="BX62" s="1045"/>
      <c r="BY62" s="1045"/>
      <c r="BZ62" s="1045"/>
      <c r="CA62" s="1045"/>
      <c r="CB62" s="1045"/>
      <c r="CC62" s="1045"/>
      <c r="CD62" s="1045"/>
      <c r="CE62" s="1045"/>
      <c r="CF62" s="1045"/>
      <c r="CG62" s="1045"/>
      <c r="CH62" s="1045"/>
      <c r="CI62" s="1045"/>
      <c r="CJ62" s="1045"/>
      <c r="CK62" s="1045"/>
      <c r="CL62" s="1045"/>
      <c r="CM62" s="1045"/>
      <c r="CN62" s="1045"/>
      <c r="CO62" s="1045"/>
      <c r="CP62" s="1045"/>
      <c r="CQ62" s="1045"/>
      <c r="CR62" s="1045"/>
      <c r="CS62" s="1045"/>
      <c r="CT62" s="1045"/>
      <c r="CU62" s="1045"/>
      <c r="CV62" s="1045"/>
      <c r="CW62" s="1045"/>
      <c r="CX62" s="1045"/>
      <c r="CY62" s="1045"/>
      <c r="CZ62" s="1045"/>
      <c r="DA62" s="1045"/>
      <c r="DB62" s="1045"/>
      <c r="DC62" s="1045"/>
      <c r="DD62" s="1045"/>
      <c r="DE62" s="766"/>
    </row>
    <row r="63" spans="1:109" ht="17.25">
      <c r="B63" s="764" t="s">
        <v>341</v>
      </c>
    </row>
    <row r="64" spans="1:109">
      <c r="B64" s="755"/>
      <c r="G64" s="1049"/>
      <c r="I64" s="368"/>
      <c r="J64" s="368"/>
      <c r="K64" s="368"/>
      <c r="L64" s="368"/>
      <c r="M64" s="368"/>
      <c r="N64" s="1069"/>
      <c r="AM64" s="1049"/>
      <c r="AN64" s="1049" t="s">
        <v>551</v>
      </c>
      <c r="AP64" s="1040"/>
      <c r="AQ64" s="1040"/>
      <c r="AR64" s="1040"/>
      <c r="AY64" s="1049"/>
      <c r="BA64" s="1040"/>
      <c r="BB64" s="1040"/>
      <c r="BC64" s="1040"/>
      <c r="BK64" s="1049"/>
      <c r="BM64" s="1040"/>
      <c r="BN64" s="1040"/>
      <c r="BO64" s="1040"/>
      <c r="BW64" s="1049"/>
      <c r="BY64" s="1040"/>
      <c r="BZ64" s="1040"/>
      <c r="CA64" s="1040"/>
      <c r="CI64" s="1049"/>
      <c r="CK64" s="1040"/>
      <c r="CL64" s="1040"/>
      <c r="CM64" s="1040"/>
      <c r="CU64" s="1049"/>
      <c r="CW64" s="1040"/>
      <c r="CX64" s="1040"/>
      <c r="CY64" s="1040"/>
    </row>
    <row r="65" spans="2:107">
      <c r="B65" s="755"/>
      <c r="AN65" s="1070" t="s">
        <v>400</v>
      </c>
      <c r="AO65" s="1076"/>
      <c r="AP65" s="1076"/>
      <c r="AQ65" s="1076"/>
      <c r="AR65" s="1076"/>
      <c r="AS65" s="1076"/>
      <c r="AT65" s="1076"/>
      <c r="AU65" s="1076"/>
      <c r="AV65" s="1076"/>
      <c r="AW65" s="1076"/>
      <c r="AX65" s="1076"/>
      <c r="AY65" s="1076"/>
      <c r="AZ65" s="1076"/>
      <c r="BA65" s="1076"/>
      <c r="BB65" s="1076"/>
      <c r="BC65" s="1076"/>
      <c r="BD65" s="1076"/>
      <c r="BE65" s="1076"/>
      <c r="BF65" s="1076"/>
      <c r="BG65" s="1076"/>
      <c r="BH65" s="1076"/>
      <c r="BI65" s="1076"/>
      <c r="BJ65" s="1076"/>
      <c r="BK65" s="1076"/>
      <c r="BL65" s="1076"/>
      <c r="BM65" s="1076"/>
      <c r="BN65" s="1076"/>
      <c r="BO65" s="1076"/>
      <c r="BP65" s="1076"/>
      <c r="BQ65" s="1076"/>
      <c r="BR65" s="1076"/>
      <c r="BS65" s="1076"/>
      <c r="BT65" s="1076"/>
      <c r="BU65" s="1076"/>
      <c r="BV65" s="1076"/>
      <c r="BW65" s="1076"/>
      <c r="BX65" s="1076"/>
      <c r="BY65" s="1076"/>
      <c r="BZ65" s="1076"/>
      <c r="CA65" s="1076"/>
      <c r="CB65" s="1076"/>
      <c r="CC65" s="1076"/>
      <c r="CD65" s="1076"/>
      <c r="CE65" s="1076"/>
      <c r="CF65" s="1076"/>
      <c r="CG65" s="1076"/>
      <c r="CH65" s="1076"/>
      <c r="CI65" s="1076"/>
      <c r="CJ65" s="1076"/>
      <c r="CK65" s="1076"/>
      <c r="CL65" s="1076"/>
      <c r="CM65" s="1076"/>
      <c r="CN65" s="1076"/>
      <c r="CO65" s="1076"/>
      <c r="CP65" s="1076"/>
      <c r="CQ65" s="1076"/>
      <c r="CR65" s="1076"/>
      <c r="CS65" s="1076"/>
      <c r="CT65" s="1076"/>
      <c r="CU65" s="1076"/>
      <c r="CV65" s="1076"/>
      <c r="CW65" s="1076"/>
      <c r="CX65" s="1076"/>
      <c r="CY65" s="1076"/>
      <c r="CZ65" s="1076"/>
      <c r="DA65" s="1076"/>
      <c r="DB65" s="1076"/>
      <c r="DC65" s="1080"/>
    </row>
    <row r="66" spans="2:107">
      <c r="B66" s="755"/>
      <c r="AN66" s="1071"/>
      <c r="AO66" s="1077"/>
      <c r="AP66" s="1077"/>
      <c r="AQ66" s="1077"/>
      <c r="AR66" s="1077"/>
      <c r="AS66" s="1077"/>
      <c r="AT66" s="1077"/>
      <c r="AU66" s="1077"/>
      <c r="AV66" s="1077"/>
      <c r="AW66" s="1077"/>
      <c r="AX66" s="1077"/>
      <c r="AY66" s="1077"/>
      <c r="AZ66" s="1077"/>
      <c r="BA66" s="1077"/>
      <c r="BB66" s="1077"/>
      <c r="BC66" s="1077"/>
      <c r="BD66" s="1077"/>
      <c r="BE66" s="1077"/>
      <c r="BF66" s="1077"/>
      <c r="BG66" s="1077"/>
      <c r="BH66" s="1077"/>
      <c r="BI66" s="1077"/>
      <c r="BJ66" s="1077"/>
      <c r="BK66" s="1077"/>
      <c r="BL66" s="1077"/>
      <c r="BM66" s="1077"/>
      <c r="BN66" s="1077"/>
      <c r="BO66" s="1077"/>
      <c r="BP66" s="1077"/>
      <c r="BQ66" s="1077"/>
      <c r="BR66" s="1077"/>
      <c r="BS66" s="1077"/>
      <c r="BT66" s="1077"/>
      <c r="BU66" s="1077"/>
      <c r="BV66" s="1077"/>
      <c r="BW66" s="1077"/>
      <c r="BX66" s="1077"/>
      <c r="BY66" s="1077"/>
      <c r="BZ66" s="1077"/>
      <c r="CA66" s="1077"/>
      <c r="CB66" s="1077"/>
      <c r="CC66" s="1077"/>
      <c r="CD66" s="1077"/>
      <c r="CE66" s="1077"/>
      <c r="CF66" s="1077"/>
      <c r="CG66" s="1077"/>
      <c r="CH66" s="1077"/>
      <c r="CI66" s="1077"/>
      <c r="CJ66" s="1077"/>
      <c r="CK66" s="1077"/>
      <c r="CL66" s="1077"/>
      <c r="CM66" s="1077"/>
      <c r="CN66" s="1077"/>
      <c r="CO66" s="1077"/>
      <c r="CP66" s="1077"/>
      <c r="CQ66" s="1077"/>
      <c r="CR66" s="1077"/>
      <c r="CS66" s="1077"/>
      <c r="CT66" s="1077"/>
      <c r="CU66" s="1077"/>
      <c r="CV66" s="1077"/>
      <c r="CW66" s="1077"/>
      <c r="CX66" s="1077"/>
      <c r="CY66" s="1077"/>
      <c r="CZ66" s="1077"/>
      <c r="DA66" s="1077"/>
      <c r="DB66" s="1077"/>
      <c r="DC66" s="1081"/>
    </row>
    <row r="67" spans="2:107">
      <c r="B67" s="755"/>
      <c r="AN67" s="1071"/>
      <c r="AO67" s="1077"/>
      <c r="AP67" s="1077"/>
      <c r="AQ67" s="1077"/>
      <c r="AR67" s="1077"/>
      <c r="AS67" s="1077"/>
      <c r="AT67" s="1077"/>
      <c r="AU67" s="1077"/>
      <c r="AV67" s="1077"/>
      <c r="AW67" s="1077"/>
      <c r="AX67" s="1077"/>
      <c r="AY67" s="1077"/>
      <c r="AZ67" s="1077"/>
      <c r="BA67" s="1077"/>
      <c r="BB67" s="1077"/>
      <c r="BC67" s="1077"/>
      <c r="BD67" s="1077"/>
      <c r="BE67" s="1077"/>
      <c r="BF67" s="1077"/>
      <c r="BG67" s="1077"/>
      <c r="BH67" s="1077"/>
      <c r="BI67" s="1077"/>
      <c r="BJ67" s="1077"/>
      <c r="BK67" s="1077"/>
      <c r="BL67" s="1077"/>
      <c r="BM67" s="1077"/>
      <c r="BN67" s="1077"/>
      <c r="BO67" s="1077"/>
      <c r="BP67" s="1077"/>
      <c r="BQ67" s="1077"/>
      <c r="BR67" s="1077"/>
      <c r="BS67" s="1077"/>
      <c r="BT67" s="1077"/>
      <c r="BU67" s="1077"/>
      <c r="BV67" s="1077"/>
      <c r="BW67" s="1077"/>
      <c r="BX67" s="1077"/>
      <c r="BY67" s="1077"/>
      <c r="BZ67" s="1077"/>
      <c r="CA67" s="1077"/>
      <c r="CB67" s="1077"/>
      <c r="CC67" s="1077"/>
      <c r="CD67" s="1077"/>
      <c r="CE67" s="1077"/>
      <c r="CF67" s="1077"/>
      <c r="CG67" s="1077"/>
      <c r="CH67" s="1077"/>
      <c r="CI67" s="1077"/>
      <c r="CJ67" s="1077"/>
      <c r="CK67" s="1077"/>
      <c r="CL67" s="1077"/>
      <c r="CM67" s="1077"/>
      <c r="CN67" s="1077"/>
      <c r="CO67" s="1077"/>
      <c r="CP67" s="1077"/>
      <c r="CQ67" s="1077"/>
      <c r="CR67" s="1077"/>
      <c r="CS67" s="1077"/>
      <c r="CT67" s="1077"/>
      <c r="CU67" s="1077"/>
      <c r="CV67" s="1077"/>
      <c r="CW67" s="1077"/>
      <c r="CX67" s="1077"/>
      <c r="CY67" s="1077"/>
      <c r="CZ67" s="1077"/>
      <c r="DA67" s="1077"/>
      <c r="DB67" s="1077"/>
      <c r="DC67" s="1081"/>
    </row>
    <row r="68" spans="2:107">
      <c r="B68" s="755"/>
      <c r="AN68" s="1071"/>
      <c r="AO68" s="1077"/>
      <c r="AP68" s="1077"/>
      <c r="AQ68" s="1077"/>
      <c r="AR68" s="1077"/>
      <c r="AS68" s="1077"/>
      <c r="AT68" s="1077"/>
      <c r="AU68" s="1077"/>
      <c r="AV68" s="1077"/>
      <c r="AW68" s="1077"/>
      <c r="AX68" s="1077"/>
      <c r="AY68" s="1077"/>
      <c r="AZ68" s="1077"/>
      <c r="BA68" s="1077"/>
      <c r="BB68" s="1077"/>
      <c r="BC68" s="1077"/>
      <c r="BD68" s="1077"/>
      <c r="BE68" s="1077"/>
      <c r="BF68" s="1077"/>
      <c r="BG68" s="1077"/>
      <c r="BH68" s="1077"/>
      <c r="BI68" s="1077"/>
      <c r="BJ68" s="1077"/>
      <c r="BK68" s="1077"/>
      <c r="BL68" s="1077"/>
      <c r="BM68" s="1077"/>
      <c r="BN68" s="1077"/>
      <c r="BO68" s="1077"/>
      <c r="BP68" s="1077"/>
      <c r="BQ68" s="1077"/>
      <c r="BR68" s="1077"/>
      <c r="BS68" s="1077"/>
      <c r="BT68" s="1077"/>
      <c r="BU68" s="1077"/>
      <c r="BV68" s="1077"/>
      <c r="BW68" s="1077"/>
      <c r="BX68" s="1077"/>
      <c r="BY68" s="1077"/>
      <c r="BZ68" s="1077"/>
      <c r="CA68" s="1077"/>
      <c r="CB68" s="1077"/>
      <c r="CC68" s="1077"/>
      <c r="CD68" s="1077"/>
      <c r="CE68" s="1077"/>
      <c r="CF68" s="1077"/>
      <c r="CG68" s="1077"/>
      <c r="CH68" s="1077"/>
      <c r="CI68" s="1077"/>
      <c r="CJ68" s="1077"/>
      <c r="CK68" s="1077"/>
      <c r="CL68" s="1077"/>
      <c r="CM68" s="1077"/>
      <c r="CN68" s="1077"/>
      <c r="CO68" s="1077"/>
      <c r="CP68" s="1077"/>
      <c r="CQ68" s="1077"/>
      <c r="CR68" s="1077"/>
      <c r="CS68" s="1077"/>
      <c r="CT68" s="1077"/>
      <c r="CU68" s="1077"/>
      <c r="CV68" s="1077"/>
      <c r="CW68" s="1077"/>
      <c r="CX68" s="1077"/>
      <c r="CY68" s="1077"/>
      <c r="CZ68" s="1077"/>
      <c r="DA68" s="1077"/>
      <c r="DB68" s="1077"/>
      <c r="DC68" s="1081"/>
    </row>
    <row r="69" spans="2:107">
      <c r="B69" s="755"/>
      <c r="AN69" s="1072"/>
      <c r="AO69" s="1078"/>
      <c r="AP69" s="1078"/>
      <c r="AQ69" s="1078"/>
      <c r="AR69" s="1078"/>
      <c r="AS69" s="1078"/>
      <c r="AT69" s="1078"/>
      <c r="AU69" s="1078"/>
      <c r="AV69" s="1078"/>
      <c r="AW69" s="1078"/>
      <c r="AX69" s="1078"/>
      <c r="AY69" s="1078"/>
      <c r="AZ69" s="1078"/>
      <c r="BA69" s="1078"/>
      <c r="BB69" s="1078"/>
      <c r="BC69" s="1078"/>
      <c r="BD69" s="1078"/>
      <c r="BE69" s="1078"/>
      <c r="BF69" s="1078"/>
      <c r="BG69" s="1078"/>
      <c r="BH69" s="1078"/>
      <c r="BI69" s="1078"/>
      <c r="BJ69" s="1078"/>
      <c r="BK69" s="1078"/>
      <c r="BL69" s="1078"/>
      <c r="BM69" s="1078"/>
      <c r="BN69" s="1078"/>
      <c r="BO69" s="1078"/>
      <c r="BP69" s="1078"/>
      <c r="BQ69" s="1078"/>
      <c r="BR69" s="1078"/>
      <c r="BS69" s="1078"/>
      <c r="BT69" s="1078"/>
      <c r="BU69" s="1078"/>
      <c r="BV69" s="1078"/>
      <c r="BW69" s="1078"/>
      <c r="BX69" s="1078"/>
      <c r="BY69" s="1078"/>
      <c r="BZ69" s="1078"/>
      <c r="CA69" s="1078"/>
      <c r="CB69" s="1078"/>
      <c r="CC69" s="1078"/>
      <c r="CD69" s="1078"/>
      <c r="CE69" s="1078"/>
      <c r="CF69" s="1078"/>
      <c r="CG69" s="1078"/>
      <c r="CH69" s="1078"/>
      <c r="CI69" s="1078"/>
      <c r="CJ69" s="1078"/>
      <c r="CK69" s="1078"/>
      <c r="CL69" s="1078"/>
      <c r="CM69" s="1078"/>
      <c r="CN69" s="1078"/>
      <c r="CO69" s="1078"/>
      <c r="CP69" s="1078"/>
      <c r="CQ69" s="1078"/>
      <c r="CR69" s="1078"/>
      <c r="CS69" s="1078"/>
      <c r="CT69" s="1078"/>
      <c r="CU69" s="1078"/>
      <c r="CV69" s="1078"/>
      <c r="CW69" s="1078"/>
      <c r="CX69" s="1078"/>
      <c r="CY69" s="1078"/>
      <c r="CZ69" s="1078"/>
      <c r="DA69" s="1078"/>
      <c r="DB69" s="1078"/>
      <c r="DC69" s="1082"/>
    </row>
    <row r="70" spans="2:107">
      <c r="B70" s="755"/>
      <c r="H70" s="1054"/>
      <c r="I70" s="1054"/>
      <c r="J70" s="1057"/>
      <c r="K70" s="1057"/>
      <c r="L70" s="1065"/>
      <c r="M70" s="1057"/>
      <c r="N70" s="1065"/>
      <c r="AN70" s="1053"/>
      <c r="AO70" s="1053"/>
      <c r="AP70" s="1053"/>
      <c r="AZ70" s="1053"/>
      <c r="BA70" s="1053"/>
      <c r="BB70" s="1053"/>
      <c r="BL70" s="1053"/>
      <c r="BM70" s="1053"/>
      <c r="BN70" s="1053"/>
      <c r="BX70" s="1053"/>
      <c r="BY70" s="1053"/>
      <c r="BZ70" s="1053"/>
      <c r="CJ70" s="1053"/>
      <c r="CK70" s="1053"/>
      <c r="CL70" s="1053"/>
      <c r="CV70" s="1053"/>
      <c r="CW70" s="1053"/>
      <c r="CX70" s="1053"/>
    </row>
    <row r="71" spans="2:107">
      <c r="B71" s="755"/>
      <c r="G71" s="1052"/>
      <c r="I71" s="1056"/>
      <c r="J71" s="1057"/>
      <c r="K71" s="1057"/>
      <c r="L71" s="1065"/>
      <c r="M71" s="1057"/>
      <c r="N71" s="1065"/>
      <c r="AM71" s="1052"/>
      <c r="AN71" s="368" t="s">
        <v>170</v>
      </c>
    </row>
    <row r="72" spans="2:107">
      <c r="B72" s="755"/>
      <c r="G72" s="1050"/>
      <c r="H72" s="1050"/>
      <c r="I72" s="1050"/>
      <c r="J72" s="1050"/>
      <c r="K72" s="1058"/>
      <c r="L72" s="1058"/>
      <c r="M72" s="1066"/>
      <c r="N72" s="1066"/>
      <c r="AN72" s="1073"/>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9"/>
      <c r="BP72" s="1075" t="s">
        <v>392</v>
      </c>
      <c r="BQ72" s="1075"/>
      <c r="BR72" s="1075"/>
      <c r="BS72" s="1075"/>
      <c r="BT72" s="1075"/>
      <c r="BU72" s="1075"/>
      <c r="BV72" s="1075"/>
      <c r="BW72" s="1075"/>
      <c r="BX72" s="1075" t="s">
        <v>530</v>
      </c>
      <c r="BY72" s="1075"/>
      <c r="BZ72" s="1075"/>
      <c r="CA72" s="1075"/>
      <c r="CB72" s="1075"/>
      <c r="CC72" s="1075"/>
      <c r="CD72" s="1075"/>
      <c r="CE72" s="1075"/>
      <c r="CF72" s="1075" t="s">
        <v>454</v>
      </c>
      <c r="CG72" s="1075"/>
      <c r="CH72" s="1075"/>
      <c r="CI72" s="1075"/>
      <c r="CJ72" s="1075"/>
      <c r="CK72" s="1075"/>
      <c r="CL72" s="1075"/>
      <c r="CM72" s="1075"/>
      <c r="CN72" s="1075" t="s">
        <v>531</v>
      </c>
      <c r="CO72" s="1075"/>
      <c r="CP72" s="1075"/>
      <c r="CQ72" s="1075"/>
      <c r="CR72" s="1075"/>
      <c r="CS72" s="1075"/>
      <c r="CT72" s="1075"/>
      <c r="CU72" s="1075"/>
      <c r="CV72" s="1075" t="s">
        <v>532</v>
      </c>
      <c r="CW72" s="1075"/>
      <c r="CX72" s="1075"/>
      <c r="CY72" s="1075"/>
      <c r="CZ72" s="1075"/>
      <c r="DA72" s="1075"/>
      <c r="DB72" s="1075"/>
      <c r="DC72" s="1075"/>
    </row>
    <row r="73" spans="2:107">
      <c r="B73" s="755"/>
      <c r="G73" s="1051"/>
      <c r="H73" s="1051"/>
      <c r="I73" s="1051"/>
      <c r="J73" s="1051"/>
      <c r="K73" s="1061"/>
      <c r="L73" s="1061"/>
      <c r="M73" s="1061"/>
      <c r="N73" s="1061"/>
      <c r="AM73" s="1053"/>
      <c r="AN73" s="1074" t="s">
        <v>552</v>
      </c>
      <c r="AO73" s="1074"/>
      <c r="AP73" s="1074"/>
      <c r="AQ73" s="1074"/>
      <c r="AR73" s="1074"/>
      <c r="AS73" s="1074"/>
      <c r="AT73" s="1074"/>
      <c r="AU73" s="1074"/>
      <c r="AV73" s="1074"/>
      <c r="AW73" s="1074"/>
      <c r="AX73" s="1074"/>
      <c r="AY73" s="1074"/>
      <c r="AZ73" s="1074"/>
      <c r="BA73" s="1074"/>
      <c r="BB73" s="1074" t="s">
        <v>553</v>
      </c>
      <c r="BC73" s="1074"/>
      <c r="BD73" s="1074"/>
      <c r="BE73" s="1074"/>
      <c r="BF73" s="1074"/>
      <c r="BG73" s="1074"/>
      <c r="BH73" s="1074"/>
      <c r="BI73" s="1074"/>
      <c r="BJ73" s="1074"/>
      <c r="BK73" s="1074"/>
      <c r="BL73" s="1074"/>
      <c r="BM73" s="1074"/>
      <c r="BN73" s="1074"/>
      <c r="BO73" s="1074"/>
      <c r="BP73" s="1079"/>
      <c r="BQ73" s="1079"/>
      <c r="BR73" s="1079"/>
      <c r="BS73" s="1079"/>
      <c r="BT73" s="1079"/>
      <c r="BU73" s="1079"/>
      <c r="BV73" s="1079"/>
      <c r="BW73" s="1079"/>
      <c r="BX73" s="1079"/>
      <c r="BY73" s="1079"/>
      <c r="BZ73" s="1079"/>
      <c r="CA73" s="1079"/>
      <c r="CB73" s="1079"/>
      <c r="CC73" s="1079"/>
      <c r="CD73" s="1079"/>
      <c r="CE73" s="1079"/>
      <c r="CF73" s="1079"/>
      <c r="CG73" s="1079"/>
      <c r="CH73" s="1079"/>
      <c r="CI73" s="1079"/>
      <c r="CJ73" s="1079"/>
      <c r="CK73" s="1079"/>
      <c r="CL73" s="1079"/>
      <c r="CM73" s="1079"/>
      <c r="CN73" s="1079"/>
      <c r="CO73" s="1079"/>
      <c r="CP73" s="1079"/>
      <c r="CQ73" s="1079"/>
      <c r="CR73" s="1079"/>
      <c r="CS73" s="1079"/>
      <c r="CT73" s="1079"/>
      <c r="CU73" s="1079"/>
      <c r="CV73" s="1079"/>
      <c r="CW73" s="1079"/>
      <c r="CX73" s="1079"/>
      <c r="CY73" s="1079"/>
      <c r="CZ73" s="1079"/>
      <c r="DA73" s="1079"/>
      <c r="DB73" s="1079"/>
      <c r="DC73" s="1079"/>
    </row>
    <row r="74" spans="2:107">
      <c r="B74" s="755"/>
      <c r="G74" s="1051"/>
      <c r="H74" s="1051"/>
      <c r="I74" s="1051"/>
      <c r="J74" s="1051"/>
      <c r="K74" s="1061"/>
      <c r="L74" s="1061"/>
      <c r="M74" s="1061"/>
      <c r="N74" s="1061"/>
      <c r="AM74" s="1053"/>
      <c r="AN74" s="1074"/>
      <c r="AO74" s="1074"/>
      <c r="AP74" s="1074"/>
      <c r="AQ74" s="1074"/>
      <c r="AR74" s="1074"/>
      <c r="AS74" s="1074"/>
      <c r="AT74" s="1074"/>
      <c r="AU74" s="1074"/>
      <c r="AV74" s="1074"/>
      <c r="AW74" s="1074"/>
      <c r="AX74" s="1074"/>
      <c r="AY74" s="1074"/>
      <c r="AZ74" s="1074"/>
      <c r="BA74" s="1074"/>
      <c r="BB74" s="1074"/>
      <c r="BC74" s="1074"/>
      <c r="BD74" s="1074"/>
      <c r="BE74" s="1074"/>
      <c r="BF74" s="1074"/>
      <c r="BG74" s="1074"/>
      <c r="BH74" s="1074"/>
      <c r="BI74" s="1074"/>
      <c r="BJ74" s="1074"/>
      <c r="BK74" s="1074"/>
      <c r="BL74" s="1074"/>
      <c r="BM74" s="1074"/>
      <c r="BN74" s="1074"/>
      <c r="BO74" s="1074"/>
      <c r="BP74" s="1079"/>
      <c r="BQ74" s="1079"/>
      <c r="BR74" s="1079"/>
      <c r="BS74" s="1079"/>
      <c r="BT74" s="1079"/>
      <c r="BU74" s="1079"/>
      <c r="BV74" s="1079"/>
      <c r="BW74" s="1079"/>
      <c r="BX74" s="1079"/>
      <c r="BY74" s="1079"/>
      <c r="BZ74" s="1079"/>
      <c r="CA74" s="1079"/>
      <c r="CB74" s="1079"/>
      <c r="CC74" s="1079"/>
      <c r="CD74" s="1079"/>
      <c r="CE74" s="1079"/>
      <c r="CF74" s="1079"/>
      <c r="CG74" s="1079"/>
      <c r="CH74" s="1079"/>
      <c r="CI74" s="1079"/>
      <c r="CJ74" s="1079"/>
      <c r="CK74" s="1079"/>
      <c r="CL74" s="1079"/>
      <c r="CM74" s="1079"/>
      <c r="CN74" s="1079"/>
      <c r="CO74" s="1079"/>
      <c r="CP74" s="1079"/>
      <c r="CQ74" s="1079"/>
      <c r="CR74" s="1079"/>
      <c r="CS74" s="1079"/>
      <c r="CT74" s="1079"/>
      <c r="CU74" s="1079"/>
      <c r="CV74" s="1079"/>
      <c r="CW74" s="1079"/>
      <c r="CX74" s="1079"/>
      <c r="CY74" s="1079"/>
      <c r="CZ74" s="1079"/>
      <c r="DA74" s="1079"/>
      <c r="DB74" s="1079"/>
      <c r="DC74" s="1079"/>
    </row>
    <row r="75" spans="2:107">
      <c r="B75" s="755"/>
      <c r="G75" s="1051"/>
      <c r="H75" s="1051"/>
      <c r="I75" s="1050"/>
      <c r="J75" s="1050"/>
      <c r="K75" s="1059"/>
      <c r="L75" s="1059"/>
      <c r="M75" s="1059"/>
      <c r="N75" s="1059"/>
      <c r="AM75" s="1053"/>
      <c r="AN75" s="1074"/>
      <c r="AO75" s="1074"/>
      <c r="AP75" s="1074"/>
      <c r="AQ75" s="1074"/>
      <c r="AR75" s="1074"/>
      <c r="AS75" s="1074"/>
      <c r="AT75" s="1074"/>
      <c r="AU75" s="1074"/>
      <c r="AV75" s="1074"/>
      <c r="AW75" s="1074"/>
      <c r="AX75" s="1074"/>
      <c r="AY75" s="1074"/>
      <c r="AZ75" s="1074"/>
      <c r="BA75" s="1074"/>
      <c r="BB75" s="1074" t="s">
        <v>424</v>
      </c>
      <c r="BC75" s="1074"/>
      <c r="BD75" s="1074"/>
      <c r="BE75" s="1074"/>
      <c r="BF75" s="1074"/>
      <c r="BG75" s="1074"/>
      <c r="BH75" s="1074"/>
      <c r="BI75" s="1074"/>
      <c r="BJ75" s="1074"/>
      <c r="BK75" s="1074"/>
      <c r="BL75" s="1074"/>
      <c r="BM75" s="1074"/>
      <c r="BN75" s="1074"/>
      <c r="BO75" s="1074"/>
      <c r="BP75" s="1079">
        <v>2.1</v>
      </c>
      <c r="BQ75" s="1079"/>
      <c r="BR75" s="1079"/>
      <c r="BS75" s="1079"/>
      <c r="BT75" s="1079"/>
      <c r="BU75" s="1079"/>
      <c r="BV75" s="1079"/>
      <c r="BW75" s="1079"/>
      <c r="BX75" s="1079">
        <v>1.8</v>
      </c>
      <c r="BY75" s="1079"/>
      <c r="BZ75" s="1079"/>
      <c r="CA75" s="1079"/>
      <c r="CB75" s="1079"/>
      <c r="CC75" s="1079"/>
      <c r="CD75" s="1079"/>
      <c r="CE75" s="1079"/>
      <c r="CF75" s="1079">
        <v>1.9</v>
      </c>
      <c r="CG75" s="1079"/>
      <c r="CH75" s="1079"/>
      <c r="CI75" s="1079"/>
      <c r="CJ75" s="1079"/>
      <c r="CK75" s="1079"/>
      <c r="CL75" s="1079"/>
      <c r="CM75" s="1079"/>
      <c r="CN75" s="1079">
        <v>1.4</v>
      </c>
      <c r="CO75" s="1079"/>
      <c r="CP75" s="1079"/>
      <c r="CQ75" s="1079"/>
      <c r="CR75" s="1079"/>
      <c r="CS75" s="1079"/>
      <c r="CT75" s="1079"/>
      <c r="CU75" s="1079"/>
      <c r="CV75" s="1079">
        <v>1.3</v>
      </c>
      <c r="CW75" s="1079"/>
      <c r="CX75" s="1079"/>
      <c r="CY75" s="1079"/>
      <c r="CZ75" s="1079"/>
      <c r="DA75" s="1079"/>
      <c r="DB75" s="1079"/>
      <c r="DC75" s="1079"/>
    </row>
    <row r="76" spans="2:107">
      <c r="B76" s="755"/>
      <c r="G76" s="1051"/>
      <c r="H76" s="1051"/>
      <c r="I76" s="1050"/>
      <c r="J76" s="1050"/>
      <c r="K76" s="1059"/>
      <c r="L76" s="1059"/>
      <c r="M76" s="1059"/>
      <c r="N76" s="1059"/>
      <c r="AM76" s="1053"/>
      <c r="AN76" s="1074"/>
      <c r="AO76" s="1074"/>
      <c r="AP76" s="1074"/>
      <c r="AQ76" s="1074"/>
      <c r="AR76" s="1074"/>
      <c r="AS76" s="1074"/>
      <c r="AT76" s="1074"/>
      <c r="AU76" s="1074"/>
      <c r="AV76" s="1074"/>
      <c r="AW76" s="1074"/>
      <c r="AX76" s="1074"/>
      <c r="AY76" s="1074"/>
      <c r="AZ76" s="1074"/>
      <c r="BA76" s="1074"/>
      <c r="BB76" s="1074"/>
      <c r="BC76" s="1074"/>
      <c r="BD76" s="1074"/>
      <c r="BE76" s="1074"/>
      <c r="BF76" s="1074"/>
      <c r="BG76" s="1074"/>
      <c r="BH76" s="1074"/>
      <c r="BI76" s="1074"/>
      <c r="BJ76" s="1074"/>
      <c r="BK76" s="1074"/>
      <c r="BL76" s="1074"/>
      <c r="BM76" s="1074"/>
      <c r="BN76" s="1074"/>
      <c r="BO76" s="1074"/>
      <c r="BP76" s="1079"/>
      <c r="BQ76" s="1079"/>
      <c r="BR76" s="1079"/>
      <c r="BS76" s="1079"/>
      <c r="BT76" s="1079"/>
      <c r="BU76" s="1079"/>
      <c r="BV76" s="1079"/>
      <c r="BW76" s="1079"/>
      <c r="BX76" s="1079"/>
      <c r="BY76" s="1079"/>
      <c r="BZ76" s="1079"/>
      <c r="CA76" s="1079"/>
      <c r="CB76" s="1079"/>
      <c r="CC76" s="1079"/>
      <c r="CD76" s="1079"/>
      <c r="CE76" s="1079"/>
      <c r="CF76" s="1079"/>
      <c r="CG76" s="1079"/>
      <c r="CH76" s="1079"/>
      <c r="CI76" s="1079"/>
      <c r="CJ76" s="1079"/>
      <c r="CK76" s="1079"/>
      <c r="CL76" s="1079"/>
      <c r="CM76" s="1079"/>
      <c r="CN76" s="1079"/>
      <c r="CO76" s="1079"/>
      <c r="CP76" s="1079"/>
      <c r="CQ76" s="1079"/>
      <c r="CR76" s="1079"/>
      <c r="CS76" s="1079"/>
      <c r="CT76" s="1079"/>
      <c r="CU76" s="1079"/>
      <c r="CV76" s="1079"/>
      <c r="CW76" s="1079"/>
      <c r="CX76" s="1079"/>
      <c r="CY76" s="1079"/>
      <c r="CZ76" s="1079"/>
      <c r="DA76" s="1079"/>
      <c r="DB76" s="1079"/>
      <c r="DC76" s="1079"/>
    </row>
    <row r="77" spans="2:107">
      <c r="B77" s="755"/>
      <c r="G77" s="1050"/>
      <c r="H77" s="1050"/>
      <c r="I77" s="1050"/>
      <c r="J77" s="1050"/>
      <c r="K77" s="1061"/>
      <c r="L77" s="1061"/>
      <c r="M77" s="1061"/>
      <c r="N77" s="1061"/>
      <c r="AN77" s="1075" t="s">
        <v>62</v>
      </c>
      <c r="AO77" s="1075"/>
      <c r="AP77" s="1075"/>
      <c r="AQ77" s="1075"/>
      <c r="AR77" s="1075"/>
      <c r="AS77" s="1075"/>
      <c r="AT77" s="1075"/>
      <c r="AU77" s="1075"/>
      <c r="AV77" s="1075"/>
      <c r="AW77" s="1075"/>
      <c r="AX77" s="1075"/>
      <c r="AY77" s="1075"/>
      <c r="AZ77" s="1075"/>
      <c r="BA77" s="1075"/>
      <c r="BB77" s="1074" t="s">
        <v>553</v>
      </c>
      <c r="BC77" s="1074"/>
      <c r="BD77" s="1074"/>
      <c r="BE77" s="1074"/>
      <c r="BF77" s="1074"/>
      <c r="BG77" s="1074"/>
      <c r="BH77" s="1074"/>
      <c r="BI77" s="1074"/>
      <c r="BJ77" s="1074"/>
      <c r="BK77" s="1074"/>
      <c r="BL77" s="1074"/>
      <c r="BM77" s="1074"/>
      <c r="BN77" s="1074"/>
      <c r="BO77" s="1074"/>
      <c r="BP77" s="1079">
        <v>0.8</v>
      </c>
      <c r="BQ77" s="1079"/>
      <c r="BR77" s="1079"/>
      <c r="BS77" s="1079"/>
      <c r="BT77" s="1079"/>
      <c r="BU77" s="1079"/>
      <c r="BV77" s="1079"/>
      <c r="BW77" s="1079"/>
      <c r="BX77" s="1079">
        <v>0</v>
      </c>
      <c r="BY77" s="1079"/>
      <c r="BZ77" s="1079"/>
      <c r="CA77" s="1079"/>
      <c r="CB77" s="1079"/>
      <c r="CC77" s="1079"/>
      <c r="CD77" s="1079"/>
      <c r="CE77" s="1079"/>
      <c r="CF77" s="1079">
        <v>0</v>
      </c>
      <c r="CG77" s="1079"/>
      <c r="CH77" s="1079"/>
      <c r="CI77" s="1079"/>
      <c r="CJ77" s="1079"/>
      <c r="CK77" s="1079"/>
      <c r="CL77" s="1079"/>
      <c r="CM77" s="1079"/>
      <c r="CN77" s="1079">
        <v>0</v>
      </c>
      <c r="CO77" s="1079"/>
      <c r="CP77" s="1079"/>
      <c r="CQ77" s="1079"/>
      <c r="CR77" s="1079"/>
      <c r="CS77" s="1079"/>
      <c r="CT77" s="1079"/>
      <c r="CU77" s="1079"/>
      <c r="CV77" s="1079">
        <v>0</v>
      </c>
      <c r="CW77" s="1079"/>
      <c r="CX77" s="1079"/>
      <c r="CY77" s="1079"/>
      <c r="CZ77" s="1079"/>
      <c r="DA77" s="1079"/>
      <c r="DB77" s="1079"/>
      <c r="DC77" s="1079"/>
    </row>
    <row r="78" spans="2:107">
      <c r="B78" s="755"/>
      <c r="G78" s="1050"/>
      <c r="H78" s="1050"/>
      <c r="I78" s="1050"/>
      <c r="J78" s="1050"/>
      <c r="K78" s="1061"/>
      <c r="L78" s="1061"/>
      <c r="M78" s="1061"/>
      <c r="N78" s="1061"/>
      <c r="AN78" s="1075"/>
      <c r="AO78" s="1075"/>
      <c r="AP78" s="1075"/>
      <c r="AQ78" s="1075"/>
      <c r="AR78" s="1075"/>
      <c r="AS78" s="1075"/>
      <c r="AT78" s="1075"/>
      <c r="AU78" s="1075"/>
      <c r="AV78" s="1075"/>
      <c r="AW78" s="1075"/>
      <c r="AX78" s="1075"/>
      <c r="AY78" s="1075"/>
      <c r="AZ78" s="1075"/>
      <c r="BA78" s="1075"/>
      <c r="BB78" s="1074"/>
      <c r="BC78" s="1074"/>
      <c r="BD78" s="1074"/>
      <c r="BE78" s="1074"/>
      <c r="BF78" s="1074"/>
      <c r="BG78" s="1074"/>
      <c r="BH78" s="1074"/>
      <c r="BI78" s="1074"/>
      <c r="BJ78" s="1074"/>
      <c r="BK78" s="1074"/>
      <c r="BL78" s="1074"/>
      <c r="BM78" s="1074"/>
      <c r="BN78" s="1074"/>
      <c r="BO78" s="1074"/>
      <c r="BP78" s="1079"/>
      <c r="BQ78" s="1079"/>
      <c r="BR78" s="1079"/>
      <c r="BS78" s="1079"/>
      <c r="BT78" s="1079"/>
      <c r="BU78" s="1079"/>
      <c r="BV78" s="1079"/>
      <c r="BW78" s="1079"/>
      <c r="BX78" s="1079"/>
      <c r="BY78" s="1079"/>
      <c r="BZ78" s="1079"/>
      <c r="CA78" s="1079"/>
      <c r="CB78" s="1079"/>
      <c r="CC78" s="1079"/>
      <c r="CD78" s="1079"/>
      <c r="CE78" s="1079"/>
      <c r="CF78" s="1079"/>
      <c r="CG78" s="1079"/>
      <c r="CH78" s="1079"/>
      <c r="CI78" s="1079"/>
      <c r="CJ78" s="1079"/>
      <c r="CK78" s="1079"/>
      <c r="CL78" s="1079"/>
      <c r="CM78" s="1079"/>
      <c r="CN78" s="1079"/>
      <c r="CO78" s="1079"/>
      <c r="CP78" s="1079"/>
      <c r="CQ78" s="1079"/>
      <c r="CR78" s="1079"/>
      <c r="CS78" s="1079"/>
      <c r="CT78" s="1079"/>
      <c r="CU78" s="1079"/>
      <c r="CV78" s="1079"/>
      <c r="CW78" s="1079"/>
      <c r="CX78" s="1079"/>
      <c r="CY78" s="1079"/>
      <c r="CZ78" s="1079"/>
      <c r="DA78" s="1079"/>
      <c r="DB78" s="1079"/>
      <c r="DC78" s="1079"/>
    </row>
    <row r="79" spans="2:107">
      <c r="B79" s="755"/>
      <c r="G79" s="1050"/>
      <c r="H79" s="1050"/>
      <c r="I79" s="1056"/>
      <c r="J79" s="1056"/>
      <c r="K79" s="1062"/>
      <c r="L79" s="1062"/>
      <c r="M79" s="1062"/>
      <c r="N79" s="1062"/>
      <c r="AN79" s="1075"/>
      <c r="AO79" s="1075"/>
      <c r="AP79" s="1075"/>
      <c r="AQ79" s="1075"/>
      <c r="AR79" s="1075"/>
      <c r="AS79" s="1075"/>
      <c r="AT79" s="1075"/>
      <c r="AU79" s="1075"/>
      <c r="AV79" s="1075"/>
      <c r="AW79" s="1075"/>
      <c r="AX79" s="1075"/>
      <c r="AY79" s="1075"/>
      <c r="AZ79" s="1075"/>
      <c r="BA79" s="1075"/>
      <c r="BB79" s="1074" t="s">
        <v>424</v>
      </c>
      <c r="BC79" s="1074"/>
      <c r="BD79" s="1074"/>
      <c r="BE79" s="1074"/>
      <c r="BF79" s="1074"/>
      <c r="BG79" s="1074"/>
      <c r="BH79" s="1074"/>
      <c r="BI79" s="1074"/>
      <c r="BJ79" s="1074"/>
      <c r="BK79" s="1074"/>
      <c r="BL79" s="1074"/>
      <c r="BM79" s="1074"/>
      <c r="BN79" s="1074"/>
      <c r="BO79" s="1074"/>
      <c r="BP79" s="1079">
        <v>8.1</v>
      </c>
      <c r="BQ79" s="1079"/>
      <c r="BR79" s="1079"/>
      <c r="BS79" s="1079"/>
      <c r="BT79" s="1079"/>
      <c r="BU79" s="1079"/>
      <c r="BV79" s="1079"/>
      <c r="BW79" s="1079"/>
      <c r="BX79" s="1079">
        <v>7.3</v>
      </c>
      <c r="BY79" s="1079"/>
      <c r="BZ79" s="1079"/>
      <c r="CA79" s="1079"/>
      <c r="CB79" s="1079"/>
      <c r="CC79" s="1079"/>
      <c r="CD79" s="1079"/>
      <c r="CE79" s="1079"/>
      <c r="CF79" s="1079">
        <v>7.2</v>
      </c>
      <c r="CG79" s="1079"/>
      <c r="CH79" s="1079"/>
      <c r="CI79" s="1079"/>
      <c r="CJ79" s="1079"/>
      <c r="CK79" s="1079"/>
      <c r="CL79" s="1079"/>
      <c r="CM79" s="1079"/>
      <c r="CN79" s="1079">
        <v>7.2</v>
      </c>
      <c r="CO79" s="1079"/>
      <c r="CP79" s="1079"/>
      <c r="CQ79" s="1079"/>
      <c r="CR79" s="1079"/>
      <c r="CS79" s="1079"/>
      <c r="CT79" s="1079"/>
      <c r="CU79" s="1079"/>
      <c r="CV79" s="1079">
        <v>7.7</v>
      </c>
      <c r="CW79" s="1079"/>
      <c r="CX79" s="1079"/>
      <c r="CY79" s="1079"/>
      <c r="CZ79" s="1079"/>
      <c r="DA79" s="1079"/>
      <c r="DB79" s="1079"/>
      <c r="DC79" s="1079"/>
    </row>
    <row r="80" spans="2:107">
      <c r="B80" s="755"/>
      <c r="G80" s="1050"/>
      <c r="H80" s="1050"/>
      <c r="I80" s="1056"/>
      <c r="J80" s="1056"/>
      <c r="K80" s="1062"/>
      <c r="L80" s="1062"/>
      <c r="M80" s="1062"/>
      <c r="N80" s="1062"/>
      <c r="AN80" s="1075"/>
      <c r="AO80" s="1075"/>
      <c r="AP80" s="1075"/>
      <c r="AQ80" s="1075"/>
      <c r="AR80" s="1075"/>
      <c r="AS80" s="1075"/>
      <c r="AT80" s="1075"/>
      <c r="AU80" s="1075"/>
      <c r="AV80" s="1075"/>
      <c r="AW80" s="1075"/>
      <c r="AX80" s="1075"/>
      <c r="AY80" s="1075"/>
      <c r="AZ80" s="1075"/>
      <c r="BA80" s="1075"/>
      <c r="BB80" s="1074"/>
      <c r="BC80" s="1074"/>
      <c r="BD80" s="1074"/>
      <c r="BE80" s="1074"/>
      <c r="BF80" s="1074"/>
      <c r="BG80" s="1074"/>
      <c r="BH80" s="1074"/>
      <c r="BI80" s="1074"/>
      <c r="BJ80" s="1074"/>
      <c r="BK80" s="1074"/>
      <c r="BL80" s="1074"/>
      <c r="BM80" s="1074"/>
      <c r="BN80" s="1074"/>
      <c r="BO80" s="1074"/>
      <c r="BP80" s="1079"/>
      <c r="BQ80" s="1079"/>
      <c r="BR80" s="1079"/>
      <c r="BS80" s="1079"/>
      <c r="BT80" s="1079"/>
      <c r="BU80" s="1079"/>
      <c r="BV80" s="1079"/>
      <c r="BW80" s="1079"/>
      <c r="BX80" s="1079"/>
      <c r="BY80" s="1079"/>
      <c r="BZ80" s="1079"/>
      <c r="CA80" s="1079"/>
      <c r="CB80" s="1079"/>
      <c r="CC80" s="1079"/>
      <c r="CD80" s="1079"/>
      <c r="CE80" s="1079"/>
      <c r="CF80" s="1079"/>
      <c r="CG80" s="1079"/>
      <c r="CH80" s="1079"/>
      <c r="CI80" s="1079"/>
      <c r="CJ80" s="1079"/>
      <c r="CK80" s="1079"/>
      <c r="CL80" s="1079"/>
      <c r="CM80" s="1079"/>
      <c r="CN80" s="1079"/>
      <c r="CO80" s="1079"/>
      <c r="CP80" s="1079"/>
      <c r="CQ80" s="1079"/>
      <c r="CR80" s="1079"/>
      <c r="CS80" s="1079"/>
      <c r="CT80" s="1079"/>
      <c r="CU80" s="1079"/>
      <c r="CV80" s="1079"/>
      <c r="CW80" s="1079"/>
      <c r="CX80" s="1079"/>
      <c r="CY80" s="1079"/>
      <c r="CZ80" s="1079"/>
      <c r="DA80" s="1079"/>
      <c r="DB80" s="1079"/>
      <c r="DC80" s="1079"/>
    </row>
    <row r="81" spans="2:109">
      <c r="B81" s="755"/>
    </row>
    <row r="82" spans="2:109" ht="17.25">
      <c r="B82" s="755"/>
      <c r="K82" s="1063"/>
      <c r="L82" s="1063"/>
      <c r="M82" s="1063"/>
      <c r="N82" s="1063"/>
      <c r="AQ82" s="1063"/>
      <c r="AR82" s="1063"/>
      <c r="AS82" s="1063"/>
      <c r="AT82" s="1063"/>
      <c r="BC82" s="1063"/>
      <c r="BD82" s="1063"/>
      <c r="BE82" s="1063"/>
      <c r="BF82" s="1063"/>
      <c r="BO82" s="1063"/>
      <c r="BP82" s="1063"/>
      <c r="BQ82" s="1063"/>
      <c r="BR82" s="1063"/>
      <c r="CA82" s="1063"/>
      <c r="CB82" s="1063"/>
      <c r="CC82" s="1063"/>
      <c r="CD82" s="1063"/>
      <c r="CM82" s="1063"/>
      <c r="CN82" s="1063"/>
      <c r="CO82" s="1063"/>
      <c r="CP82" s="1063"/>
      <c r="CY82" s="1063"/>
      <c r="CZ82" s="1063"/>
      <c r="DA82" s="1063"/>
      <c r="DB82" s="1063"/>
      <c r="DC82" s="1063"/>
    </row>
    <row r="83" spans="2:109">
      <c r="B83" s="765"/>
      <c r="C83" s="763"/>
      <c r="D83" s="763"/>
      <c r="E83" s="763"/>
      <c r="F83" s="763"/>
      <c r="G83" s="763"/>
      <c r="H83" s="763"/>
      <c r="I83" s="763"/>
      <c r="J83" s="763"/>
      <c r="K83" s="763"/>
      <c r="L83" s="763"/>
      <c r="M83" s="763"/>
      <c r="N83" s="763"/>
      <c r="O83" s="763"/>
      <c r="P83" s="763"/>
      <c r="Q83" s="763"/>
      <c r="R83" s="763"/>
      <c r="S83" s="763"/>
      <c r="T83" s="763"/>
      <c r="U83" s="763"/>
      <c r="V83" s="763"/>
      <c r="W83" s="763"/>
      <c r="X83" s="763"/>
      <c r="Y83" s="763"/>
      <c r="Z83" s="763"/>
      <c r="AA83" s="763"/>
      <c r="AB83" s="763"/>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63"/>
      <c r="AY83" s="763"/>
      <c r="AZ83" s="763"/>
      <c r="BA83" s="763"/>
      <c r="BB83" s="763"/>
      <c r="BC83" s="763"/>
      <c r="BD83" s="763"/>
      <c r="BE83" s="763"/>
      <c r="BF83" s="763"/>
      <c r="BG83" s="763"/>
      <c r="BH83" s="763"/>
      <c r="BI83" s="763"/>
      <c r="BJ83" s="763"/>
      <c r="BK83" s="763"/>
      <c r="BL83" s="763"/>
      <c r="BM83" s="763"/>
      <c r="BN83" s="763"/>
      <c r="BO83" s="763"/>
      <c r="BP83" s="763"/>
      <c r="BQ83" s="763"/>
      <c r="BR83" s="763"/>
      <c r="BS83" s="763"/>
      <c r="BT83" s="763"/>
      <c r="BU83" s="763"/>
      <c r="BV83" s="763"/>
      <c r="BW83" s="763"/>
      <c r="BX83" s="763"/>
      <c r="BY83" s="763"/>
      <c r="BZ83" s="763"/>
      <c r="CA83" s="763"/>
      <c r="CB83" s="763"/>
      <c r="CC83" s="763"/>
      <c r="CD83" s="763"/>
      <c r="CE83" s="763"/>
      <c r="CF83" s="763"/>
      <c r="CG83" s="763"/>
      <c r="CH83" s="763"/>
      <c r="CI83" s="763"/>
      <c r="CJ83" s="763"/>
      <c r="CK83" s="763"/>
      <c r="CL83" s="763"/>
      <c r="CM83" s="763"/>
      <c r="CN83" s="763"/>
      <c r="CO83" s="763"/>
      <c r="CP83" s="763"/>
      <c r="CQ83" s="763"/>
      <c r="CR83" s="763"/>
      <c r="CS83" s="763"/>
      <c r="CT83" s="763"/>
      <c r="CU83" s="763"/>
      <c r="CV83" s="763"/>
      <c r="CW83" s="763"/>
      <c r="CX83" s="763"/>
      <c r="CY83" s="763"/>
      <c r="CZ83" s="763"/>
      <c r="DA83" s="763"/>
      <c r="DB83" s="763"/>
      <c r="DC83" s="763"/>
      <c r="DD83" s="862"/>
    </row>
    <row r="84" spans="2:109">
      <c r="DD84" s="766"/>
      <c r="DE84" s="766"/>
    </row>
    <row r="85" spans="2:109">
      <c r="DD85" s="766"/>
      <c r="DE85" s="766"/>
    </row>
    <row r="86" spans="2:109" hidden="1">
      <c r="DD86" s="766"/>
      <c r="DE86" s="766"/>
    </row>
    <row r="87" spans="2:109" hidden="1">
      <c r="K87" s="1064"/>
      <c r="AQ87" s="1064"/>
      <c r="BC87" s="1064"/>
      <c r="BO87" s="1064"/>
      <c r="CA87" s="1064"/>
      <c r="CM87" s="1064"/>
      <c r="CY87" s="1064"/>
      <c r="DD87" s="766"/>
      <c r="DE87" s="766"/>
    </row>
    <row r="88" spans="2:109" hidden="1">
      <c r="DD88" s="766"/>
      <c r="DE88" s="766"/>
    </row>
    <row r="89" spans="2:109" hidden="1">
      <c r="DD89" s="766"/>
      <c r="DE89" s="766"/>
    </row>
    <row r="90" spans="2:109" hidden="1">
      <c r="DD90" s="766"/>
      <c r="DE90" s="766"/>
    </row>
    <row r="91" spans="2:109" hidden="1">
      <c r="DD91" s="766"/>
      <c r="DE91" s="766"/>
    </row>
    <row r="92" spans="2:109" ht="13.5" hidden="1" customHeight="1">
      <c r="DD92" s="766"/>
      <c r="DE92" s="766"/>
    </row>
    <row r="93" spans="2:109" ht="13.5" hidden="1" customHeight="1">
      <c r="DD93" s="766"/>
      <c r="DE93" s="766"/>
    </row>
    <row r="94" spans="2:109" ht="13.5" hidden="1" customHeight="1">
      <c r="DD94" s="766"/>
      <c r="DE94" s="766"/>
    </row>
    <row r="95" spans="2:109" ht="13.5" hidden="1" customHeight="1">
      <c r="DD95" s="766"/>
      <c r="DE95" s="766"/>
    </row>
    <row r="96" spans="2:109" ht="13.5" hidden="1" customHeight="1">
      <c r="DD96" s="766"/>
      <c r="DE96" s="766"/>
    </row>
    <row r="97" s="368" customFormat="1" ht="13.5" hidden="1" customHeight="1"/>
    <row r="98" s="368" customFormat="1" ht="13.5" hidden="1" customHeight="1"/>
    <row r="99" s="368" customFormat="1" ht="13.5" hidden="1" customHeight="1"/>
    <row r="100" s="368" customFormat="1" ht="13.5" hidden="1" customHeight="1"/>
    <row r="101" s="368" customFormat="1" ht="13.5" hidden="1" customHeight="1"/>
    <row r="102" s="368" customFormat="1" ht="13.5" hidden="1" customHeight="1"/>
    <row r="103" s="368" customFormat="1" ht="13.5" hidden="1" customHeight="1"/>
    <row r="104" s="368" customFormat="1" ht="13.5" hidden="1" customHeight="1"/>
    <row r="105" s="368" customFormat="1" ht="13.5" hidden="1" customHeight="1"/>
    <row r="106" s="368" customFormat="1" ht="13.5" hidden="1" customHeight="1"/>
    <row r="107" s="368" customFormat="1" ht="13.5" hidden="1" customHeight="1"/>
    <row r="108" s="368" customFormat="1" ht="13.5" hidden="1" customHeight="1"/>
    <row r="109" s="368" customFormat="1" ht="13.5" hidden="1" customHeight="1"/>
    <row r="110" s="368" customFormat="1" ht="13.5" hidden="1" customHeight="1"/>
    <row r="111" s="368" customFormat="1" ht="13.5" hidden="1" customHeight="1"/>
    <row r="112" s="368" customFormat="1" ht="13.5" hidden="1" customHeight="1"/>
    <row r="113" s="368" customFormat="1" ht="13.5" hidden="1" customHeight="1"/>
    <row r="114" s="368" customFormat="1" ht="13.5" hidden="1" customHeight="1"/>
    <row r="115" s="368" customFormat="1" ht="13.5" hidden="1" customHeight="1"/>
    <row r="116" s="368" customFormat="1" ht="13.5" hidden="1" customHeight="1"/>
    <row r="117" s="368" customFormat="1" ht="13.5" hidden="1" customHeight="1"/>
    <row r="118" s="368" customFormat="1" ht="13.5" hidden="1" customHeight="1"/>
    <row r="119" s="368" customFormat="1" ht="13.5" hidden="1" customHeight="1"/>
    <row r="120" s="368" customFormat="1" ht="13.5" hidden="1" customHeight="1"/>
    <row r="121" s="368" customFormat="1" ht="13.5" hidden="1" customHeight="1"/>
    <row r="122" s="368" customFormat="1" ht="13.5" hidden="1" customHeight="1"/>
    <row r="123" s="368" customFormat="1" ht="13.5" hidden="1" customHeight="1"/>
    <row r="124" s="368" customFormat="1" ht="13.5" hidden="1" customHeight="1"/>
    <row r="125" s="368" customFormat="1" ht="13.5" hidden="1" customHeight="1"/>
    <row r="126" s="368" customFormat="1" ht="13.5" hidden="1" customHeight="1"/>
    <row r="127" s="368" customFormat="1" ht="13.5" hidden="1" customHeight="1"/>
    <row r="128" s="368" customFormat="1" ht="13.5" hidden="1" customHeight="1"/>
    <row r="129" s="368" customFormat="1" ht="13.5" hidden="1" customHeight="1"/>
    <row r="130" s="368" customFormat="1" ht="13.5" hidden="1" customHeight="1"/>
    <row r="131" s="368" customFormat="1" ht="13.5" hidden="1" customHeight="1"/>
    <row r="132" s="368" customFormat="1" ht="13.5" hidden="1" customHeight="1"/>
    <row r="133" s="368" customFormat="1" ht="13.5" hidden="1" customHeight="1"/>
    <row r="134" s="368" customFormat="1" ht="13.5" hidden="1" customHeight="1"/>
    <row r="135" s="368" customFormat="1" ht="13.5" hidden="1" customHeight="1"/>
    <row r="136" s="368" customFormat="1" ht="13.5" hidden="1" customHeight="1"/>
    <row r="137" s="368" customFormat="1" ht="13.5" hidden="1" customHeight="1"/>
    <row r="138" s="368" customFormat="1" ht="13.5" hidden="1" customHeight="1"/>
    <row r="139" s="368" customFormat="1" ht="13.5" hidden="1" customHeight="1"/>
    <row r="140" s="368" customFormat="1" ht="13.5" hidden="1" customHeight="1"/>
    <row r="141" s="368" customFormat="1" ht="13.5" hidden="1" customHeight="1"/>
    <row r="142" s="368" customFormat="1" ht="13.5" hidden="1" customHeight="1"/>
    <row r="143" s="368" customFormat="1" ht="13.5" hidden="1" customHeight="1"/>
    <row r="144" s="368" customFormat="1" ht="13.5" hidden="1" customHeight="1"/>
    <row r="145" s="368" customFormat="1" ht="13.5" hidden="1" customHeight="1"/>
    <row r="146" s="368" customFormat="1" ht="13.5" hidden="1" customHeight="1"/>
    <row r="147" s="368" customFormat="1" ht="13.5" hidden="1" customHeight="1"/>
    <row r="148" s="368" customFormat="1" ht="13.5" hidden="1" customHeight="1"/>
    <row r="149" s="368" customFormat="1" ht="13.5" hidden="1" customHeight="1"/>
    <row r="150" s="368" customFormat="1" ht="13.5" hidden="1" customHeight="1"/>
    <row r="151" s="368" customFormat="1" ht="13.5" hidden="1" customHeight="1"/>
    <row r="152" s="368" customFormat="1" ht="13.5" hidden="1" customHeight="1"/>
    <row r="153" s="368" customFormat="1" ht="13.5" hidden="1" customHeight="1"/>
    <row r="154" s="368" customFormat="1" ht="13.5" hidden="1" customHeight="1"/>
    <row r="155" s="368" customFormat="1" ht="13.5" hidden="1" customHeight="1"/>
    <row r="156" s="368" customFormat="1" ht="13.5" hidden="1" customHeight="1"/>
    <row r="157" s="368" customFormat="1" ht="13.5" hidden="1" customHeight="1"/>
    <row r="158" s="368" customFormat="1" ht="13.5" hidden="1" customHeight="1"/>
    <row r="159" s="368" customFormat="1" ht="13.5" hidden="1" customHeight="1"/>
    <row r="160" s="368" customFormat="1" ht="13.5" hidden="1" customHeight="1"/>
  </sheetData>
  <sheetProtection algorithmName="SHA-512" hashValue="qHj7E1pa5DPQn5p67KI1I2JcbrAeJs4C55NI5SlxLmqnWpwFoaucwuEnwhHc6NKFC3irUg6CQF923VfDlBXo+w==" saltValue="CpQGK8PfxVjiKcqOOcyt5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DR125"/>
  <sheetViews>
    <sheetView showGridLines="0" zoomScaleSheetLayoutView="70"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1:34"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1:34">
      <c r="S2" s="753"/>
      <c r="AH2" s="753"/>
    </row>
    <row r="3" spans="1: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1:34"/>
    <row r="5" spans="1:34"/>
    <row r="6" spans="1:34"/>
    <row r="7" spans="1:34"/>
    <row r="8" spans="1:34"/>
    <row r="9" spans="1:34">
      <c r="AH9" s="753"/>
    </row>
    <row r="10" spans="1:34"/>
    <row r="11" spans="1:34"/>
    <row r="12" spans="1:34"/>
    <row r="13" spans="1:34"/>
    <row r="14" spans="1:34"/>
    <row r="15" spans="1:34"/>
    <row r="16" spans="1: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100</v>
      </c>
    </row>
  </sheetData>
  <sheetProtection algorithmName="SHA-512" hashValue="cHkee9jmNwIPiZy1li7taTQKhiDBBkr/GciMfEzmUbeEDkE2/zE5Mmul99m7jZEy2VZAtLrwDbh4oJLa8I9WBQ==" saltValue="6k59GRnn3nax7BOvolJsYQ=="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DR125"/>
  <sheetViews>
    <sheetView showGridLines="0" zoomScaleSheetLayoutView="55"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2:34"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2:34">
      <c r="S2" s="753"/>
      <c r="AH2" s="753"/>
    </row>
    <row r="3" spans="2: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2:34"/>
    <row r="5" spans="2:34"/>
    <row r="6" spans="2:34"/>
    <row r="7" spans="2:34"/>
    <row r="8" spans="2:34"/>
    <row r="9" spans="2:34">
      <c r="AH9" s="753"/>
    </row>
    <row r="10" spans="2:34"/>
    <row r="11" spans="2:34"/>
    <row r="12" spans="2:34"/>
    <row r="13" spans="2:34"/>
    <row r="14" spans="2:34"/>
    <row r="15" spans="2:34"/>
    <row r="16" spans="2: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c r="AG59" s="753"/>
      <c r="AH59" s="753"/>
    </row>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100</v>
      </c>
    </row>
  </sheetData>
  <sheetProtection algorithmName="SHA-512" hashValue="LgRWGQAXMylZRybzJhTDsqVkM3UoViGkmHi3mxsCaKWzRub0sFylmqwoblupqFQ6KlQYRwOX5ipEGAC8s633bA==" saltValue="HMPn85rN+MDBtdDLKLwKmQ=="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87" customWidth="1"/>
    <col min="2" max="8" width="13.375" style="1087" customWidth="1"/>
    <col min="9" max="16384" width="11.125" style="1087"/>
  </cols>
  <sheetData>
    <row r="1" spans="1:8">
      <c r="A1" s="778"/>
      <c r="B1" s="790"/>
      <c r="C1" s="794"/>
      <c r="D1" s="807"/>
      <c r="E1" s="819"/>
      <c r="F1" s="819"/>
      <c r="G1" s="819"/>
      <c r="H1" s="853"/>
    </row>
    <row r="2" spans="1:8">
      <c r="A2" s="779"/>
      <c r="B2" s="791"/>
      <c r="C2" s="1094"/>
      <c r="D2" s="808" t="s">
        <v>82</v>
      </c>
      <c r="E2" s="820"/>
      <c r="F2" s="1102" t="s">
        <v>529</v>
      </c>
      <c r="G2" s="844"/>
      <c r="H2" s="854"/>
    </row>
    <row r="3" spans="1:8">
      <c r="A3" s="808" t="s">
        <v>245</v>
      </c>
      <c r="B3" s="793"/>
      <c r="C3" s="1095"/>
      <c r="D3" s="1098">
        <v>475645</v>
      </c>
      <c r="E3" s="1100"/>
      <c r="F3" s="1103">
        <v>128611</v>
      </c>
      <c r="G3" s="1105"/>
      <c r="H3" s="1108"/>
    </row>
    <row r="4" spans="1:8">
      <c r="A4" s="780"/>
      <c r="B4" s="792"/>
      <c r="C4" s="1096"/>
      <c r="D4" s="1099">
        <v>201231</v>
      </c>
      <c r="E4" s="1101"/>
      <c r="F4" s="1104">
        <v>61552</v>
      </c>
      <c r="G4" s="1106"/>
      <c r="H4" s="1109"/>
    </row>
    <row r="5" spans="1:8">
      <c r="A5" s="808" t="s">
        <v>136</v>
      </c>
      <c r="B5" s="793"/>
      <c r="C5" s="1095"/>
      <c r="D5" s="1098">
        <v>317690</v>
      </c>
      <c r="E5" s="1100"/>
      <c r="F5" s="1103">
        <v>138651</v>
      </c>
      <c r="G5" s="1105"/>
      <c r="H5" s="1108"/>
    </row>
    <row r="6" spans="1:8">
      <c r="A6" s="780"/>
      <c r="B6" s="792"/>
      <c r="C6" s="1096"/>
      <c r="D6" s="1099">
        <v>209715</v>
      </c>
      <c r="E6" s="1101"/>
      <c r="F6" s="1104">
        <v>71211</v>
      </c>
      <c r="G6" s="1106"/>
      <c r="H6" s="1109"/>
    </row>
    <row r="7" spans="1:8">
      <c r="A7" s="808" t="s">
        <v>243</v>
      </c>
      <c r="B7" s="793"/>
      <c r="C7" s="1095"/>
      <c r="D7" s="1098">
        <v>533485</v>
      </c>
      <c r="E7" s="1100"/>
      <c r="F7" s="1103">
        <v>122882</v>
      </c>
      <c r="G7" s="1105"/>
      <c r="H7" s="1108"/>
    </row>
    <row r="8" spans="1:8">
      <c r="A8" s="780"/>
      <c r="B8" s="792"/>
      <c r="C8" s="1096"/>
      <c r="D8" s="1099">
        <v>472504</v>
      </c>
      <c r="E8" s="1101"/>
      <c r="F8" s="1104">
        <v>65785</v>
      </c>
      <c r="G8" s="1106"/>
      <c r="H8" s="1109"/>
    </row>
    <row r="9" spans="1:8">
      <c r="A9" s="808" t="s">
        <v>514</v>
      </c>
      <c r="B9" s="793"/>
      <c r="C9" s="1095"/>
      <c r="D9" s="1098">
        <v>182846</v>
      </c>
      <c r="E9" s="1100"/>
      <c r="F9" s="1103">
        <v>114790</v>
      </c>
      <c r="G9" s="1105"/>
      <c r="H9" s="1108"/>
    </row>
    <row r="10" spans="1:8">
      <c r="A10" s="780"/>
      <c r="B10" s="792"/>
      <c r="C10" s="1096"/>
      <c r="D10" s="1099">
        <v>107575</v>
      </c>
      <c r="E10" s="1101"/>
      <c r="F10" s="1104">
        <v>55601</v>
      </c>
      <c r="G10" s="1106"/>
      <c r="H10" s="1109"/>
    </row>
    <row r="11" spans="1:8">
      <c r="A11" s="808" t="s">
        <v>528</v>
      </c>
      <c r="B11" s="793"/>
      <c r="C11" s="1095"/>
      <c r="D11" s="1098">
        <v>200032</v>
      </c>
      <c r="E11" s="1100"/>
      <c r="F11" s="1103">
        <v>126262</v>
      </c>
      <c r="G11" s="1105"/>
      <c r="H11" s="1108"/>
    </row>
    <row r="12" spans="1:8">
      <c r="A12" s="780"/>
      <c r="B12" s="792"/>
      <c r="C12" s="1097"/>
      <c r="D12" s="1099">
        <v>96952</v>
      </c>
      <c r="E12" s="1101"/>
      <c r="F12" s="1104">
        <v>56769</v>
      </c>
      <c r="G12" s="1106"/>
      <c r="H12" s="1109"/>
    </row>
    <row r="13" spans="1:8">
      <c r="A13" s="808"/>
      <c r="B13" s="793"/>
      <c r="C13" s="1095"/>
      <c r="D13" s="1098">
        <v>341940</v>
      </c>
      <c r="E13" s="1100"/>
      <c r="F13" s="1103">
        <v>126239</v>
      </c>
      <c r="G13" s="1107"/>
      <c r="H13" s="1108"/>
    </row>
    <row r="14" spans="1:8">
      <c r="A14" s="780"/>
      <c r="B14" s="792"/>
      <c r="C14" s="1096"/>
      <c r="D14" s="1099">
        <v>217595</v>
      </c>
      <c r="E14" s="1101"/>
      <c r="F14" s="1104">
        <v>62184</v>
      </c>
      <c r="G14" s="1106"/>
      <c r="H14" s="1109"/>
    </row>
    <row r="17" spans="1:11">
      <c r="A17" s="1087" t="s">
        <v>24</v>
      </c>
    </row>
    <row r="18" spans="1:11">
      <c r="A18" s="1088"/>
      <c r="B18" s="1088" t="str">
        <f>実質収支比率等に係る経年分析!F$46</f>
        <v>H27</v>
      </c>
      <c r="C18" s="1088" t="str">
        <f>実質収支比率等に係る経年分析!G$46</f>
        <v>H28</v>
      </c>
      <c r="D18" s="1088" t="str">
        <f>実質収支比率等に係る経年分析!H$46</f>
        <v>H29</v>
      </c>
      <c r="E18" s="1088" t="str">
        <f>実質収支比率等に係る経年分析!I$46</f>
        <v>H30</v>
      </c>
      <c r="F18" s="1088" t="str">
        <f>実質収支比率等に係る経年分析!J$46</f>
        <v>R01</v>
      </c>
    </row>
    <row r="19" spans="1:11">
      <c r="A19" s="1088" t="s">
        <v>89</v>
      </c>
      <c r="B19" s="1088">
        <f>ROUND(VALUE(SUBSTITUTE(実質収支比率等に係る経年分析!F$48,"▲","-")),2)</f>
        <v>4.8899999999999997</v>
      </c>
      <c r="C19" s="1088">
        <f>ROUND(VALUE(SUBSTITUTE(実質収支比率等に係る経年分析!G$48,"▲","-")),2)</f>
        <v>5.0599999999999996</v>
      </c>
      <c r="D19" s="1088">
        <f>ROUND(VALUE(SUBSTITUTE(実質収支比率等に係る経年分析!H$48,"▲","-")),2)</f>
        <v>6.39</v>
      </c>
      <c r="E19" s="1088">
        <f>ROUND(VALUE(SUBSTITUTE(実質収支比率等に係る経年分析!I$48,"▲","-")),2)</f>
        <v>6.49</v>
      </c>
      <c r="F19" s="1088">
        <f>ROUND(VALUE(SUBSTITUTE(実質収支比率等に係る経年分析!J$48,"▲","-")),2)</f>
        <v>7.98</v>
      </c>
    </row>
    <row r="20" spans="1:11">
      <c r="A20" s="1088" t="s">
        <v>39</v>
      </c>
      <c r="B20" s="1088">
        <f>ROUND(VALUE(SUBSTITUTE(実質収支比率等に係る経年分析!F$47,"▲","-")),2)</f>
        <v>21.19</v>
      </c>
      <c r="C20" s="1088">
        <f>ROUND(VALUE(SUBSTITUTE(実質収支比率等に係る経年分析!G$47,"▲","-")),2)</f>
        <v>22.41</v>
      </c>
      <c r="D20" s="1088">
        <f>ROUND(VALUE(SUBSTITUTE(実質収支比率等に係る経年分析!H$47,"▲","-")),2)</f>
        <v>23.25</v>
      </c>
      <c r="E20" s="1088">
        <f>ROUND(VALUE(SUBSTITUTE(実質収支比率等に係る経年分析!I$47,"▲","-")),2)</f>
        <v>23.21</v>
      </c>
      <c r="F20" s="1088">
        <f>ROUND(VALUE(SUBSTITUTE(実質収支比率等に係る経年分析!J$47,"▲","-")),2)</f>
        <v>22.56</v>
      </c>
    </row>
    <row r="21" spans="1:11">
      <c r="A21" s="1088" t="s">
        <v>114</v>
      </c>
      <c r="B21" s="1088">
        <f>IF(ISNUMBER(VALUE(SUBSTITUTE(実質収支比率等に係る経年分析!F$49,"▲","-"))),ROUND(VALUE(SUBSTITUTE(実質収支比率等に係る経年分析!F$49,"▲","-")),2),NA())</f>
        <v>7.72</v>
      </c>
      <c r="C21" s="1088">
        <f>IF(ISNUMBER(VALUE(SUBSTITUTE(実質収支比率等に係る経年分析!G$49,"▲","-"))),ROUND(VALUE(SUBSTITUTE(実質収支比率等に係る経年分析!G$49,"▲","-")),2),NA())</f>
        <v>7.37</v>
      </c>
      <c r="D21" s="1088">
        <f>IF(ISNUMBER(VALUE(SUBSTITUTE(実質収支比率等に係る経年分析!H$49,"▲","-"))),ROUND(VALUE(SUBSTITUTE(実質収支比率等に係る経年分析!H$49,"▲","-")),2),NA())</f>
        <v>9.5399999999999991</v>
      </c>
      <c r="E21" s="1088">
        <f>IF(ISNUMBER(VALUE(SUBSTITUTE(実質収支比率等に係る経年分析!I$49,"▲","-"))),ROUND(VALUE(SUBSTITUTE(実質収支比率等に係る経年分析!I$49,"▲","-")),2),NA())</f>
        <v>7.7</v>
      </c>
      <c r="F21" s="1088">
        <f>IF(ISNUMBER(VALUE(SUBSTITUTE(実質収支比率等に係る経年分析!J$49,"▲","-"))),ROUND(VALUE(SUBSTITUTE(実質収支比率等に係る経年分析!J$49,"▲","-")),2),NA())</f>
        <v>4.28</v>
      </c>
    </row>
    <row r="24" spans="1:11">
      <c r="A24" s="1087" t="s">
        <v>101</v>
      </c>
    </row>
    <row r="25" spans="1:11">
      <c r="A25" s="1089"/>
      <c r="B25" s="1089" t="str">
        <f>'連結実質赤字比率に係る赤字・黒字の構成分析'!F$33</f>
        <v>H27</v>
      </c>
      <c r="C25" s="1089"/>
      <c r="D25" s="1089" t="str">
        <f>'連結実質赤字比率に係る赤字・黒字の構成分析'!G$33</f>
        <v>H28</v>
      </c>
      <c r="E25" s="1089"/>
      <c r="F25" s="1089" t="str">
        <f>'連結実質赤字比率に係る赤字・黒字の構成分析'!H$33</f>
        <v>H29</v>
      </c>
      <c r="G25" s="1089"/>
      <c r="H25" s="1089" t="str">
        <f>'連結実質赤字比率に係る赤字・黒字の構成分析'!I$33</f>
        <v>H30</v>
      </c>
      <c r="I25" s="1089"/>
      <c r="J25" s="1089" t="str">
        <f>'連結実質赤字比率に係る赤字・黒字の構成分析'!J$33</f>
        <v>R01</v>
      </c>
      <c r="K25" s="1089"/>
    </row>
    <row r="26" spans="1:11">
      <c r="A26" s="1089"/>
      <c r="B26" s="1089" t="s">
        <v>116</v>
      </c>
      <c r="C26" s="1089" t="s">
        <v>67</v>
      </c>
      <c r="D26" s="1089" t="s">
        <v>116</v>
      </c>
      <c r="E26" s="1089" t="s">
        <v>67</v>
      </c>
      <c r="F26" s="1089" t="s">
        <v>116</v>
      </c>
      <c r="G26" s="1089" t="s">
        <v>67</v>
      </c>
      <c r="H26" s="1089" t="s">
        <v>116</v>
      </c>
      <c r="I26" s="1089" t="s">
        <v>67</v>
      </c>
      <c r="J26" s="1089" t="s">
        <v>116</v>
      </c>
      <c r="K26" s="1089" t="s">
        <v>67</v>
      </c>
    </row>
    <row r="27" spans="1:11">
      <c r="A27" s="1089" t="str">
        <f>IF('連結実質赤字比率に係る赤字・黒字の構成分析'!C$43="",NA(),'連結実質赤字比率に係る赤字・黒字の構成分析'!C$43)</f>
        <v>その他会計（黒字）</v>
      </c>
      <c r="B27" s="1089" t="e">
        <f>IF(ROUND(VALUE(SUBSTITUTE('連結実質赤字比率に係る赤字・黒字の構成分析'!F$43,"▲","-")),2)&lt;0,ABS(ROUND(VALUE(SUBSTITUTE('連結実質赤字比率に係る赤字・黒字の構成分析'!F$43,"▲","-")),2)),NA())</f>
        <v>#N/A</v>
      </c>
      <c r="C27" s="1089">
        <f>IF(ROUND(VALUE(SUBSTITUTE('連結実質赤字比率に係る赤字・黒字の構成分析'!F$43,"▲","-")),2)&gt;=0,ABS(ROUND(VALUE(SUBSTITUTE('連結実質赤字比率に係る赤字・黒字の構成分析'!F$43,"▲","-")),2)),NA())</f>
        <v>0</v>
      </c>
      <c r="D27" s="1089" t="e">
        <f>IF(ROUND(VALUE(SUBSTITUTE('連結実質赤字比率に係る赤字・黒字の構成分析'!G$43,"▲","-")),2)&lt;0,ABS(ROUND(VALUE(SUBSTITUTE('連結実質赤字比率に係る赤字・黒字の構成分析'!G$43,"▲","-")),2)),NA())</f>
        <v>#N/A</v>
      </c>
      <c r="E27" s="1089">
        <f>IF(ROUND(VALUE(SUBSTITUTE('連結実質赤字比率に係る赤字・黒字の構成分析'!G$43,"▲","-")),2)&gt;=0,ABS(ROUND(VALUE(SUBSTITUTE('連結実質赤字比率に係る赤字・黒字の構成分析'!G$43,"▲","-")),2)),NA())</f>
        <v>0</v>
      </c>
      <c r="F27" s="1089" t="e">
        <f>IF(ROUND(VALUE(SUBSTITUTE('連結実質赤字比率に係る赤字・黒字の構成分析'!H$43,"▲","-")),2)&lt;0,ABS(ROUND(VALUE(SUBSTITUTE('連結実質赤字比率に係る赤字・黒字の構成分析'!H$43,"▲","-")),2)),NA())</f>
        <v>#N/A</v>
      </c>
      <c r="G27" s="1089">
        <f>IF(ROUND(VALUE(SUBSTITUTE('連結実質赤字比率に係る赤字・黒字の構成分析'!H$43,"▲","-")),2)&gt;=0,ABS(ROUND(VALUE(SUBSTITUTE('連結実質赤字比率に係る赤字・黒字の構成分析'!H$43,"▲","-")),2)),NA())</f>
        <v>0</v>
      </c>
      <c r="H27" s="1089" t="e">
        <f>IF(ROUND(VALUE(SUBSTITUTE('連結実質赤字比率に係る赤字・黒字の構成分析'!I$43,"▲","-")),2)&lt;0,ABS(ROUND(VALUE(SUBSTITUTE('連結実質赤字比率に係る赤字・黒字の構成分析'!I$43,"▲","-")),2)),NA())</f>
        <v>#VALUE!</v>
      </c>
      <c r="I27" s="1089" t="e">
        <f>IF(ROUND(VALUE(SUBSTITUTE('連結実質赤字比率に係る赤字・黒字の構成分析'!I$43,"▲","-")),2)&gt;=0,ABS(ROUND(VALUE(SUBSTITUTE('連結実質赤字比率に係る赤字・黒字の構成分析'!I$43,"▲","-")),2)),NA())</f>
        <v>#VALUE!</v>
      </c>
      <c r="J27" s="1089" t="e">
        <f>IF(ROUND(VALUE(SUBSTITUTE('連結実質赤字比率に係る赤字・黒字の構成分析'!J$43,"▲","-")),2)&lt;0,ABS(ROUND(VALUE(SUBSTITUTE('連結実質赤字比率に係る赤字・黒字の構成分析'!J$43,"▲","-")),2)),NA())</f>
        <v>#VALUE!</v>
      </c>
      <c r="K27" s="1089" t="e">
        <f>IF(ROUND(VALUE(SUBSTITUTE('連結実質赤字比率に係る赤字・黒字の構成分析'!J$43,"▲","-")),2)&gt;=0,ABS(ROUND(VALUE(SUBSTITUTE('連結実質赤字比率に係る赤字・黒字の構成分析'!J$43,"▲","-")),2)),NA())</f>
        <v>#VALUE!</v>
      </c>
    </row>
    <row r="28" spans="1:11">
      <c r="A28" s="1089" t="str">
        <f>IF('連結実質赤字比率に係る赤字・黒字の構成分析'!C$42="",NA(),'連結実質赤字比率に係る赤字・黒字の構成分析'!C$42)</f>
        <v>その他会計（赤字）</v>
      </c>
      <c r="B28" s="1089" t="e">
        <f>IF(ROUND(VALUE(SUBSTITUTE('連結実質赤字比率に係る赤字・黒字の構成分析'!F$42,"▲","-")),2)&lt;0,ABS(ROUND(VALUE(SUBSTITUTE('連結実質赤字比率に係る赤字・黒字の構成分析'!F$42,"▲","-")),2)),NA())</f>
        <v>#VALUE!</v>
      </c>
      <c r="C28" s="1089" t="e">
        <f>IF(ROUND(VALUE(SUBSTITUTE('連結実質赤字比率に係る赤字・黒字の構成分析'!F$42,"▲","-")),2)&gt;=0,ABS(ROUND(VALUE(SUBSTITUTE('連結実質赤字比率に係る赤字・黒字の構成分析'!F$42,"▲","-")),2)),NA())</f>
        <v>#VALUE!</v>
      </c>
      <c r="D28" s="1089" t="e">
        <f>IF(ROUND(VALUE(SUBSTITUTE('連結実質赤字比率に係る赤字・黒字の構成分析'!G$42,"▲","-")),2)&lt;0,ABS(ROUND(VALUE(SUBSTITUTE('連結実質赤字比率に係る赤字・黒字の構成分析'!G$42,"▲","-")),2)),NA())</f>
        <v>#VALUE!</v>
      </c>
      <c r="E28" s="1089" t="e">
        <f>IF(ROUND(VALUE(SUBSTITUTE('連結実質赤字比率に係る赤字・黒字の構成分析'!G$42,"▲","-")),2)&gt;=0,ABS(ROUND(VALUE(SUBSTITUTE('連結実質赤字比率に係る赤字・黒字の構成分析'!G$42,"▲","-")),2)),NA())</f>
        <v>#VALUE!</v>
      </c>
      <c r="F28" s="1089" t="e">
        <f>IF(ROUND(VALUE(SUBSTITUTE('連結実質赤字比率に係る赤字・黒字の構成分析'!H$42,"▲","-")),2)&lt;0,ABS(ROUND(VALUE(SUBSTITUTE('連結実質赤字比率に係る赤字・黒字の構成分析'!H$42,"▲","-")),2)),NA())</f>
        <v>#VALUE!</v>
      </c>
      <c r="G28" s="1089" t="e">
        <f>IF(ROUND(VALUE(SUBSTITUTE('連結実質赤字比率に係る赤字・黒字の構成分析'!H$42,"▲","-")),2)&gt;=0,ABS(ROUND(VALUE(SUBSTITUTE('連結実質赤字比率に係る赤字・黒字の構成分析'!H$42,"▲","-")),2)),NA())</f>
        <v>#VALUE!</v>
      </c>
      <c r="H28" s="1089" t="e">
        <f>IF(ROUND(VALUE(SUBSTITUTE('連結実質赤字比率に係る赤字・黒字の構成分析'!I$42,"▲","-")),2)&lt;0,ABS(ROUND(VALUE(SUBSTITUTE('連結実質赤字比率に係る赤字・黒字の構成分析'!I$42,"▲","-")),2)),NA())</f>
        <v>#VALUE!</v>
      </c>
      <c r="I28" s="1089" t="e">
        <f>IF(ROUND(VALUE(SUBSTITUTE('連結実質赤字比率に係る赤字・黒字の構成分析'!I$42,"▲","-")),2)&gt;=0,ABS(ROUND(VALUE(SUBSTITUTE('連結実質赤字比率に係る赤字・黒字の構成分析'!I$42,"▲","-")),2)),NA())</f>
        <v>#VALUE!</v>
      </c>
      <c r="J28" s="1089" t="e">
        <f>IF(ROUND(VALUE(SUBSTITUTE('連結実質赤字比率に係る赤字・黒字の構成分析'!J$42,"▲","-")),2)&lt;0,ABS(ROUND(VALUE(SUBSTITUTE('連結実質赤字比率に係る赤字・黒字の構成分析'!J$42,"▲","-")),2)),NA())</f>
        <v>#VALUE!</v>
      </c>
      <c r="K28" s="1089" t="e">
        <f>IF(ROUND(VALUE(SUBSTITUTE('連結実質赤字比率に係る赤字・黒字の構成分析'!J$42,"▲","-")),2)&gt;=0,ABS(ROUND(VALUE(SUBSTITUTE('連結実質赤字比率に係る赤字・黒字の構成分析'!J$42,"▲","-")),2)),NA())</f>
        <v>#VALUE!</v>
      </c>
    </row>
    <row r="29" spans="1:11">
      <c r="A29" s="1089" t="e">
        <f>IF('連結実質赤字比率に係る赤字・黒字の構成分析'!C$41="",NA(),'連結実質赤字比率に係る赤字・黒字の構成分析'!C$41)</f>
        <v>#N/A</v>
      </c>
      <c r="B29" s="1089" t="e">
        <f>IF(ROUND(VALUE(SUBSTITUTE('連結実質赤字比率に係る赤字・黒字の構成分析'!F$41,"▲","-")),2)&lt;0,ABS(ROUND(VALUE(SUBSTITUTE('連結実質赤字比率に係る赤字・黒字の構成分析'!F$41,"▲","-")),2)),NA())</f>
        <v>#VALUE!</v>
      </c>
      <c r="C29" s="1089" t="e">
        <f>IF(ROUND(VALUE(SUBSTITUTE('連結実質赤字比率に係る赤字・黒字の構成分析'!F$41,"▲","-")),2)&gt;=0,ABS(ROUND(VALUE(SUBSTITUTE('連結実質赤字比率に係る赤字・黒字の構成分析'!F$41,"▲","-")),2)),NA())</f>
        <v>#VALUE!</v>
      </c>
      <c r="D29" s="1089" t="e">
        <f>IF(ROUND(VALUE(SUBSTITUTE('連結実質赤字比率に係る赤字・黒字の構成分析'!G$41,"▲","-")),2)&lt;0,ABS(ROUND(VALUE(SUBSTITUTE('連結実質赤字比率に係る赤字・黒字の構成分析'!G$41,"▲","-")),2)),NA())</f>
        <v>#VALUE!</v>
      </c>
      <c r="E29" s="1089" t="e">
        <f>IF(ROUND(VALUE(SUBSTITUTE('連結実質赤字比率に係る赤字・黒字の構成分析'!G$41,"▲","-")),2)&gt;=0,ABS(ROUND(VALUE(SUBSTITUTE('連結実質赤字比率に係る赤字・黒字の構成分析'!G$41,"▲","-")),2)),NA())</f>
        <v>#VALUE!</v>
      </c>
      <c r="F29" s="1089" t="e">
        <f>IF(ROUND(VALUE(SUBSTITUTE('連結実質赤字比率に係る赤字・黒字の構成分析'!H$41,"▲","-")),2)&lt;0,ABS(ROUND(VALUE(SUBSTITUTE('連結実質赤字比率に係る赤字・黒字の構成分析'!H$41,"▲","-")),2)),NA())</f>
        <v>#VALUE!</v>
      </c>
      <c r="G29" s="1089" t="e">
        <f>IF(ROUND(VALUE(SUBSTITUTE('連結実質赤字比率に係る赤字・黒字の構成分析'!H$41,"▲","-")),2)&gt;=0,ABS(ROUND(VALUE(SUBSTITUTE('連結実質赤字比率に係る赤字・黒字の構成分析'!H$41,"▲","-")),2)),NA())</f>
        <v>#VALUE!</v>
      </c>
      <c r="H29" s="1089" t="e">
        <f>IF(ROUND(VALUE(SUBSTITUTE('連結実質赤字比率に係る赤字・黒字の構成分析'!I$41,"▲","-")),2)&lt;0,ABS(ROUND(VALUE(SUBSTITUTE('連結実質赤字比率に係る赤字・黒字の構成分析'!I$41,"▲","-")),2)),NA())</f>
        <v>#VALUE!</v>
      </c>
      <c r="I29" s="1089" t="e">
        <f>IF(ROUND(VALUE(SUBSTITUTE('連結実質赤字比率に係る赤字・黒字の構成分析'!I$41,"▲","-")),2)&gt;=0,ABS(ROUND(VALUE(SUBSTITUTE('連結実質赤字比率に係る赤字・黒字の構成分析'!I$41,"▲","-")),2)),NA())</f>
        <v>#VALUE!</v>
      </c>
      <c r="J29" s="1089" t="e">
        <f>IF(ROUND(VALUE(SUBSTITUTE('連結実質赤字比率に係る赤字・黒字の構成分析'!J$41,"▲","-")),2)&lt;0,ABS(ROUND(VALUE(SUBSTITUTE('連結実質赤字比率に係る赤字・黒字の構成分析'!J$41,"▲","-")),2)),NA())</f>
        <v>#VALUE!</v>
      </c>
      <c r="K29" s="1089" t="e">
        <f>IF(ROUND(VALUE(SUBSTITUTE('連結実質赤字比率に係る赤字・黒字の構成分析'!J$41,"▲","-")),2)&gt;=0,ABS(ROUND(VALUE(SUBSTITUTE('連結実質赤字比率に係る赤字・黒字の構成分析'!J$41,"▲","-")),2)),NA())</f>
        <v>#VALUE!</v>
      </c>
    </row>
    <row r="30" spans="1:11">
      <c r="A30" s="1089" t="str">
        <f>IF('連結実質赤字比率に係る赤字・黒字の構成分析'!C$40="",NA(),'連結実質赤字比率に係る赤字・黒字の構成分析'!C$40)</f>
        <v>農業集落排水事業特別会計</v>
      </c>
      <c r="B30" s="1089" t="e">
        <f>IF(ROUND(VALUE(SUBSTITUTE('連結実質赤字比率に係る赤字・黒字の構成分析'!F$40,"▲","-")),2)&lt;0,ABS(ROUND(VALUE(SUBSTITUTE('連結実質赤字比率に係る赤字・黒字の構成分析'!F$40,"▲","-")),2)),NA())</f>
        <v>#N/A</v>
      </c>
      <c r="C30" s="1089">
        <f>IF(ROUND(VALUE(SUBSTITUTE('連結実質赤字比率に係る赤字・黒字の構成分析'!F$40,"▲","-")),2)&gt;=0,ABS(ROUND(VALUE(SUBSTITUTE('連結実質赤字比率に係る赤字・黒字の構成分析'!F$40,"▲","-")),2)),NA())</f>
        <v>2.e-002</v>
      </c>
      <c r="D30" s="1089" t="e">
        <f>IF(ROUND(VALUE(SUBSTITUTE('連結実質赤字比率に係る赤字・黒字の構成分析'!G$40,"▲","-")),2)&lt;0,ABS(ROUND(VALUE(SUBSTITUTE('連結実質赤字比率に係る赤字・黒字の構成分析'!G$40,"▲","-")),2)),NA())</f>
        <v>#N/A</v>
      </c>
      <c r="E30" s="1089">
        <f>IF(ROUND(VALUE(SUBSTITUTE('連結実質赤字比率に係る赤字・黒字の構成分析'!G$40,"▲","-")),2)&gt;=0,ABS(ROUND(VALUE(SUBSTITUTE('連結実質赤字比率に係る赤字・黒字の構成分析'!G$40,"▲","-")),2)),NA())</f>
        <v>2.e-002</v>
      </c>
      <c r="F30" s="1089" t="e">
        <f>IF(ROUND(VALUE(SUBSTITUTE('連結実質赤字比率に係る赤字・黒字の構成分析'!H$40,"▲","-")),2)&lt;0,ABS(ROUND(VALUE(SUBSTITUTE('連結実質赤字比率に係る赤字・黒字の構成分析'!H$40,"▲","-")),2)),NA())</f>
        <v>#N/A</v>
      </c>
      <c r="G30" s="1089">
        <f>IF(ROUND(VALUE(SUBSTITUTE('連結実質赤字比率に係る赤字・黒字の構成分析'!H$40,"▲","-")),2)&gt;=0,ABS(ROUND(VALUE(SUBSTITUTE('連結実質赤字比率に係る赤字・黒字の構成分析'!H$40,"▲","-")),2)),NA())</f>
        <v>2.e-002</v>
      </c>
      <c r="H30" s="1089" t="e">
        <f>IF(ROUND(VALUE(SUBSTITUTE('連結実質赤字比率に係る赤字・黒字の構成分析'!I$40,"▲","-")),2)&lt;0,ABS(ROUND(VALUE(SUBSTITUTE('連結実質赤字比率に係る赤字・黒字の構成分析'!I$40,"▲","-")),2)),NA())</f>
        <v>#N/A</v>
      </c>
      <c r="I30" s="1089">
        <f>IF(ROUND(VALUE(SUBSTITUTE('連結実質赤字比率に係る赤字・黒字の構成分析'!I$40,"▲","-")),2)&gt;=0,ABS(ROUND(VALUE(SUBSTITUTE('連結実質赤字比率に係る赤字・黒字の構成分析'!I$40,"▲","-")),2)),NA())</f>
        <v>0.15</v>
      </c>
      <c r="J30" s="1089" t="e">
        <f>IF(ROUND(VALUE(SUBSTITUTE('連結実質赤字比率に係る赤字・黒字の構成分析'!J$40,"▲","-")),2)&lt;0,ABS(ROUND(VALUE(SUBSTITUTE('連結実質赤字比率に係る赤字・黒字の構成分析'!J$40,"▲","-")),2)),NA())</f>
        <v>#N/A</v>
      </c>
      <c r="K30" s="1089">
        <f>IF(ROUND(VALUE(SUBSTITUTE('連結実質赤字比率に係る赤字・黒字の構成分析'!J$40,"▲","-")),2)&gt;=0,ABS(ROUND(VALUE(SUBSTITUTE('連結実質赤字比率に係る赤字・黒字の構成分析'!J$40,"▲","-")),2)),NA())</f>
        <v>1.e-002</v>
      </c>
    </row>
    <row r="31" spans="1:11">
      <c r="A31" s="1089" t="str">
        <f>IF('連結実質赤字比率に係る赤字・黒字の構成分析'!C$39="",NA(),'連結実質赤字比率に係る赤字・黒字の構成分析'!C$39)</f>
        <v>後期高齢者医療特別会計</v>
      </c>
      <c r="B31" s="1089" t="e">
        <f>IF(ROUND(VALUE(SUBSTITUTE('連結実質赤字比率に係る赤字・黒字の構成分析'!F$39,"▲","-")),2)&lt;0,ABS(ROUND(VALUE(SUBSTITUTE('連結実質赤字比率に係る赤字・黒字の構成分析'!F$39,"▲","-")),2)),NA())</f>
        <v>#N/A</v>
      </c>
      <c r="C31" s="1089">
        <f>IF(ROUND(VALUE(SUBSTITUTE('連結実質赤字比率に係る赤字・黒字の構成分析'!F$39,"▲","-")),2)&gt;=0,ABS(ROUND(VALUE(SUBSTITUTE('連結実質赤字比率に係る赤字・黒字の構成分析'!F$39,"▲","-")),2)),NA())</f>
        <v>0</v>
      </c>
      <c r="D31" s="1089" t="e">
        <f>IF(ROUND(VALUE(SUBSTITUTE('連結実質赤字比率に係る赤字・黒字の構成分析'!G$39,"▲","-")),2)&lt;0,ABS(ROUND(VALUE(SUBSTITUTE('連結実質赤字比率に係る赤字・黒字の構成分析'!G$39,"▲","-")),2)),NA())</f>
        <v>#N/A</v>
      </c>
      <c r="E31" s="1089">
        <f>IF(ROUND(VALUE(SUBSTITUTE('連結実質赤字比率に係る赤字・黒字の構成分析'!G$39,"▲","-")),2)&gt;=0,ABS(ROUND(VALUE(SUBSTITUTE('連結実質赤字比率に係る赤字・黒字の構成分析'!G$39,"▲","-")),2)),NA())</f>
        <v>1.e-002</v>
      </c>
      <c r="F31" s="1089" t="e">
        <f>IF(ROUND(VALUE(SUBSTITUTE('連結実質赤字比率に係る赤字・黒字の構成分析'!H$39,"▲","-")),2)&lt;0,ABS(ROUND(VALUE(SUBSTITUTE('連結実質赤字比率に係る赤字・黒字の構成分析'!H$39,"▲","-")),2)),NA())</f>
        <v>#N/A</v>
      </c>
      <c r="G31" s="1089">
        <f>IF(ROUND(VALUE(SUBSTITUTE('連結実質赤字比率に係る赤字・黒字の構成分析'!H$39,"▲","-")),2)&gt;=0,ABS(ROUND(VALUE(SUBSTITUTE('連結実質赤字比率に係る赤字・黒字の構成分析'!H$39,"▲","-")),2)),NA())</f>
        <v>1.e-002</v>
      </c>
      <c r="H31" s="1089" t="e">
        <f>IF(ROUND(VALUE(SUBSTITUTE('連結実質赤字比率に係る赤字・黒字の構成分析'!I$39,"▲","-")),2)&lt;0,ABS(ROUND(VALUE(SUBSTITUTE('連結実質赤字比率に係る赤字・黒字の構成分析'!I$39,"▲","-")),2)),NA())</f>
        <v>#N/A</v>
      </c>
      <c r="I31" s="1089">
        <f>IF(ROUND(VALUE(SUBSTITUTE('連結実質赤字比率に係る赤字・黒字の構成分析'!I$39,"▲","-")),2)&gt;=0,ABS(ROUND(VALUE(SUBSTITUTE('連結実質赤字比率に係る赤字・黒字の構成分析'!I$39,"▲","-")),2)),NA())</f>
        <v>1.e-002</v>
      </c>
      <c r="J31" s="1089" t="e">
        <f>IF(ROUND(VALUE(SUBSTITUTE('連結実質赤字比率に係る赤字・黒字の構成分析'!J$39,"▲","-")),2)&lt;0,ABS(ROUND(VALUE(SUBSTITUTE('連結実質赤字比率に係る赤字・黒字の構成分析'!J$39,"▲","-")),2)),NA())</f>
        <v>#N/A</v>
      </c>
      <c r="K31" s="1089">
        <f>IF(ROUND(VALUE(SUBSTITUTE('連結実質赤字比率に係る赤字・黒字の構成分析'!J$39,"▲","-")),2)&gt;=0,ABS(ROUND(VALUE(SUBSTITUTE('連結実質赤字比率に係る赤字・黒字の構成分析'!J$39,"▲","-")),2)),NA())</f>
        <v>1.e-002</v>
      </c>
    </row>
    <row r="32" spans="1:11">
      <c r="A32" s="1089" t="str">
        <f>IF('連結実質赤字比率に係る赤字・黒字の構成分析'!C$38="",NA(),'連結実質赤字比率に係る赤字・黒字の構成分析'!C$38)</f>
        <v>国民健康保険特別会計</v>
      </c>
      <c r="B32" s="1089" t="e">
        <f>IF(ROUND(VALUE(SUBSTITUTE('連結実質赤字比率に係る赤字・黒字の構成分析'!F$38,"▲","-")),2)&lt;0,ABS(ROUND(VALUE(SUBSTITUTE('連結実質赤字比率に係る赤字・黒字の構成分析'!F$38,"▲","-")),2)),NA())</f>
        <v>#N/A</v>
      </c>
      <c r="C32" s="1089">
        <f>IF(ROUND(VALUE(SUBSTITUTE('連結実質赤字比率に係る赤字・黒字の構成分析'!F$38,"▲","-")),2)&gt;=0,ABS(ROUND(VALUE(SUBSTITUTE('連結実質赤字比率に係る赤字・黒字の構成分析'!F$38,"▲","-")),2)),NA())</f>
        <v>0</v>
      </c>
      <c r="D32" s="1089" t="e">
        <f>IF(ROUND(VALUE(SUBSTITUTE('連結実質赤字比率に係る赤字・黒字の構成分析'!G$38,"▲","-")),2)&lt;0,ABS(ROUND(VALUE(SUBSTITUTE('連結実質赤字比率に係る赤字・黒字の構成分析'!G$38,"▲","-")),2)),NA())</f>
        <v>#N/A</v>
      </c>
      <c r="E32" s="1089">
        <f>IF(ROUND(VALUE(SUBSTITUTE('連結実質赤字比率に係る赤字・黒字の構成分析'!G$38,"▲","-")),2)&gt;=0,ABS(ROUND(VALUE(SUBSTITUTE('連結実質赤字比率に係る赤字・黒字の構成分析'!G$38,"▲","-")),2)),NA())</f>
        <v>2.e-002</v>
      </c>
      <c r="F32" s="1089" t="e">
        <f>IF(ROUND(VALUE(SUBSTITUTE('連結実質赤字比率に係る赤字・黒字の構成分析'!H$38,"▲","-")),2)&lt;0,ABS(ROUND(VALUE(SUBSTITUTE('連結実質赤字比率に係る赤字・黒字の構成分析'!H$38,"▲","-")),2)),NA())</f>
        <v>#N/A</v>
      </c>
      <c r="G32" s="1089">
        <f>IF(ROUND(VALUE(SUBSTITUTE('連結実質赤字比率に係る赤字・黒字の構成分析'!H$38,"▲","-")),2)&gt;=0,ABS(ROUND(VALUE(SUBSTITUTE('連結実質赤字比率に係る赤字・黒字の構成分析'!H$38,"▲","-")),2)),NA())</f>
        <v>1.19</v>
      </c>
      <c r="H32" s="1089" t="e">
        <f>IF(ROUND(VALUE(SUBSTITUTE('連結実質赤字比率に係る赤字・黒字の構成分析'!I$38,"▲","-")),2)&lt;0,ABS(ROUND(VALUE(SUBSTITUTE('連結実質赤字比率に係る赤字・黒字の構成分析'!I$38,"▲","-")),2)),NA())</f>
        <v>#N/A</v>
      </c>
      <c r="I32" s="1089">
        <f>IF(ROUND(VALUE(SUBSTITUTE('連結実質赤字比率に係る赤字・黒字の構成分析'!I$38,"▲","-")),2)&gt;=0,ABS(ROUND(VALUE(SUBSTITUTE('連結実質赤字比率に係る赤字・黒字の構成分析'!I$38,"▲","-")),2)),NA())</f>
        <v>4.e-002</v>
      </c>
      <c r="J32" s="1089" t="e">
        <f>IF(ROUND(VALUE(SUBSTITUTE('連結実質赤字比率に係る赤字・黒字の構成分析'!J$38,"▲","-")),2)&lt;0,ABS(ROUND(VALUE(SUBSTITUTE('連結実質赤字比率に係る赤字・黒字の構成分析'!J$38,"▲","-")),2)),NA())</f>
        <v>#N/A</v>
      </c>
      <c r="K32" s="1089">
        <f>IF(ROUND(VALUE(SUBSTITUTE('連結実質赤字比率に係る赤字・黒字の構成分析'!J$38,"▲","-")),2)&gt;=0,ABS(ROUND(VALUE(SUBSTITUTE('連結実質赤字比率に係る赤字・黒字の構成分析'!J$38,"▲","-")),2)),NA())</f>
        <v>2.e-002</v>
      </c>
    </row>
    <row r="33" spans="1:16">
      <c r="A33" s="1089" t="str">
        <f>IF('連結実質赤字比率に係る赤字・黒字の構成分析'!C$37="",NA(),'連結実質赤字比率に係る赤字・黒字の構成分析'!C$37)</f>
        <v>簡易水道事業特別会計</v>
      </c>
      <c r="B33" s="1089" t="e">
        <f>IF(ROUND(VALUE(SUBSTITUTE('連結実質赤字比率に係る赤字・黒字の構成分析'!F$37,"▲","-")),2)&lt;0,ABS(ROUND(VALUE(SUBSTITUTE('連結実質赤字比率に係る赤字・黒字の構成分析'!F$37,"▲","-")),2)),NA())</f>
        <v>#N/A</v>
      </c>
      <c r="C33" s="1089">
        <f>IF(ROUND(VALUE(SUBSTITUTE('連結実質赤字比率に係る赤字・黒字の構成分析'!F$37,"▲","-")),2)&gt;=0,ABS(ROUND(VALUE(SUBSTITUTE('連結実質赤字比率に係る赤字・黒字の構成分析'!F$37,"▲","-")),2)),NA())</f>
        <v>9.e-002</v>
      </c>
      <c r="D33" s="1089" t="e">
        <f>IF(ROUND(VALUE(SUBSTITUTE('連結実質赤字比率に係る赤字・黒字の構成分析'!G$37,"▲","-")),2)&lt;0,ABS(ROUND(VALUE(SUBSTITUTE('連結実質赤字比率に係る赤字・黒字の構成分析'!G$37,"▲","-")),2)),NA())</f>
        <v>#N/A</v>
      </c>
      <c r="E33" s="1089">
        <f>IF(ROUND(VALUE(SUBSTITUTE('連結実質赤字比率に係る赤字・黒字の構成分析'!G$37,"▲","-")),2)&gt;=0,ABS(ROUND(VALUE(SUBSTITUTE('連結実質赤字比率に係る赤字・黒字の構成分析'!G$37,"▲","-")),2)),NA())</f>
        <v>7.0000000000000007e-002</v>
      </c>
      <c r="F33" s="1089" t="e">
        <f>IF(ROUND(VALUE(SUBSTITUTE('連結実質赤字比率に係る赤字・黒字の構成分析'!H$37,"▲","-")),2)&lt;0,ABS(ROUND(VALUE(SUBSTITUTE('連結実質赤字比率に係る赤字・黒字の構成分析'!H$37,"▲","-")),2)),NA())</f>
        <v>#N/A</v>
      </c>
      <c r="G33" s="1089">
        <f>IF(ROUND(VALUE(SUBSTITUTE('連結実質赤字比率に係る赤字・黒字の構成分析'!H$37,"▲","-")),2)&gt;=0,ABS(ROUND(VALUE(SUBSTITUTE('連結実質赤字比率に係る赤字・黒字の構成分析'!H$37,"▲","-")),2)),NA())</f>
        <v>2.e-002</v>
      </c>
      <c r="H33" s="1089" t="e">
        <f>IF(ROUND(VALUE(SUBSTITUTE('連結実質赤字比率に係る赤字・黒字の構成分析'!I$37,"▲","-")),2)&lt;0,ABS(ROUND(VALUE(SUBSTITUTE('連結実質赤字比率に係る赤字・黒字の構成分析'!I$37,"▲","-")),2)),NA())</f>
        <v>#N/A</v>
      </c>
      <c r="I33" s="1089">
        <f>IF(ROUND(VALUE(SUBSTITUTE('連結実質赤字比率に係る赤字・黒字の構成分析'!I$37,"▲","-")),2)&gt;=0,ABS(ROUND(VALUE(SUBSTITUTE('連結実質赤字比率に係る赤字・黒字の構成分析'!I$37,"▲","-")),2)),NA())</f>
        <v>2.e-002</v>
      </c>
      <c r="J33" s="1089" t="e">
        <f>IF(ROUND(VALUE(SUBSTITUTE('連結実質赤字比率に係る赤字・黒字の構成分析'!J$37,"▲","-")),2)&lt;0,ABS(ROUND(VALUE(SUBSTITUTE('連結実質赤字比率に係る赤字・黒字の構成分析'!J$37,"▲","-")),2)),NA())</f>
        <v>#N/A</v>
      </c>
      <c r="K33" s="1089">
        <f>IF(ROUND(VALUE(SUBSTITUTE('連結実質赤字比率に係る赤字・黒字の構成分析'!J$37,"▲","-")),2)&gt;=0,ABS(ROUND(VALUE(SUBSTITUTE('連結実質赤字比率に係る赤字・黒字の構成分析'!J$37,"▲","-")),2)),NA())</f>
        <v>3.e-002</v>
      </c>
    </row>
    <row r="34" spans="1:16">
      <c r="A34" s="1089" t="str">
        <f>IF('連結実質赤字比率に係る赤字・黒字の構成分析'!C$36="",NA(),'連結実質赤字比率に係る赤字・黒字の構成分析'!C$36)</f>
        <v>国民健康保険特別会計直診大崎診療所勘定</v>
      </c>
      <c r="B34" s="1089" t="e">
        <f>IF(ROUND(VALUE(SUBSTITUTE('連結実質赤字比率に係る赤字・黒字の構成分析'!F$36,"▲","-")),2)&lt;0,ABS(ROUND(VALUE(SUBSTITUTE('連結実質赤字比率に係る赤字・黒字の構成分析'!F$36,"▲","-")),2)),NA())</f>
        <v>#N/A</v>
      </c>
      <c r="C34" s="1089">
        <f>IF(ROUND(VALUE(SUBSTITUTE('連結実質赤字比率に係る赤字・黒字の構成分析'!F$36,"▲","-")),2)&gt;=0,ABS(ROUND(VALUE(SUBSTITUTE('連結実質赤字比率に係る赤字・黒字の構成分析'!F$36,"▲","-")),2)),NA())</f>
        <v>3.e-002</v>
      </c>
      <c r="D34" s="1089" t="e">
        <f>IF(ROUND(VALUE(SUBSTITUTE('連結実質赤字比率に係る赤字・黒字の構成分析'!G$36,"▲","-")),2)&lt;0,ABS(ROUND(VALUE(SUBSTITUTE('連結実質赤字比率に係る赤字・黒字の構成分析'!G$36,"▲","-")),2)),NA())</f>
        <v>#N/A</v>
      </c>
      <c r="E34" s="1089">
        <f>IF(ROUND(VALUE(SUBSTITUTE('連結実質赤字比率に係る赤字・黒字の構成分析'!G$36,"▲","-")),2)&gt;=0,ABS(ROUND(VALUE(SUBSTITUTE('連結実質赤字比率に係る赤字・黒字の構成分析'!G$36,"▲","-")),2)),NA())</f>
        <v>2.e-002</v>
      </c>
      <c r="F34" s="1089" t="e">
        <f>IF(ROUND(VALUE(SUBSTITUTE('連結実質赤字比率に係る赤字・黒字の構成分析'!H$36,"▲","-")),2)&lt;0,ABS(ROUND(VALUE(SUBSTITUTE('連結実質赤字比率に係る赤字・黒字の構成分析'!H$36,"▲","-")),2)),NA())</f>
        <v>#N/A</v>
      </c>
      <c r="G34" s="1089">
        <f>IF(ROUND(VALUE(SUBSTITUTE('連結実質赤字比率に係る赤字・黒字の構成分析'!H$36,"▲","-")),2)&gt;=0,ABS(ROUND(VALUE(SUBSTITUTE('連結実質赤字比率に係る赤字・黒字の構成分析'!H$36,"▲","-")),2)),NA())</f>
        <v>3.e-002</v>
      </c>
      <c r="H34" s="1089" t="e">
        <f>IF(ROUND(VALUE(SUBSTITUTE('連結実質赤字比率に係る赤字・黒字の構成分析'!I$36,"▲","-")),2)&lt;0,ABS(ROUND(VALUE(SUBSTITUTE('連結実質赤字比率に係る赤字・黒字の構成分析'!I$36,"▲","-")),2)),NA())</f>
        <v>#N/A</v>
      </c>
      <c r="I34" s="1089">
        <f>IF(ROUND(VALUE(SUBSTITUTE('連結実質赤字比率に係る赤字・黒字の構成分析'!I$36,"▲","-")),2)&gt;=0,ABS(ROUND(VALUE(SUBSTITUTE('連結実質赤字比率に係る赤字・黒字の構成分析'!I$36,"▲","-")),2)),NA())</f>
        <v>3.e-002</v>
      </c>
      <c r="J34" s="1089" t="e">
        <f>IF(ROUND(VALUE(SUBSTITUTE('連結実質赤字比率に係る赤字・黒字の構成分析'!J$36,"▲","-")),2)&lt;0,ABS(ROUND(VALUE(SUBSTITUTE('連結実質赤字比率に係る赤字・黒字の構成分析'!J$36,"▲","-")),2)),NA())</f>
        <v>#N/A</v>
      </c>
      <c r="K34" s="1089">
        <f>IF(ROUND(VALUE(SUBSTITUTE('連結実質赤字比率に係る赤字・黒字の構成分析'!J$36,"▲","-")),2)&gt;=0,ABS(ROUND(VALUE(SUBSTITUTE('連結実質赤字比率に係る赤字・黒字の構成分析'!J$36,"▲","-")),2)),NA())</f>
        <v>3.e-002</v>
      </c>
    </row>
    <row r="35" spans="1:16">
      <c r="A35" s="1089" t="str">
        <f>IF('連結実質赤字比率に係る赤字・黒字の構成分析'!C$35="",NA(),'連結実質赤字比率に係る赤字・黒字の構成分析'!C$35)</f>
        <v>介護保険特別会計</v>
      </c>
      <c r="B35" s="1089" t="e">
        <f>IF(ROUND(VALUE(SUBSTITUTE('連結実質赤字比率に係る赤字・黒字の構成分析'!F$35,"▲","-")),2)&lt;0,ABS(ROUND(VALUE(SUBSTITUTE('連結実質赤字比率に係る赤字・黒字の構成分析'!F$35,"▲","-")),2)),NA())</f>
        <v>#N/A</v>
      </c>
      <c r="C35" s="1089">
        <f>IF(ROUND(VALUE(SUBSTITUTE('連結実質赤字比率に係る赤字・黒字の構成分析'!F$35,"▲","-")),2)&gt;=0,ABS(ROUND(VALUE(SUBSTITUTE('連結実質赤字比率に係る赤字・黒字の構成分析'!F$35,"▲","-")),2)),NA())</f>
        <v>0.46</v>
      </c>
      <c r="D35" s="1089" t="e">
        <f>IF(ROUND(VALUE(SUBSTITUTE('連結実質赤字比率に係る赤字・黒字の構成分析'!G$35,"▲","-")),2)&lt;0,ABS(ROUND(VALUE(SUBSTITUTE('連結実質赤字比率に係る赤字・黒字の構成分析'!G$35,"▲","-")),2)),NA())</f>
        <v>#N/A</v>
      </c>
      <c r="E35" s="1089">
        <f>IF(ROUND(VALUE(SUBSTITUTE('連結実質赤字比率に係る赤字・黒字の構成分析'!G$35,"▲","-")),2)&gt;=0,ABS(ROUND(VALUE(SUBSTITUTE('連結実質赤字比率に係る赤字・黒字の構成分析'!G$35,"▲","-")),2)),NA())</f>
        <v>0</v>
      </c>
      <c r="F35" s="1089" t="e">
        <f>IF(ROUND(VALUE(SUBSTITUTE('連結実質赤字比率に係る赤字・黒字の構成分析'!H$35,"▲","-")),2)&lt;0,ABS(ROUND(VALUE(SUBSTITUTE('連結実質赤字比率に係る赤字・黒字の構成分析'!H$35,"▲","-")),2)),NA())</f>
        <v>#N/A</v>
      </c>
      <c r="G35" s="1089">
        <f>IF(ROUND(VALUE(SUBSTITUTE('連結実質赤字比率に係る赤字・黒字の構成分析'!H$35,"▲","-")),2)&gt;=0,ABS(ROUND(VALUE(SUBSTITUTE('連結実質赤字比率に係る赤字・黒字の構成分析'!H$35,"▲","-")),2)),NA())</f>
        <v>0.57999999999999996</v>
      </c>
      <c r="H35" s="1089" t="e">
        <f>IF(ROUND(VALUE(SUBSTITUTE('連結実質赤字比率に係る赤字・黒字の構成分析'!I$35,"▲","-")),2)&lt;0,ABS(ROUND(VALUE(SUBSTITUTE('連結実質赤字比率に係る赤字・黒字の構成分析'!I$35,"▲","-")),2)),NA())</f>
        <v>#N/A</v>
      </c>
      <c r="I35" s="1089">
        <f>IF(ROUND(VALUE(SUBSTITUTE('連結実質赤字比率に係る赤字・黒字の構成分析'!I$35,"▲","-")),2)&gt;=0,ABS(ROUND(VALUE(SUBSTITUTE('連結実質赤字比率に係る赤字・黒字の構成分析'!I$35,"▲","-")),2)),NA())</f>
        <v>0.37</v>
      </c>
      <c r="J35" s="1089" t="e">
        <f>IF(ROUND(VALUE(SUBSTITUTE('連結実質赤字比率に係る赤字・黒字の構成分析'!J$35,"▲","-")),2)&lt;0,ABS(ROUND(VALUE(SUBSTITUTE('連結実質赤字比率に係る赤字・黒字の構成分析'!J$35,"▲","-")),2)),NA())</f>
        <v>#N/A</v>
      </c>
      <c r="K35" s="1089">
        <f>IF(ROUND(VALUE(SUBSTITUTE('連結実質赤字比率に係る赤字・黒字の構成分析'!J$35,"▲","-")),2)&gt;=0,ABS(ROUND(VALUE(SUBSTITUTE('連結実質赤字比率に係る赤字・黒字の構成分析'!J$35,"▲","-")),2)),NA())</f>
        <v>0.39</v>
      </c>
    </row>
    <row r="36" spans="1:16">
      <c r="A36" s="1089" t="str">
        <f>IF('連結実質赤字比率に係る赤字・黒字の構成分析'!C$34="",NA(),'連結実質赤字比率に係る赤字・黒字の構成分析'!C$34)</f>
        <v>一般会計</v>
      </c>
      <c r="B36" s="1089" t="e">
        <f>IF(ROUND(VALUE(SUBSTITUTE('連結実質赤字比率に係る赤字・黒字の構成分析'!F$34,"▲","-")),2)&lt;0,ABS(ROUND(VALUE(SUBSTITUTE('連結実質赤字比率に係る赤字・黒字の構成分析'!F$34,"▲","-")),2)),NA())</f>
        <v>#N/A</v>
      </c>
      <c r="C36" s="1089">
        <f>IF(ROUND(VALUE(SUBSTITUTE('連結実質赤字比率に係る赤字・黒字の構成分析'!F$34,"▲","-")),2)&gt;=0,ABS(ROUND(VALUE(SUBSTITUTE('連結実質赤字比率に係る赤字・黒字の構成分析'!F$34,"▲","-")),2)),NA())</f>
        <v>4.8899999999999997</v>
      </c>
      <c r="D36" s="1089" t="e">
        <f>IF(ROUND(VALUE(SUBSTITUTE('連結実質赤字比率に係る赤字・黒字の構成分析'!G$34,"▲","-")),2)&lt;0,ABS(ROUND(VALUE(SUBSTITUTE('連結実質赤字比率に係る赤字・黒字の構成分析'!G$34,"▲","-")),2)),NA())</f>
        <v>#N/A</v>
      </c>
      <c r="E36" s="1089">
        <f>IF(ROUND(VALUE(SUBSTITUTE('連結実質赤字比率に係る赤字・黒字の構成分析'!G$34,"▲","-")),2)&gt;=0,ABS(ROUND(VALUE(SUBSTITUTE('連結実質赤字比率に係る赤字・黒字の構成分析'!G$34,"▲","-")),2)),NA())</f>
        <v>5.0599999999999996</v>
      </c>
      <c r="F36" s="1089" t="e">
        <f>IF(ROUND(VALUE(SUBSTITUTE('連結実質赤字比率に係る赤字・黒字の構成分析'!H$34,"▲","-")),2)&lt;0,ABS(ROUND(VALUE(SUBSTITUTE('連結実質赤字比率に係る赤字・黒字の構成分析'!H$34,"▲","-")),2)),NA())</f>
        <v>#N/A</v>
      </c>
      <c r="G36" s="1089">
        <f>IF(ROUND(VALUE(SUBSTITUTE('連結実質赤字比率に係る赤字・黒字の構成分析'!H$34,"▲","-")),2)&gt;=0,ABS(ROUND(VALUE(SUBSTITUTE('連結実質赤字比率に係る赤字・黒字の構成分析'!H$34,"▲","-")),2)),NA())</f>
        <v>6.38</v>
      </c>
      <c r="H36" s="1089" t="e">
        <f>IF(ROUND(VALUE(SUBSTITUTE('連結実質赤字比率に係る赤字・黒字の構成分析'!I$34,"▲","-")),2)&lt;0,ABS(ROUND(VALUE(SUBSTITUTE('連結実質赤字比率に係る赤字・黒字の構成分析'!I$34,"▲","-")),2)),NA())</f>
        <v>#N/A</v>
      </c>
      <c r="I36" s="1089">
        <f>IF(ROUND(VALUE(SUBSTITUTE('連結実質赤字比率に係る赤字・黒字の構成分析'!I$34,"▲","-")),2)&gt;=0,ABS(ROUND(VALUE(SUBSTITUTE('連結実質赤字比率に係る赤字・黒字の構成分析'!I$34,"▲","-")),2)),NA())</f>
        <v>6.49</v>
      </c>
      <c r="J36" s="1089" t="e">
        <f>IF(ROUND(VALUE(SUBSTITUTE('連結実質赤字比率に係る赤字・黒字の構成分析'!J$34,"▲","-")),2)&lt;0,ABS(ROUND(VALUE(SUBSTITUTE('連結実質赤字比率に係る赤字・黒字の構成分析'!J$34,"▲","-")),2)),NA())</f>
        <v>#N/A</v>
      </c>
      <c r="K36" s="1089">
        <f>IF(ROUND(VALUE(SUBSTITUTE('連結実質赤字比率に係る赤字・黒字の構成分析'!J$34,"▲","-")),2)&gt;=0,ABS(ROUND(VALUE(SUBSTITUTE('連結実質赤字比率に係る赤字・黒字の構成分析'!J$34,"▲","-")),2)),NA())</f>
        <v>7.98</v>
      </c>
    </row>
    <row r="39" spans="1:16">
      <c r="A39" s="1087" t="s">
        <v>13</v>
      </c>
    </row>
    <row r="40" spans="1:16">
      <c r="A40" s="1090"/>
      <c r="B40" s="1090" t="str">
        <f>'実質公債費比率（分子）の構造'!K$44</f>
        <v>H27</v>
      </c>
      <c r="C40" s="1090"/>
      <c r="D40" s="1090"/>
      <c r="E40" s="1090" t="str">
        <f>'実質公債費比率（分子）の構造'!L$44</f>
        <v>H28</v>
      </c>
      <c r="F40" s="1090"/>
      <c r="G40" s="1090"/>
      <c r="H40" s="1090" t="str">
        <f>'実質公債費比率（分子）の構造'!M$44</f>
        <v>H29</v>
      </c>
      <c r="I40" s="1090"/>
      <c r="J40" s="1090"/>
      <c r="K40" s="1090" t="str">
        <f>'実質公債費比率（分子）の構造'!N$44</f>
        <v>H30</v>
      </c>
      <c r="L40" s="1090"/>
      <c r="M40" s="1090"/>
      <c r="N40" s="1090" t="str">
        <f>'実質公債費比率（分子）の構造'!O$44</f>
        <v>R01</v>
      </c>
      <c r="O40" s="1090"/>
      <c r="P40" s="1090"/>
    </row>
    <row r="41" spans="1:16">
      <c r="A41" s="1090"/>
      <c r="B41" s="1090" t="s">
        <v>117</v>
      </c>
      <c r="C41" s="1090"/>
      <c r="D41" s="1090" t="s">
        <v>119</v>
      </c>
      <c r="E41" s="1090" t="s">
        <v>117</v>
      </c>
      <c r="F41" s="1090"/>
      <c r="G41" s="1090" t="s">
        <v>119</v>
      </c>
      <c r="H41" s="1090" t="s">
        <v>117</v>
      </c>
      <c r="I41" s="1090"/>
      <c r="J41" s="1090" t="s">
        <v>119</v>
      </c>
      <c r="K41" s="1090" t="s">
        <v>117</v>
      </c>
      <c r="L41" s="1090"/>
      <c r="M41" s="1090" t="s">
        <v>119</v>
      </c>
      <c r="N41" s="1090" t="s">
        <v>117</v>
      </c>
      <c r="O41" s="1090"/>
      <c r="P41" s="1090" t="s">
        <v>119</v>
      </c>
    </row>
    <row r="42" spans="1:16">
      <c r="A42" s="1090" t="s">
        <v>121</v>
      </c>
      <c r="B42" s="1090"/>
      <c r="C42" s="1090"/>
      <c r="D42" s="1090">
        <f>'実質公債費比率（分子）の構造'!K$52</f>
        <v>1007</v>
      </c>
      <c r="E42" s="1090"/>
      <c r="F42" s="1090"/>
      <c r="G42" s="1090">
        <f>'実質公債費比率（分子）の構造'!L$52</f>
        <v>972</v>
      </c>
      <c r="H42" s="1090"/>
      <c r="I42" s="1090"/>
      <c r="J42" s="1090">
        <f>'実質公債費比率（分子）の構造'!M$52</f>
        <v>1011</v>
      </c>
      <c r="K42" s="1090"/>
      <c r="L42" s="1090"/>
      <c r="M42" s="1090">
        <f>'実質公債費比率（分子）の構造'!N$52</f>
        <v>1046</v>
      </c>
      <c r="N42" s="1090"/>
      <c r="O42" s="1090"/>
      <c r="P42" s="1090">
        <f>'実質公債費比率（分子）の構造'!O$52</f>
        <v>1117</v>
      </c>
    </row>
    <row r="43" spans="1:16">
      <c r="A43" s="1090" t="s">
        <v>53</v>
      </c>
      <c r="B43" s="1090">
        <f>'実質公債費比率（分子）の構造'!K$51</f>
        <v>0</v>
      </c>
      <c r="C43" s="1090"/>
      <c r="D43" s="1090"/>
      <c r="E43" s="1090" t="str">
        <f>'実質公債費比率（分子）の構造'!L$51</f>
        <v>-</v>
      </c>
      <c r="F43" s="1090"/>
      <c r="G43" s="1090"/>
      <c r="H43" s="1090" t="str">
        <f>'実質公債費比率（分子）の構造'!M$51</f>
        <v>-</v>
      </c>
      <c r="I43" s="1090"/>
      <c r="J43" s="1090"/>
      <c r="K43" s="1090" t="str">
        <f>'実質公債費比率（分子）の構造'!N$51</f>
        <v>-</v>
      </c>
      <c r="L43" s="1090"/>
      <c r="M43" s="1090"/>
      <c r="N43" s="1090">
        <f>'実質公債費比率（分子）の構造'!O$51</f>
        <v>0</v>
      </c>
      <c r="O43" s="1090"/>
      <c r="P43" s="1090"/>
    </row>
    <row r="44" spans="1:16">
      <c r="A44" s="1090" t="s">
        <v>46</v>
      </c>
      <c r="B44" s="1090" t="str">
        <f>'実質公債費比率（分子）の構造'!K$50</f>
        <v>-</v>
      </c>
      <c r="C44" s="1090"/>
      <c r="D44" s="1090"/>
      <c r="E44" s="1090" t="str">
        <f>'実質公債費比率（分子）の構造'!L$50</f>
        <v>-</v>
      </c>
      <c r="F44" s="1090"/>
      <c r="G44" s="1090"/>
      <c r="H44" s="1090" t="str">
        <f>'実質公債費比率（分子）の構造'!M$50</f>
        <v>-</v>
      </c>
      <c r="I44" s="1090"/>
      <c r="J44" s="1090"/>
      <c r="K44" s="1090" t="str">
        <f>'実質公債費比率（分子）の構造'!N$50</f>
        <v>-</v>
      </c>
      <c r="L44" s="1090"/>
      <c r="M44" s="1090"/>
      <c r="N44" s="1090" t="str">
        <f>'実質公債費比率（分子）の構造'!O$50</f>
        <v>-</v>
      </c>
      <c r="O44" s="1090"/>
      <c r="P44" s="1090"/>
    </row>
    <row r="45" spans="1:16">
      <c r="A45" s="1090" t="s">
        <v>0</v>
      </c>
      <c r="B45" s="1090">
        <f>'実質公債費比率（分子）の構造'!K$49</f>
        <v>15</v>
      </c>
      <c r="C45" s="1090"/>
      <c r="D45" s="1090"/>
      <c r="E45" s="1090">
        <f>'実質公債費比率（分子）の構造'!L$49</f>
        <v>18</v>
      </c>
      <c r="F45" s="1090"/>
      <c r="G45" s="1090"/>
      <c r="H45" s="1090">
        <f>'実質公債費比率（分子）の構造'!M$49</f>
        <v>4</v>
      </c>
      <c r="I45" s="1090"/>
      <c r="J45" s="1090"/>
      <c r="K45" s="1090">
        <f>'実質公債費比率（分子）の構造'!N$49</f>
        <v>10</v>
      </c>
      <c r="L45" s="1090"/>
      <c r="M45" s="1090"/>
      <c r="N45" s="1090">
        <f>'実質公債費比率（分子）の構造'!O$49</f>
        <v>10</v>
      </c>
      <c r="O45" s="1090"/>
      <c r="P45" s="1090"/>
    </row>
    <row r="46" spans="1:16">
      <c r="A46" s="1090" t="s">
        <v>44</v>
      </c>
      <c r="B46" s="1090">
        <f>'実質公債費比率（分子）の構造'!K$48</f>
        <v>66</v>
      </c>
      <c r="C46" s="1090"/>
      <c r="D46" s="1090"/>
      <c r="E46" s="1090">
        <f>'実質公債費比率（分子）の構造'!L$48</f>
        <v>48</v>
      </c>
      <c r="F46" s="1090"/>
      <c r="G46" s="1090"/>
      <c r="H46" s="1090">
        <f>'実質公債費比率（分子）の構造'!M$48</f>
        <v>61</v>
      </c>
      <c r="I46" s="1090"/>
      <c r="J46" s="1090"/>
      <c r="K46" s="1090">
        <f>'実質公債費比率（分子）の構造'!N$48</f>
        <v>54</v>
      </c>
      <c r="L46" s="1090"/>
      <c r="M46" s="1090"/>
      <c r="N46" s="1090">
        <f>'実質公債費比率（分子）の構造'!O$48</f>
        <v>47</v>
      </c>
      <c r="O46" s="1090"/>
      <c r="P46" s="1090"/>
    </row>
    <row r="47" spans="1:16">
      <c r="A47" s="1090" t="s">
        <v>38</v>
      </c>
      <c r="B47" s="1090" t="str">
        <f>'実質公債費比率（分子）の構造'!K$47</f>
        <v>-</v>
      </c>
      <c r="C47" s="1090"/>
      <c r="D47" s="1090"/>
      <c r="E47" s="1090" t="str">
        <f>'実質公債費比率（分子）の構造'!L$47</f>
        <v>-</v>
      </c>
      <c r="F47" s="1090"/>
      <c r="G47" s="1090"/>
      <c r="H47" s="1090" t="str">
        <f>'実質公債費比率（分子）の構造'!M$47</f>
        <v>-</v>
      </c>
      <c r="I47" s="1090"/>
      <c r="J47" s="1090"/>
      <c r="K47" s="1090" t="str">
        <f>'実質公債費比率（分子）の構造'!N$47</f>
        <v>-</v>
      </c>
      <c r="L47" s="1090"/>
      <c r="M47" s="1090"/>
      <c r="N47" s="1090" t="str">
        <f>'実質公債費比率（分子）の構造'!O$47</f>
        <v>-</v>
      </c>
      <c r="O47" s="1090"/>
      <c r="P47" s="1090"/>
    </row>
    <row r="48" spans="1:16">
      <c r="A48" s="1090" t="s">
        <v>31</v>
      </c>
      <c r="B48" s="1090" t="str">
        <f>'実質公債費比率（分子）の構造'!K$46</f>
        <v>-</v>
      </c>
      <c r="C48" s="1090"/>
      <c r="D48" s="1090"/>
      <c r="E48" s="1090" t="str">
        <f>'実質公債費比率（分子）の構造'!L$46</f>
        <v>-</v>
      </c>
      <c r="F48" s="1090"/>
      <c r="G48" s="1090"/>
      <c r="H48" s="1090" t="str">
        <f>'実質公債費比率（分子）の構造'!M$46</f>
        <v>-</v>
      </c>
      <c r="I48" s="1090"/>
      <c r="J48" s="1090"/>
      <c r="K48" s="1090" t="str">
        <f>'実質公債費比率（分子）の構造'!N$46</f>
        <v>-</v>
      </c>
      <c r="L48" s="1090"/>
      <c r="M48" s="1090"/>
      <c r="N48" s="1090" t="str">
        <f>'実質公債費比率（分子）の構造'!O$46</f>
        <v>-</v>
      </c>
      <c r="O48" s="1090"/>
      <c r="P48" s="1090"/>
    </row>
    <row r="49" spans="1:16">
      <c r="A49" s="1090" t="s">
        <v>26</v>
      </c>
      <c r="B49" s="1090">
        <f>'実質公債費比率（分子）の構造'!K$45</f>
        <v>1010</v>
      </c>
      <c r="C49" s="1090"/>
      <c r="D49" s="1090"/>
      <c r="E49" s="1090">
        <f>'実質公債費比率（分子）の構造'!L$45</f>
        <v>965</v>
      </c>
      <c r="F49" s="1090"/>
      <c r="G49" s="1090"/>
      <c r="H49" s="1090">
        <f>'実質公債費比率（分子）の構造'!M$45</f>
        <v>1008</v>
      </c>
      <c r="I49" s="1090"/>
      <c r="J49" s="1090"/>
      <c r="K49" s="1090">
        <f>'実質公債費比率（分子）の構造'!N$45</f>
        <v>1004</v>
      </c>
      <c r="L49" s="1090"/>
      <c r="M49" s="1090"/>
      <c r="N49" s="1090">
        <f>'実質公債費比率（分子）の構造'!O$45</f>
        <v>1111</v>
      </c>
      <c r="O49" s="1090"/>
      <c r="P49" s="1090"/>
    </row>
    <row r="50" spans="1:16">
      <c r="A50" s="1090" t="s">
        <v>59</v>
      </c>
      <c r="B50" s="1090" t="e">
        <f>NA()</f>
        <v>#N/A</v>
      </c>
      <c r="C50" s="1090">
        <f>IF(ISNUMBER('実質公債費比率（分子）の構造'!K$53),'実質公債費比率（分子）の構造'!K$53,NA())</f>
        <v>84</v>
      </c>
      <c r="D50" s="1090" t="e">
        <f>NA()</f>
        <v>#N/A</v>
      </c>
      <c r="E50" s="1090" t="e">
        <f>NA()</f>
        <v>#N/A</v>
      </c>
      <c r="F50" s="1090">
        <f>IF(ISNUMBER('実質公債費比率（分子）の構造'!L$53),'実質公債費比率（分子）の構造'!L$53,NA())</f>
        <v>59</v>
      </c>
      <c r="G50" s="1090" t="e">
        <f>NA()</f>
        <v>#N/A</v>
      </c>
      <c r="H50" s="1090" t="e">
        <f>NA()</f>
        <v>#N/A</v>
      </c>
      <c r="I50" s="1090">
        <f>IF(ISNUMBER('実質公債費比率（分子）の構造'!M$53),'実質公債費比率（分子）の構造'!M$53,NA())</f>
        <v>62</v>
      </c>
      <c r="J50" s="1090" t="e">
        <f>NA()</f>
        <v>#N/A</v>
      </c>
      <c r="K50" s="1090" t="e">
        <f>NA()</f>
        <v>#N/A</v>
      </c>
      <c r="L50" s="1090">
        <f>IF(ISNUMBER('実質公債費比率（分子）の構造'!N$53),'実質公債費比率（分子）の構造'!N$53,NA())</f>
        <v>22</v>
      </c>
      <c r="M50" s="1090" t="e">
        <f>NA()</f>
        <v>#N/A</v>
      </c>
      <c r="N50" s="1090" t="e">
        <f>NA()</f>
        <v>#N/A</v>
      </c>
      <c r="O50" s="1090">
        <f>IF(ISNUMBER('実質公債費比率（分子）の構造'!O$53),'実質公債費比率（分子）の構造'!O$53,NA())</f>
        <v>51</v>
      </c>
      <c r="P50" s="1090" t="e">
        <f>NA()</f>
        <v>#N/A</v>
      </c>
    </row>
    <row r="53" spans="1:16">
      <c r="A53" s="1087" t="s">
        <v>122</v>
      </c>
    </row>
    <row r="54" spans="1:16">
      <c r="A54" s="1089"/>
      <c r="B54" s="1089" t="str">
        <f>'将来負担比率（分子）の構造'!I$40</f>
        <v>H27</v>
      </c>
      <c r="C54" s="1089"/>
      <c r="D54" s="1089"/>
      <c r="E54" s="1089" t="str">
        <f>'将来負担比率（分子）の構造'!J$40</f>
        <v>H28</v>
      </c>
      <c r="F54" s="1089"/>
      <c r="G54" s="1089"/>
      <c r="H54" s="1089" t="str">
        <f>'将来負担比率（分子）の構造'!K$40</f>
        <v>H29</v>
      </c>
      <c r="I54" s="1089"/>
      <c r="J54" s="1089"/>
      <c r="K54" s="1089" t="str">
        <f>'将来負担比率（分子）の構造'!L$40</f>
        <v>H30</v>
      </c>
      <c r="L54" s="1089"/>
      <c r="M54" s="1089"/>
      <c r="N54" s="1089" t="str">
        <f>'将来負担比率（分子）の構造'!M$40</f>
        <v>R01</v>
      </c>
      <c r="O54" s="1089"/>
      <c r="P54" s="1089"/>
    </row>
    <row r="55" spans="1:16">
      <c r="A55" s="1089"/>
      <c r="B55" s="1089" t="s">
        <v>108</v>
      </c>
      <c r="C55" s="1089"/>
      <c r="D55" s="1089" t="s">
        <v>126</v>
      </c>
      <c r="E55" s="1089" t="s">
        <v>108</v>
      </c>
      <c r="F55" s="1089"/>
      <c r="G55" s="1089" t="s">
        <v>126</v>
      </c>
      <c r="H55" s="1089" t="s">
        <v>108</v>
      </c>
      <c r="I55" s="1089"/>
      <c r="J55" s="1089" t="s">
        <v>126</v>
      </c>
      <c r="K55" s="1089" t="s">
        <v>108</v>
      </c>
      <c r="L55" s="1089"/>
      <c r="M55" s="1089" t="s">
        <v>126</v>
      </c>
      <c r="N55" s="1089" t="s">
        <v>108</v>
      </c>
      <c r="O55" s="1089"/>
      <c r="P55" s="1089" t="s">
        <v>126</v>
      </c>
    </row>
    <row r="56" spans="1:16">
      <c r="A56" s="1089" t="s">
        <v>48</v>
      </c>
      <c r="B56" s="1089"/>
      <c r="C56" s="1089"/>
      <c r="D56" s="1089">
        <f>'将来負担比率（分子）の構造'!I$52</f>
        <v>7973</v>
      </c>
      <c r="E56" s="1089"/>
      <c r="F56" s="1089"/>
      <c r="G56" s="1089">
        <f>'将来負担比率（分子）の構造'!J$52</f>
        <v>8093</v>
      </c>
      <c r="H56" s="1089"/>
      <c r="I56" s="1089"/>
      <c r="J56" s="1089">
        <f>'将来負担比率（分子）の構造'!K$52</f>
        <v>8723</v>
      </c>
      <c r="K56" s="1089"/>
      <c r="L56" s="1089"/>
      <c r="M56" s="1089">
        <f>'将来負担比率（分子）の構造'!L$52</f>
        <v>8289</v>
      </c>
      <c r="N56" s="1089"/>
      <c r="O56" s="1089"/>
      <c r="P56" s="1089">
        <f>'将来負担比率（分子）の構造'!M$52</f>
        <v>7603</v>
      </c>
    </row>
    <row r="57" spans="1:16">
      <c r="A57" s="1089" t="s">
        <v>97</v>
      </c>
      <c r="B57" s="1089"/>
      <c r="C57" s="1089"/>
      <c r="D57" s="1089">
        <f>'将来負担比率（分子）の構造'!I$51</f>
        <v>131</v>
      </c>
      <c r="E57" s="1089"/>
      <c r="F57" s="1089"/>
      <c r="G57" s="1089">
        <f>'将来負担比率（分子）の構造'!J$51</f>
        <v>113</v>
      </c>
      <c r="H57" s="1089"/>
      <c r="I57" s="1089"/>
      <c r="J57" s="1089">
        <f>'将来負担比率（分子）の構造'!K$51</f>
        <v>95</v>
      </c>
      <c r="K57" s="1089"/>
      <c r="L57" s="1089"/>
      <c r="M57" s="1089">
        <f>'将来負担比率（分子）の構造'!L$51</f>
        <v>77</v>
      </c>
      <c r="N57" s="1089"/>
      <c r="O57" s="1089"/>
      <c r="P57" s="1089">
        <f>'将来負担比率（分子）の構造'!M$51</f>
        <v>62</v>
      </c>
    </row>
    <row r="58" spans="1:16">
      <c r="A58" s="1089" t="s">
        <v>94</v>
      </c>
      <c r="B58" s="1089"/>
      <c r="C58" s="1089"/>
      <c r="D58" s="1089">
        <f>'将来負担比率（分子）の構造'!I$50</f>
        <v>5697</v>
      </c>
      <c r="E58" s="1089"/>
      <c r="F58" s="1089"/>
      <c r="G58" s="1089">
        <f>'将来負担比率（分子）の構造'!J$50</f>
        <v>5747</v>
      </c>
      <c r="H58" s="1089"/>
      <c r="I58" s="1089"/>
      <c r="J58" s="1089">
        <f>'将来負担比率（分子）の構造'!K$50</f>
        <v>5111</v>
      </c>
      <c r="K58" s="1089"/>
      <c r="L58" s="1089"/>
      <c r="M58" s="1089">
        <f>'将来負担比率（分子）の構造'!L$50</f>
        <v>4879</v>
      </c>
      <c r="N58" s="1089"/>
      <c r="O58" s="1089"/>
      <c r="P58" s="1089">
        <f>'将来負担比率（分子）の構造'!M$50</f>
        <v>4623</v>
      </c>
    </row>
    <row r="59" spans="1:16">
      <c r="A59" s="1089" t="s">
        <v>90</v>
      </c>
      <c r="B59" s="1089" t="str">
        <f>'将来負担比率（分子）の構造'!I$49</f>
        <v>-</v>
      </c>
      <c r="C59" s="1089"/>
      <c r="D59" s="1089"/>
      <c r="E59" s="1089" t="str">
        <f>'将来負担比率（分子）の構造'!J$49</f>
        <v>-</v>
      </c>
      <c r="F59" s="1089"/>
      <c r="G59" s="1089"/>
      <c r="H59" s="1089" t="str">
        <f>'将来負担比率（分子）の構造'!K$49</f>
        <v>-</v>
      </c>
      <c r="I59" s="1089"/>
      <c r="J59" s="1089"/>
      <c r="K59" s="1089" t="str">
        <f>'将来負担比率（分子）の構造'!L$49</f>
        <v>-</v>
      </c>
      <c r="L59" s="1089"/>
      <c r="M59" s="1089"/>
      <c r="N59" s="1089" t="str">
        <f>'将来負担比率（分子）の構造'!M$49</f>
        <v>-</v>
      </c>
      <c r="O59" s="1089"/>
      <c r="P59" s="1089"/>
    </row>
    <row r="60" spans="1:16">
      <c r="A60" s="1089" t="s">
        <v>84</v>
      </c>
      <c r="B60" s="1089" t="str">
        <f>'将来負担比率（分子）の構造'!I$48</f>
        <v>-</v>
      </c>
      <c r="C60" s="1089"/>
      <c r="D60" s="1089"/>
      <c r="E60" s="1089" t="str">
        <f>'将来負担比率（分子）の構造'!J$48</f>
        <v>-</v>
      </c>
      <c r="F60" s="1089"/>
      <c r="G60" s="1089"/>
      <c r="H60" s="1089" t="str">
        <f>'将来負担比率（分子）の構造'!K$48</f>
        <v>-</v>
      </c>
      <c r="I60" s="1089"/>
      <c r="J60" s="1089"/>
      <c r="K60" s="1089" t="str">
        <f>'将来負担比率（分子）の構造'!L$48</f>
        <v>-</v>
      </c>
      <c r="L60" s="1089"/>
      <c r="M60" s="1089"/>
      <c r="N60" s="1089" t="str">
        <f>'将来負担比率（分子）の構造'!M$48</f>
        <v>-</v>
      </c>
      <c r="O60" s="1089"/>
      <c r="P60" s="1089"/>
    </row>
    <row r="61" spans="1:16">
      <c r="A61" s="1089" t="s">
        <v>76</v>
      </c>
      <c r="B61" s="1089" t="str">
        <f>'将来負担比率（分子）の構造'!I$46</f>
        <v>-</v>
      </c>
      <c r="C61" s="1089"/>
      <c r="D61" s="1089"/>
      <c r="E61" s="1089" t="str">
        <f>'将来負担比率（分子）の構造'!J$46</f>
        <v>-</v>
      </c>
      <c r="F61" s="1089"/>
      <c r="G61" s="1089"/>
      <c r="H61" s="1089" t="str">
        <f>'将来負担比率（分子）の構造'!K$46</f>
        <v>-</v>
      </c>
      <c r="I61" s="1089"/>
      <c r="J61" s="1089"/>
      <c r="K61" s="1089" t="str">
        <f>'将来負担比率（分子）の構造'!L$46</f>
        <v>-</v>
      </c>
      <c r="L61" s="1089"/>
      <c r="M61" s="1089"/>
      <c r="N61" s="1089" t="str">
        <f>'将来負担比率（分子）の構造'!M$46</f>
        <v>-</v>
      </c>
      <c r="O61" s="1089"/>
      <c r="P61" s="1089"/>
    </row>
    <row r="62" spans="1:16">
      <c r="A62" s="1089" t="s">
        <v>77</v>
      </c>
      <c r="B62" s="1089">
        <f>'将来負担比率（分子）の構造'!I$45</f>
        <v>1218</v>
      </c>
      <c r="C62" s="1089"/>
      <c r="D62" s="1089"/>
      <c r="E62" s="1089">
        <f>'将来負担比率（分子）の構造'!J$45</f>
        <v>1143</v>
      </c>
      <c r="F62" s="1089"/>
      <c r="G62" s="1089"/>
      <c r="H62" s="1089">
        <f>'将来負担比率（分子）の構造'!K$45</f>
        <v>1126</v>
      </c>
      <c r="I62" s="1089"/>
      <c r="J62" s="1089"/>
      <c r="K62" s="1089">
        <f>'将来負担比率（分子）の構造'!L$45</f>
        <v>1103</v>
      </c>
      <c r="L62" s="1089"/>
      <c r="M62" s="1089"/>
      <c r="N62" s="1089">
        <f>'将来負担比率（分子）の構造'!M$45</f>
        <v>1017</v>
      </c>
      <c r="O62" s="1089"/>
      <c r="P62" s="1089"/>
    </row>
    <row r="63" spans="1:16">
      <c r="A63" s="1089" t="s">
        <v>75</v>
      </c>
      <c r="B63" s="1089">
        <f>'将来負担比率（分子）の構造'!I$44</f>
        <v>82</v>
      </c>
      <c r="C63" s="1089"/>
      <c r="D63" s="1089"/>
      <c r="E63" s="1089">
        <f>'将来負担比率（分子）の構造'!J$44</f>
        <v>76</v>
      </c>
      <c r="F63" s="1089"/>
      <c r="G63" s="1089"/>
      <c r="H63" s="1089">
        <f>'将来負担比率（分子）の構造'!K$44</f>
        <v>80</v>
      </c>
      <c r="I63" s="1089"/>
      <c r="J63" s="1089"/>
      <c r="K63" s="1089">
        <f>'将来負担比率（分子）の構造'!L$44</f>
        <v>176</v>
      </c>
      <c r="L63" s="1089"/>
      <c r="M63" s="1089"/>
      <c r="N63" s="1089">
        <f>'将来負担比率（分子）の構造'!M$44</f>
        <v>239</v>
      </c>
      <c r="O63" s="1089"/>
      <c r="P63" s="1089"/>
    </row>
    <row r="64" spans="1:16">
      <c r="A64" s="1089" t="s">
        <v>73</v>
      </c>
      <c r="B64" s="1089">
        <f>'将来負担比率（分子）の構造'!I$43</f>
        <v>670</v>
      </c>
      <c r="C64" s="1089"/>
      <c r="D64" s="1089"/>
      <c r="E64" s="1089">
        <f>'将来負担比率（分子）の構造'!J$43</f>
        <v>596</v>
      </c>
      <c r="F64" s="1089"/>
      <c r="G64" s="1089"/>
      <c r="H64" s="1089">
        <f>'将来負担比率（分子）の構造'!K$43</f>
        <v>568</v>
      </c>
      <c r="I64" s="1089"/>
      <c r="J64" s="1089"/>
      <c r="K64" s="1089">
        <f>'将来負担比率（分子）の構造'!L$43</f>
        <v>504</v>
      </c>
      <c r="L64" s="1089"/>
      <c r="M64" s="1089"/>
      <c r="N64" s="1089">
        <f>'将来負担比率（分子）の構造'!M$43</f>
        <v>503</v>
      </c>
      <c r="O64" s="1089"/>
      <c r="P64" s="1089"/>
    </row>
    <row r="65" spans="1:16">
      <c r="A65" s="1089" t="s">
        <v>72</v>
      </c>
      <c r="B65" s="1089" t="str">
        <f>'将来負担比率（分子）の構造'!I$42</f>
        <v>-</v>
      </c>
      <c r="C65" s="1089"/>
      <c r="D65" s="1089"/>
      <c r="E65" s="1089" t="str">
        <f>'将来負担比率（分子）の構造'!J$42</f>
        <v>-</v>
      </c>
      <c r="F65" s="1089"/>
      <c r="G65" s="1089"/>
      <c r="H65" s="1089" t="str">
        <f>'将来負担比率（分子）の構造'!K$42</f>
        <v>-</v>
      </c>
      <c r="I65" s="1089"/>
      <c r="J65" s="1089"/>
      <c r="K65" s="1089" t="str">
        <f>'将来負担比率（分子）の構造'!L$42</f>
        <v>-</v>
      </c>
      <c r="L65" s="1089"/>
      <c r="M65" s="1089"/>
      <c r="N65" s="1089" t="str">
        <f>'将来負担比率（分子）の構造'!M$42</f>
        <v>-</v>
      </c>
      <c r="O65" s="1089"/>
      <c r="P65" s="1089"/>
    </row>
    <row r="66" spans="1:16">
      <c r="A66" s="1089" t="s">
        <v>65</v>
      </c>
      <c r="B66" s="1089">
        <f>'将来負担比率（分子）の構造'!I$41</f>
        <v>8202</v>
      </c>
      <c r="C66" s="1089"/>
      <c r="D66" s="1089"/>
      <c r="E66" s="1089">
        <f>'将来負担比率（分子）の構造'!J$41</f>
        <v>8297</v>
      </c>
      <c r="F66" s="1089"/>
      <c r="G66" s="1089"/>
      <c r="H66" s="1089">
        <f>'将来負担比率（分子）の構造'!K$41</f>
        <v>9266</v>
      </c>
      <c r="I66" s="1089"/>
      <c r="J66" s="1089"/>
      <c r="K66" s="1089">
        <f>'将来負担比率（分子）の構造'!L$41</f>
        <v>8538</v>
      </c>
      <c r="L66" s="1089"/>
      <c r="M66" s="1089"/>
      <c r="N66" s="1089">
        <f>'将来負担比率（分子）の構造'!M$41</f>
        <v>7876</v>
      </c>
      <c r="O66" s="1089"/>
      <c r="P66" s="1089"/>
    </row>
    <row r="67" spans="1:16">
      <c r="A67" s="1089" t="s">
        <v>99</v>
      </c>
      <c r="B67" s="1089" t="e">
        <f>NA()</f>
        <v>#N/A</v>
      </c>
      <c r="C67" s="1089">
        <f>IF(ISNUMBER('将来負担比率（分子）の構造'!I$53),IF('将来負担比率（分子）の構造'!I$53&lt;0,0,'将来負担比率（分子）の構造'!I$53),NA())</f>
        <v>0</v>
      </c>
      <c r="D67" s="1089" t="e">
        <f>NA()</f>
        <v>#N/A</v>
      </c>
      <c r="E67" s="1089" t="e">
        <f>NA()</f>
        <v>#N/A</v>
      </c>
      <c r="F67" s="1089">
        <f>IF(ISNUMBER('将来負担比率（分子）の構造'!J$53),IF('将来負担比率（分子）の構造'!J$53&lt;0,0,'将来負担比率（分子）の構造'!J$53),NA())</f>
        <v>0</v>
      </c>
      <c r="G67" s="1089" t="e">
        <f>NA()</f>
        <v>#N/A</v>
      </c>
      <c r="H67" s="1089" t="e">
        <f>NA()</f>
        <v>#N/A</v>
      </c>
      <c r="I67" s="1089">
        <f>IF(ISNUMBER('将来負担比率（分子）の構造'!K$53),IF('将来負担比率（分子）の構造'!K$53&lt;0,0,'将来負担比率（分子）の構造'!K$53),NA())</f>
        <v>0</v>
      </c>
      <c r="J67" s="1089" t="e">
        <f>NA()</f>
        <v>#N/A</v>
      </c>
      <c r="K67" s="1089" t="e">
        <f>NA()</f>
        <v>#N/A</v>
      </c>
      <c r="L67" s="1089">
        <f>IF(ISNUMBER('将来負担比率（分子）の構造'!L$53),IF('将来負担比率（分子）の構造'!L$53&lt;0,0,'将来負担比率（分子）の構造'!L$53),NA())</f>
        <v>0</v>
      </c>
      <c r="M67" s="1089" t="e">
        <f>NA()</f>
        <v>#N/A</v>
      </c>
      <c r="N67" s="1089" t="e">
        <f>NA()</f>
        <v>#N/A</v>
      </c>
      <c r="O67" s="1089">
        <f>IF(ISNUMBER('将来負担比率（分子）の構造'!M$53),IF('将来負担比率（分子）の構造'!M$53&lt;0,0,'将来負担比率（分子）の構造'!M$53),NA())</f>
        <v>0</v>
      </c>
      <c r="P67" s="1089" t="e">
        <f>NA()</f>
        <v>#N/A</v>
      </c>
    </row>
    <row r="70" spans="1:16">
      <c r="A70" s="1092" t="s">
        <v>127</v>
      </c>
      <c r="B70" s="1092"/>
      <c r="C70" s="1092"/>
      <c r="D70" s="1092"/>
      <c r="E70" s="1092"/>
      <c r="F70" s="1092"/>
    </row>
    <row r="71" spans="1:16">
      <c r="A71" s="1091"/>
      <c r="B71" s="1091" t="str">
        <f>基金残高に係る経年分析!F54</f>
        <v>H29</v>
      </c>
      <c r="C71" s="1091" t="str">
        <f>基金残高に係る経年分析!G54</f>
        <v>H30</v>
      </c>
      <c r="D71" s="1091" t="str">
        <f>基金残高に係る経年分析!H54</f>
        <v>R01</v>
      </c>
    </row>
    <row r="72" spans="1:16">
      <c r="A72" s="1091" t="s">
        <v>128</v>
      </c>
      <c r="B72" s="1093">
        <f>基金残高に係る経年分析!F55</f>
        <v>987</v>
      </c>
      <c r="C72" s="1093">
        <f>基金残高に係る経年分析!G55</f>
        <v>980</v>
      </c>
      <c r="D72" s="1093">
        <f>基金残高に係る経年分析!H55</f>
        <v>974</v>
      </c>
    </row>
    <row r="73" spans="1:16">
      <c r="A73" s="1091" t="s">
        <v>130</v>
      </c>
      <c r="B73" s="1093">
        <f>基金残高に係る経年分析!F56</f>
        <v>1919</v>
      </c>
      <c r="C73" s="1093">
        <f>基金残高に係る経年分析!G56</f>
        <v>1875</v>
      </c>
      <c r="D73" s="1093">
        <f>基金残高に係る経年分析!H56</f>
        <v>1786</v>
      </c>
    </row>
    <row r="74" spans="1:16">
      <c r="A74" s="1091" t="s">
        <v>132</v>
      </c>
      <c r="B74" s="1093">
        <f>基金残高に係る経年分析!F57</f>
        <v>3491</v>
      </c>
      <c r="C74" s="1093">
        <f>基金残高に係る経年分析!G57</f>
        <v>3192</v>
      </c>
      <c r="D74" s="1093">
        <f>基金残高に係る経年分析!H57</f>
        <v>3045</v>
      </c>
    </row>
  </sheetData>
  <sheetProtection algorithmName="SHA-512" hashValue="JhljN0m56x9erXCNLWuZHbURpEeI3lR3MShpqUP6apurIYi6UV+Roe0HshrxHIWR80FkMj+UQu1LVfoEOptAwg==" saltValue="oRYIHL4J4k7GcklVVG62eQ=="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0"/>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115</v>
      </c>
      <c r="DI1" s="349"/>
      <c r="DJ1" s="349"/>
      <c r="DK1" s="349"/>
      <c r="DL1" s="349"/>
      <c r="DM1" s="349"/>
      <c r="DN1" s="356"/>
      <c r="DO1" s="1"/>
      <c r="DP1" s="348" t="s">
        <v>311</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317</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118</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153</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318</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10</v>
      </c>
      <c r="C4" s="139"/>
      <c r="D4" s="139"/>
      <c r="E4" s="139"/>
      <c r="F4" s="139"/>
      <c r="G4" s="139"/>
      <c r="H4" s="139"/>
      <c r="I4" s="139"/>
      <c r="J4" s="139"/>
      <c r="K4" s="139"/>
      <c r="L4" s="139"/>
      <c r="M4" s="139"/>
      <c r="N4" s="139"/>
      <c r="O4" s="139"/>
      <c r="P4" s="139"/>
      <c r="Q4" s="144"/>
      <c r="R4" s="183" t="s">
        <v>321</v>
      </c>
      <c r="S4" s="139"/>
      <c r="T4" s="139"/>
      <c r="U4" s="139"/>
      <c r="V4" s="139"/>
      <c r="W4" s="139"/>
      <c r="X4" s="139"/>
      <c r="Y4" s="144"/>
      <c r="Z4" s="183" t="s">
        <v>324</v>
      </c>
      <c r="AA4" s="139"/>
      <c r="AB4" s="139"/>
      <c r="AC4" s="144"/>
      <c r="AD4" s="183" t="s">
        <v>268</v>
      </c>
      <c r="AE4" s="139"/>
      <c r="AF4" s="139"/>
      <c r="AG4" s="139"/>
      <c r="AH4" s="139"/>
      <c r="AI4" s="139"/>
      <c r="AJ4" s="139"/>
      <c r="AK4" s="144"/>
      <c r="AL4" s="183" t="s">
        <v>324</v>
      </c>
      <c r="AM4" s="139"/>
      <c r="AN4" s="139"/>
      <c r="AO4" s="144"/>
      <c r="AP4" s="301" t="s">
        <v>327</v>
      </c>
      <c r="AQ4" s="301"/>
      <c r="AR4" s="301"/>
      <c r="AS4" s="301"/>
      <c r="AT4" s="301"/>
      <c r="AU4" s="301"/>
      <c r="AV4" s="301"/>
      <c r="AW4" s="301"/>
      <c r="AX4" s="301"/>
      <c r="AY4" s="301"/>
      <c r="AZ4" s="301"/>
      <c r="BA4" s="301"/>
      <c r="BB4" s="301"/>
      <c r="BC4" s="301"/>
      <c r="BD4" s="301"/>
      <c r="BE4" s="301"/>
      <c r="BF4" s="301"/>
      <c r="BG4" s="301" t="s">
        <v>305</v>
      </c>
      <c r="BH4" s="301"/>
      <c r="BI4" s="301"/>
      <c r="BJ4" s="301"/>
      <c r="BK4" s="301"/>
      <c r="BL4" s="301"/>
      <c r="BM4" s="301"/>
      <c r="BN4" s="301"/>
      <c r="BO4" s="301" t="s">
        <v>324</v>
      </c>
      <c r="BP4" s="301"/>
      <c r="BQ4" s="301"/>
      <c r="BR4" s="301"/>
      <c r="BS4" s="301" t="s">
        <v>328</v>
      </c>
      <c r="BT4" s="301"/>
      <c r="BU4" s="301"/>
      <c r="BV4" s="301"/>
      <c r="BW4" s="301"/>
      <c r="BX4" s="301"/>
      <c r="BY4" s="301"/>
      <c r="BZ4" s="301"/>
      <c r="CA4" s="301"/>
      <c r="CB4" s="301"/>
      <c r="CD4" s="183" t="s">
        <v>329</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323</v>
      </c>
      <c r="C5" s="268"/>
      <c r="D5" s="268"/>
      <c r="E5" s="268"/>
      <c r="F5" s="268"/>
      <c r="G5" s="268"/>
      <c r="H5" s="268"/>
      <c r="I5" s="268"/>
      <c r="J5" s="268"/>
      <c r="K5" s="268"/>
      <c r="L5" s="268"/>
      <c r="M5" s="268"/>
      <c r="N5" s="268"/>
      <c r="O5" s="268"/>
      <c r="P5" s="268"/>
      <c r="Q5" s="271"/>
      <c r="R5" s="276">
        <v>581558</v>
      </c>
      <c r="S5" s="279"/>
      <c r="T5" s="279"/>
      <c r="U5" s="279"/>
      <c r="V5" s="279"/>
      <c r="W5" s="279"/>
      <c r="X5" s="279"/>
      <c r="Y5" s="281"/>
      <c r="Z5" s="284">
        <v>8.6</v>
      </c>
      <c r="AA5" s="284"/>
      <c r="AB5" s="284"/>
      <c r="AC5" s="284"/>
      <c r="AD5" s="289">
        <v>581558</v>
      </c>
      <c r="AE5" s="289"/>
      <c r="AF5" s="289"/>
      <c r="AG5" s="289"/>
      <c r="AH5" s="289"/>
      <c r="AI5" s="289"/>
      <c r="AJ5" s="289"/>
      <c r="AK5" s="289"/>
      <c r="AL5" s="294">
        <v>13.8</v>
      </c>
      <c r="AM5" s="296"/>
      <c r="AN5" s="296"/>
      <c r="AO5" s="298"/>
      <c r="AP5" s="262" t="s">
        <v>330</v>
      </c>
      <c r="AQ5" s="268"/>
      <c r="AR5" s="268"/>
      <c r="AS5" s="268"/>
      <c r="AT5" s="268"/>
      <c r="AU5" s="268"/>
      <c r="AV5" s="268"/>
      <c r="AW5" s="268"/>
      <c r="AX5" s="268"/>
      <c r="AY5" s="268"/>
      <c r="AZ5" s="268"/>
      <c r="BA5" s="268"/>
      <c r="BB5" s="268"/>
      <c r="BC5" s="268"/>
      <c r="BD5" s="268"/>
      <c r="BE5" s="268"/>
      <c r="BF5" s="271"/>
      <c r="BG5" s="277">
        <v>581558</v>
      </c>
      <c r="BH5" s="219"/>
      <c r="BI5" s="219"/>
      <c r="BJ5" s="219"/>
      <c r="BK5" s="219"/>
      <c r="BL5" s="219"/>
      <c r="BM5" s="219"/>
      <c r="BN5" s="282"/>
      <c r="BO5" s="285">
        <v>100</v>
      </c>
      <c r="BP5" s="285"/>
      <c r="BQ5" s="285"/>
      <c r="BR5" s="285"/>
      <c r="BS5" s="290" t="s">
        <v>201</v>
      </c>
      <c r="BT5" s="290"/>
      <c r="BU5" s="290"/>
      <c r="BV5" s="290"/>
      <c r="BW5" s="290"/>
      <c r="BX5" s="290"/>
      <c r="BY5" s="290"/>
      <c r="BZ5" s="290"/>
      <c r="CA5" s="290"/>
      <c r="CB5" s="331"/>
      <c r="CC5" s="36"/>
      <c r="CD5" s="183" t="s">
        <v>327</v>
      </c>
      <c r="CE5" s="139"/>
      <c r="CF5" s="139"/>
      <c r="CG5" s="139"/>
      <c r="CH5" s="139"/>
      <c r="CI5" s="139"/>
      <c r="CJ5" s="139"/>
      <c r="CK5" s="139"/>
      <c r="CL5" s="139"/>
      <c r="CM5" s="139"/>
      <c r="CN5" s="139"/>
      <c r="CO5" s="139"/>
      <c r="CP5" s="139"/>
      <c r="CQ5" s="144"/>
      <c r="CR5" s="183" t="s">
        <v>333</v>
      </c>
      <c r="CS5" s="139"/>
      <c r="CT5" s="139"/>
      <c r="CU5" s="139"/>
      <c r="CV5" s="139"/>
      <c r="CW5" s="139"/>
      <c r="CX5" s="139"/>
      <c r="CY5" s="144"/>
      <c r="CZ5" s="183" t="s">
        <v>324</v>
      </c>
      <c r="DA5" s="139"/>
      <c r="DB5" s="139"/>
      <c r="DC5" s="144"/>
      <c r="DD5" s="183" t="s">
        <v>334</v>
      </c>
      <c r="DE5" s="139"/>
      <c r="DF5" s="139"/>
      <c r="DG5" s="139"/>
      <c r="DH5" s="139"/>
      <c r="DI5" s="139"/>
      <c r="DJ5" s="139"/>
      <c r="DK5" s="139"/>
      <c r="DL5" s="139"/>
      <c r="DM5" s="139"/>
      <c r="DN5" s="139"/>
      <c r="DO5" s="139"/>
      <c r="DP5" s="144"/>
      <c r="DQ5" s="183" t="s">
        <v>336</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337</v>
      </c>
      <c r="C6" s="36"/>
      <c r="D6" s="36"/>
      <c r="E6" s="36"/>
      <c r="F6" s="36"/>
      <c r="G6" s="36"/>
      <c r="H6" s="36"/>
      <c r="I6" s="36"/>
      <c r="J6" s="36"/>
      <c r="K6" s="36"/>
      <c r="L6" s="36"/>
      <c r="M6" s="36"/>
      <c r="N6" s="36"/>
      <c r="O6" s="36"/>
      <c r="P6" s="36"/>
      <c r="Q6" s="272"/>
      <c r="R6" s="277">
        <v>128986</v>
      </c>
      <c r="S6" s="219"/>
      <c r="T6" s="219"/>
      <c r="U6" s="219"/>
      <c r="V6" s="219"/>
      <c r="W6" s="219"/>
      <c r="X6" s="219"/>
      <c r="Y6" s="282"/>
      <c r="Z6" s="285">
        <v>1.9</v>
      </c>
      <c r="AA6" s="285"/>
      <c r="AB6" s="285"/>
      <c r="AC6" s="285"/>
      <c r="AD6" s="290">
        <v>128986</v>
      </c>
      <c r="AE6" s="290"/>
      <c r="AF6" s="290"/>
      <c r="AG6" s="290"/>
      <c r="AH6" s="290"/>
      <c r="AI6" s="290"/>
      <c r="AJ6" s="290"/>
      <c r="AK6" s="290"/>
      <c r="AL6" s="286">
        <v>3.1</v>
      </c>
      <c r="AM6" s="240"/>
      <c r="AN6" s="240"/>
      <c r="AO6" s="299"/>
      <c r="AP6" s="263" t="s">
        <v>107</v>
      </c>
      <c r="AQ6" s="36"/>
      <c r="AR6" s="36"/>
      <c r="AS6" s="36"/>
      <c r="AT6" s="36"/>
      <c r="AU6" s="36"/>
      <c r="AV6" s="36"/>
      <c r="AW6" s="36"/>
      <c r="AX6" s="36"/>
      <c r="AY6" s="36"/>
      <c r="AZ6" s="36"/>
      <c r="BA6" s="36"/>
      <c r="BB6" s="36"/>
      <c r="BC6" s="36"/>
      <c r="BD6" s="36"/>
      <c r="BE6" s="36"/>
      <c r="BF6" s="272"/>
      <c r="BG6" s="277">
        <v>581558</v>
      </c>
      <c r="BH6" s="219"/>
      <c r="BI6" s="219"/>
      <c r="BJ6" s="219"/>
      <c r="BK6" s="219"/>
      <c r="BL6" s="219"/>
      <c r="BM6" s="219"/>
      <c r="BN6" s="282"/>
      <c r="BO6" s="285">
        <v>100</v>
      </c>
      <c r="BP6" s="285"/>
      <c r="BQ6" s="285"/>
      <c r="BR6" s="285"/>
      <c r="BS6" s="290" t="s">
        <v>201</v>
      </c>
      <c r="BT6" s="290"/>
      <c r="BU6" s="290"/>
      <c r="BV6" s="290"/>
      <c r="BW6" s="290"/>
      <c r="BX6" s="290"/>
      <c r="BY6" s="290"/>
      <c r="BZ6" s="290"/>
      <c r="CA6" s="290"/>
      <c r="CB6" s="331"/>
      <c r="CD6" s="262" t="s">
        <v>338</v>
      </c>
      <c r="CE6" s="268"/>
      <c r="CF6" s="268"/>
      <c r="CG6" s="268"/>
      <c r="CH6" s="268"/>
      <c r="CI6" s="268"/>
      <c r="CJ6" s="268"/>
      <c r="CK6" s="268"/>
      <c r="CL6" s="268"/>
      <c r="CM6" s="268"/>
      <c r="CN6" s="268"/>
      <c r="CO6" s="268"/>
      <c r="CP6" s="268"/>
      <c r="CQ6" s="271"/>
      <c r="CR6" s="277">
        <v>59008</v>
      </c>
      <c r="CS6" s="219"/>
      <c r="CT6" s="219"/>
      <c r="CU6" s="219"/>
      <c r="CV6" s="219"/>
      <c r="CW6" s="219"/>
      <c r="CX6" s="219"/>
      <c r="CY6" s="282"/>
      <c r="CZ6" s="294">
        <v>0.9</v>
      </c>
      <c r="DA6" s="296"/>
      <c r="DB6" s="296"/>
      <c r="DC6" s="342"/>
      <c r="DD6" s="291" t="s">
        <v>201</v>
      </c>
      <c r="DE6" s="219"/>
      <c r="DF6" s="219"/>
      <c r="DG6" s="219"/>
      <c r="DH6" s="219"/>
      <c r="DI6" s="219"/>
      <c r="DJ6" s="219"/>
      <c r="DK6" s="219"/>
      <c r="DL6" s="219"/>
      <c r="DM6" s="219"/>
      <c r="DN6" s="219"/>
      <c r="DO6" s="219"/>
      <c r="DP6" s="282"/>
      <c r="DQ6" s="291">
        <v>59008</v>
      </c>
      <c r="DR6" s="219"/>
      <c r="DS6" s="219"/>
      <c r="DT6" s="219"/>
      <c r="DU6" s="219"/>
      <c r="DV6" s="219"/>
      <c r="DW6" s="219"/>
      <c r="DX6" s="219"/>
      <c r="DY6" s="219"/>
      <c r="DZ6" s="219"/>
      <c r="EA6" s="219"/>
      <c r="EB6" s="219"/>
      <c r="EC6" s="332"/>
    </row>
    <row r="7" spans="2:143" ht="11.25" customHeight="1">
      <c r="B7" s="263" t="s">
        <v>49</v>
      </c>
      <c r="C7" s="36"/>
      <c r="D7" s="36"/>
      <c r="E7" s="36"/>
      <c r="F7" s="36"/>
      <c r="G7" s="36"/>
      <c r="H7" s="36"/>
      <c r="I7" s="36"/>
      <c r="J7" s="36"/>
      <c r="K7" s="36"/>
      <c r="L7" s="36"/>
      <c r="M7" s="36"/>
      <c r="N7" s="36"/>
      <c r="O7" s="36"/>
      <c r="P7" s="36"/>
      <c r="Q7" s="272"/>
      <c r="R7" s="277">
        <v>613</v>
      </c>
      <c r="S7" s="219"/>
      <c r="T7" s="219"/>
      <c r="U7" s="219"/>
      <c r="V7" s="219"/>
      <c r="W7" s="219"/>
      <c r="X7" s="219"/>
      <c r="Y7" s="282"/>
      <c r="Z7" s="285">
        <v>0</v>
      </c>
      <c r="AA7" s="285"/>
      <c r="AB7" s="285"/>
      <c r="AC7" s="285"/>
      <c r="AD7" s="290">
        <v>613</v>
      </c>
      <c r="AE7" s="290"/>
      <c r="AF7" s="290"/>
      <c r="AG7" s="290"/>
      <c r="AH7" s="290"/>
      <c r="AI7" s="290"/>
      <c r="AJ7" s="290"/>
      <c r="AK7" s="290"/>
      <c r="AL7" s="286">
        <v>0</v>
      </c>
      <c r="AM7" s="240"/>
      <c r="AN7" s="240"/>
      <c r="AO7" s="299"/>
      <c r="AP7" s="263" t="s">
        <v>339</v>
      </c>
      <c r="AQ7" s="36"/>
      <c r="AR7" s="36"/>
      <c r="AS7" s="36"/>
      <c r="AT7" s="36"/>
      <c r="AU7" s="36"/>
      <c r="AV7" s="36"/>
      <c r="AW7" s="36"/>
      <c r="AX7" s="36"/>
      <c r="AY7" s="36"/>
      <c r="AZ7" s="36"/>
      <c r="BA7" s="36"/>
      <c r="BB7" s="36"/>
      <c r="BC7" s="36"/>
      <c r="BD7" s="36"/>
      <c r="BE7" s="36"/>
      <c r="BF7" s="272"/>
      <c r="BG7" s="277">
        <v>191451</v>
      </c>
      <c r="BH7" s="219"/>
      <c r="BI7" s="219"/>
      <c r="BJ7" s="219"/>
      <c r="BK7" s="219"/>
      <c r="BL7" s="219"/>
      <c r="BM7" s="219"/>
      <c r="BN7" s="282"/>
      <c r="BO7" s="285">
        <v>32.9</v>
      </c>
      <c r="BP7" s="285"/>
      <c r="BQ7" s="285"/>
      <c r="BR7" s="285"/>
      <c r="BS7" s="290" t="s">
        <v>201</v>
      </c>
      <c r="BT7" s="290"/>
      <c r="BU7" s="290"/>
      <c r="BV7" s="290"/>
      <c r="BW7" s="290"/>
      <c r="BX7" s="290"/>
      <c r="BY7" s="290"/>
      <c r="BZ7" s="290"/>
      <c r="CA7" s="290"/>
      <c r="CB7" s="331"/>
      <c r="CD7" s="263" t="s">
        <v>342</v>
      </c>
      <c r="CE7" s="36"/>
      <c r="CF7" s="36"/>
      <c r="CG7" s="36"/>
      <c r="CH7" s="36"/>
      <c r="CI7" s="36"/>
      <c r="CJ7" s="36"/>
      <c r="CK7" s="36"/>
      <c r="CL7" s="36"/>
      <c r="CM7" s="36"/>
      <c r="CN7" s="36"/>
      <c r="CO7" s="36"/>
      <c r="CP7" s="36"/>
      <c r="CQ7" s="272"/>
      <c r="CR7" s="277">
        <v>1051946</v>
      </c>
      <c r="CS7" s="219"/>
      <c r="CT7" s="219"/>
      <c r="CU7" s="219"/>
      <c r="CV7" s="219"/>
      <c r="CW7" s="219"/>
      <c r="CX7" s="219"/>
      <c r="CY7" s="282"/>
      <c r="CZ7" s="285">
        <v>16.600000000000001</v>
      </c>
      <c r="DA7" s="285"/>
      <c r="DB7" s="285"/>
      <c r="DC7" s="285"/>
      <c r="DD7" s="291">
        <v>113216</v>
      </c>
      <c r="DE7" s="219"/>
      <c r="DF7" s="219"/>
      <c r="DG7" s="219"/>
      <c r="DH7" s="219"/>
      <c r="DI7" s="219"/>
      <c r="DJ7" s="219"/>
      <c r="DK7" s="219"/>
      <c r="DL7" s="219"/>
      <c r="DM7" s="219"/>
      <c r="DN7" s="219"/>
      <c r="DO7" s="219"/>
      <c r="DP7" s="282"/>
      <c r="DQ7" s="291">
        <v>844405</v>
      </c>
      <c r="DR7" s="219"/>
      <c r="DS7" s="219"/>
      <c r="DT7" s="219"/>
      <c r="DU7" s="219"/>
      <c r="DV7" s="219"/>
      <c r="DW7" s="219"/>
      <c r="DX7" s="219"/>
      <c r="DY7" s="219"/>
      <c r="DZ7" s="219"/>
      <c r="EA7" s="219"/>
      <c r="EB7" s="219"/>
      <c r="EC7" s="332"/>
    </row>
    <row r="8" spans="2:143" ht="11.25" customHeight="1">
      <c r="B8" s="263" t="s">
        <v>343</v>
      </c>
      <c r="C8" s="36"/>
      <c r="D8" s="36"/>
      <c r="E8" s="36"/>
      <c r="F8" s="36"/>
      <c r="G8" s="36"/>
      <c r="H8" s="36"/>
      <c r="I8" s="36"/>
      <c r="J8" s="36"/>
      <c r="K8" s="36"/>
      <c r="L8" s="36"/>
      <c r="M8" s="36"/>
      <c r="N8" s="36"/>
      <c r="O8" s="36"/>
      <c r="P8" s="36"/>
      <c r="Q8" s="272"/>
      <c r="R8" s="277">
        <v>1373</v>
      </c>
      <c r="S8" s="219"/>
      <c r="T8" s="219"/>
      <c r="U8" s="219"/>
      <c r="V8" s="219"/>
      <c r="W8" s="219"/>
      <c r="X8" s="219"/>
      <c r="Y8" s="282"/>
      <c r="Z8" s="285">
        <v>0</v>
      </c>
      <c r="AA8" s="285"/>
      <c r="AB8" s="285"/>
      <c r="AC8" s="285"/>
      <c r="AD8" s="290">
        <v>1373</v>
      </c>
      <c r="AE8" s="290"/>
      <c r="AF8" s="290"/>
      <c r="AG8" s="290"/>
      <c r="AH8" s="290"/>
      <c r="AI8" s="290"/>
      <c r="AJ8" s="290"/>
      <c r="AK8" s="290"/>
      <c r="AL8" s="286">
        <v>0</v>
      </c>
      <c r="AM8" s="240"/>
      <c r="AN8" s="240"/>
      <c r="AO8" s="299"/>
      <c r="AP8" s="263" t="s">
        <v>109</v>
      </c>
      <c r="AQ8" s="36"/>
      <c r="AR8" s="36"/>
      <c r="AS8" s="36"/>
      <c r="AT8" s="36"/>
      <c r="AU8" s="36"/>
      <c r="AV8" s="36"/>
      <c r="AW8" s="36"/>
      <c r="AX8" s="36"/>
      <c r="AY8" s="36"/>
      <c r="AZ8" s="36"/>
      <c r="BA8" s="36"/>
      <c r="BB8" s="36"/>
      <c r="BC8" s="36"/>
      <c r="BD8" s="36"/>
      <c r="BE8" s="36"/>
      <c r="BF8" s="272"/>
      <c r="BG8" s="277">
        <v>6991</v>
      </c>
      <c r="BH8" s="219"/>
      <c r="BI8" s="219"/>
      <c r="BJ8" s="219"/>
      <c r="BK8" s="219"/>
      <c r="BL8" s="219"/>
      <c r="BM8" s="219"/>
      <c r="BN8" s="282"/>
      <c r="BO8" s="285">
        <v>1.2</v>
      </c>
      <c r="BP8" s="285"/>
      <c r="BQ8" s="285"/>
      <c r="BR8" s="285"/>
      <c r="BS8" s="291" t="s">
        <v>201</v>
      </c>
      <c r="BT8" s="219"/>
      <c r="BU8" s="219"/>
      <c r="BV8" s="219"/>
      <c r="BW8" s="219"/>
      <c r="BX8" s="219"/>
      <c r="BY8" s="219"/>
      <c r="BZ8" s="219"/>
      <c r="CA8" s="219"/>
      <c r="CB8" s="332"/>
      <c r="CD8" s="263" t="s">
        <v>346</v>
      </c>
      <c r="CE8" s="36"/>
      <c r="CF8" s="36"/>
      <c r="CG8" s="36"/>
      <c r="CH8" s="36"/>
      <c r="CI8" s="36"/>
      <c r="CJ8" s="36"/>
      <c r="CK8" s="36"/>
      <c r="CL8" s="36"/>
      <c r="CM8" s="36"/>
      <c r="CN8" s="36"/>
      <c r="CO8" s="36"/>
      <c r="CP8" s="36"/>
      <c r="CQ8" s="272"/>
      <c r="CR8" s="277">
        <v>1535603</v>
      </c>
      <c r="CS8" s="219"/>
      <c r="CT8" s="219"/>
      <c r="CU8" s="219"/>
      <c r="CV8" s="219"/>
      <c r="CW8" s="219"/>
      <c r="CX8" s="219"/>
      <c r="CY8" s="282"/>
      <c r="CZ8" s="285">
        <v>24.2</v>
      </c>
      <c r="DA8" s="285"/>
      <c r="DB8" s="285"/>
      <c r="DC8" s="285"/>
      <c r="DD8" s="291">
        <v>108088</v>
      </c>
      <c r="DE8" s="219"/>
      <c r="DF8" s="219"/>
      <c r="DG8" s="219"/>
      <c r="DH8" s="219"/>
      <c r="DI8" s="219"/>
      <c r="DJ8" s="219"/>
      <c r="DK8" s="219"/>
      <c r="DL8" s="219"/>
      <c r="DM8" s="219"/>
      <c r="DN8" s="219"/>
      <c r="DO8" s="219"/>
      <c r="DP8" s="282"/>
      <c r="DQ8" s="291">
        <v>969030</v>
      </c>
      <c r="DR8" s="219"/>
      <c r="DS8" s="219"/>
      <c r="DT8" s="219"/>
      <c r="DU8" s="219"/>
      <c r="DV8" s="219"/>
      <c r="DW8" s="219"/>
      <c r="DX8" s="219"/>
      <c r="DY8" s="219"/>
      <c r="DZ8" s="219"/>
      <c r="EA8" s="219"/>
      <c r="EB8" s="219"/>
      <c r="EC8" s="332"/>
    </row>
    <row r="9" spans="2:143" ht="11.25" customHeight="1">
      <c r="B9" s="263" t="s">
        <v>345</v>
      </c>
      <c r="C9" s="36"/>
      <c r="D9" s="36"/>
      <c r="E9" s="36"/>
      <c r="F9" s="36"/>
      <c r="G9" s="36"/>
      <c r="H9" s="36"/>
      <c r="I9" s="36"/>
      <c r="J9" s="36"/>
      <c r="K9" s="36"/>
      <c r="L9" s="36"/>
      <c r="M9" s="36"/>
      <c r="N9" s="36"/>
      <c r="O9" s="36"/>
      <c r="P9" s="36"/>
      <c r="Q9" s="272"/>
      <c r="R9" s="277">
        <v>754</v>
      </c>
      <c r="S9" s="219"/>
      <c r="T9" s="219"/>
      <c r="U9" s="219"/>
      <c r="V9" s="219"/>
      <c r="W9" s="219"/>
      <c r="X9" s="219"/>
      <c r="Y9" s="282"/>
      <c r="Z9" s="285">
        <v>0</v>
      </c>
      <c r="AA9" s="285"/>
      <c r="AB9" s="285"/>
      <c r="AC9" s="285"/>
      <c r="AD9" s="290">
        <v>754</v>
      </c>
      <c r="AE9" s="290"/>
      <c r="AF9" s="290"/>
      <c r="AG9" s="290"/>
      <c r="AH9" s="290"/>
      <c r="AI9" s="290"/>
      <c r="AJ9" s="290"/>
      <c r="AK9" s="290"/>
      <c r="AL9" s="286">
        <v>0</v>
      </c>
      <c r="AM9" s="240"/>
      <c r="AN9" s="240"/>
      <c r="AO9" s="299"/>
      <c r="AP9" s="263" t="s">
        <v>347</v>
      </c>
      <c r="AQ9" s="36"/>
      <c r="AR9" s="36"/>
      <c r="AS9" s="36"/>
      <c r="AT9" s="36"/>
      <c r="AU9" s="36"/>
      <c r="AV9" s="36"/>
      <c r="AW9" s="36"/>
      <c r="AX9" s="36"/>
      <c r="AY9" s="36"/>
      <c r="AZ9" s="36"/>
      <c r="BA9" s="36"/>
      <c r="BB9" s="36"/>
      <c r="BC9" s="36"/>
      <c r="BD9" s="36"/>
      <c r="BE9" s="36"/>
      <c r="BF9" s="272"/>
      <c r="BG9" s="277">
        <v>128232</v>
      </c>
      <c r="BH9" s="219"/>
      <c r="BI9" s="219"/>
      <c r="BJ9" s="219"/>
      <c r="BK9" s="219"/>
      <c r="BL9" s="219"/>
      <c r="BM9" s="219"/>
      <c r="BN9" s="282"/>
      <c r="BO9" s="285">
        <v>22</v>
      </c>
      <c r="BP9" s="285"/>
      <c r="BQ9" s="285"/>
      <c r="BR9" s="285"/>
      <c r="BS9" s="291" t="s">
        <v>201</v>
      </c>
      <c r="BT9" s="219"/>
      <c r="BU9" s="219"/>
      <c r="BV9" s="219"/>
      <c r="BW9" s="219"/>
      <c r="BX9" s="219"/>
      <c r="BY9" s="219"/>
      <c r="BZ9" s="219"/>
      <c r="CA9" s="219"/>
      <c r="CB9" s="332"/>
      <c r="CD9" s="263" t="s">
        <v>350</v>
      </c>
      <c r="CE9" s="36"/>
      <c r="CF9" s="36"/>
      <c r="CG9" s="36"/>
      <c r="CH9" s="36"/>
      <c r="CI9" s="36"/>
      <c r="CJ9" s="36"/>
      <c r="CK9" s="36"/>
      <c r="CL9" s="36"/>
      <c r="CM9" s="36"/>
      <c r="CN9" s="36"/>
      <c r="CO9" s="36"/>
      <c r="CP9" s="36"/>
      <c r="CQ9" s="272"/>
      <c r="CR9" s="277">
        <v>417042</v>
      </c>
      <c r="CS9" s="219"/>
      <c r="CT9" s="219"/>
      <c r="CU9" s="219"/>
      <c r="CV9" s="219"/>
      <c r="CW9" s="219"/>
      <c r="CX9" s="219"/>
      <c r="CY9" s="282"/>
      <c r="CZ9" s="285">
        <v>6.6</v>
      </c>
      <c r="DA9" s="285"/>
      <c r="DB9" s="285"/>
      <c r="DC9" s="285"/>
      <c r="DD9" s="291">
        <v>57185</v>
      </c>
      <c r="DE9" s="219"/>
      <c r="DF9" s="219"/>
      <c r="DG9" s="219"/>
      <c r="DH9" s="219"/>
      <c r="DI9" s="219"/>
      <c r="DJ9" s="219"/>
      <c r="DK9" s="219"/>
      <c r="DL9" s="219"/>
      <c r="DM9" s="219"/>
      <c r="DN9" s="219"/>
      <c r="DO9" s="219"/>
      <c r="DP9" s="282"/>
      <c r="DQ9" s="291">
        <v>338235</v>
      </c>
      <c r="DR9" s="219"/>
      <c r="DS9" s="219"/>
      <c r="DT9" s="219"/>
      <c r="DU9" s="219"/>
      <c r="DV9" s="219"/>
      <c r="DW9" s="219"/>
      <c r="DX9" s="219"/>
      <c r="DY9" s="219"/>
      <c r="DZ9" s="219"/>
      <c r="EA9" s="219"/>
      <c r="EB9" s="219"/>
      <c r="EC9" s="332"/>
    </row>
    <row r="10" spans="2:143" ht="11.25" customHeight="1">
      <c r="B10" s="263" t="s">
        <v>131</v>
      </c>
      <c r="C10" s="36"/>
      <c r="D10" s="36"/>
      <c r="E10" s="36"/>
      <c r="F10" s="36"/>
      <c r="G10" s="36"/>
      <c r="H10" s="36"/>
      <c r="I10" s="36"/>
      <c r="J10" s="36"/>
      <c r="K10" s="36"/>
      <c r="L10" s="36"/>
      <c r="M10" s="36"/>
      <c r="N10" s="36"/>
      <c r="O10" s="36"/>
      <c r="P10" s="36"/>
      <c r="Q10" s="272"/>
      <c r="R10" s="277" t="s">
        <v>201</v>
      </c>
      <c r="S10" s="219"/>
      <c r="T10" s="219"/>
      <c r="U10" s="219"/>
      <c r="V10" s="219"/>
      <c r="W10" s="219"/>
      <c r="X10" s="219"/>
      <c r="Y10" s="282"/>
      <c r="Z10" s="285" t="s">
        <v>201</v>
      </c>
      <c r="AA10" s="285"/>
      <c r="AB10" s="285"/>
      <c r="AC10" s="285"/>
      <c r="AD10" s="290" t="s">
        <v>201</v>
      </c>
      <c r="AE10" s="290"/>
      <c r="AF10" s="290"/>
      <c r="AG10" s="290"/>
      <c r="AH10" s="290"/>
      <c r="AI10" s="290"/>
      <c r="AJ10" s="290"/>
      <c r="AK10" s="290"/>
      <c r="AL10" s="286" t="s">
        <v>201</v>
      </c>
      <c r="AM10" s="240"/>
      <c r="AN10" s="240"/>
      <c r="AO10" s="299"/>
      <c r="AP10" s="263" t="s">
        <v>197</v>
      </c>
      <c r="AQ10" s="36"/>
      <c r="AR10" s="36"/>
      <c r="AS10" s="36"/>
      <c r="AT10" s="36"/>
      <c r="AU10" s="36"/>
      <c r="AV10" s="36"/>
      <c r="AW10" s="36"/>
      <c r="AX10" s="36"/>
      <c r="AY10" s="36"/>
      <c r="AZ10" s="36"/>
      <c r="BA10" s="36"/>
      <c r="BB10" s="36"/>
      <c r="BC10" s="36"/>
      <c r="BD10" s="36"/>
      <c r="BE10" s="36"/>
      <c r="BF10" s="272"/>
      <c r="BG10" s="277">
        <v>13537</v>
      </c>
      <c r="BH10" s="219"/>
      <c r="BI10" s="219"/>
      <c r="BJ10" s="219"/>
      <c r="BK10" s="219"/>
      <c r="BL10" s="219"/>
      <c r="BM10" s="219"/>
      <c r="BN10" s="282"/>
      <c r="BO10" s="285">
        <v>2.2999999999999998</v>
      </c>
      <c r="BP10" s="285"/>
      <c r="BQ10" s="285"/>
      <c r="BR10" s="285"/>
      <c r="BS10" s="291" t="s">
        <v>201</v>
      </c>
      <c r="BT10" s="219"/>
      <c r="BU10" s="219"/>
      <c r="BV10" s="219"/>
      <c r="BW10" s="219"/>
      <c r="BX10" s="219"/>
      <c r="BY10" s="219"/>
      <c r="BZ10" s="219"/>
      <c r="CA10" s="219"/>
      <c r="CB10" s="332"/>
      <c r="CD10" s="263" t="s">
        <v>50</v>
      </c>
      <c r="CE10" s="36"/>
      <c r="CF10" s="36"/>
      <c r="CG10" s="36"/>
      <c r="CH10" s="36"/>
      <c r="CI10" s="36"/>
      <c r="CJ10" s="36"/>
      <c r="CK10" s="36"/>
      <c r="CL10" s="36"/>
      <c r="CM10" s="36"/>
      <c r="CN10" s="36"/>
      <c r="CO10" s="36"/>
      <c r="CP10" s="36"/>
      <c r="CQ10" s="272"/>
      <c r="CR10" s="277">
        <v>801</v>
      </c>
      <c r="CS10" s="219"/>
      <c r="CT10" s="219"/>
      <c r="CU10" s="219"/>
      <c r="CV10" s="219"/>
      <c r="CW10" s="219"/>
      <c r="CX10" s="219"/>
      <c r="CY10" s="282"/>
      <c r="CZ10" s="285">
        <v>0</v>
      </c>
      <c r="DA10" s="285"/>
      <c r="DB10" s="285"/>
      <c r="DC10" s="285"/>
      <c r="DD10" s="291" t="s">
        <v>201</v>
      </c>
      <c r="DE10" s="219"/>
      <c r="DF10" s="219"/>
      <c r="DG10" s="219"/>
      <c r="DH10" s="219"/>
      <c r="DI10" s="219"/>
      <c r="DJ10" s="219"/>
      <c r="DK10" s="219"/>
      <c r="DL10" s="219"/>
      <c r="DM10" s="219"/>
      <c r="DN10" s="219"/>
      <c r="DO10" s="219"/>
      <c r="DP10" s="282"/>
      <c r="DQ10" s="291" t="s">
        <v>201</v>
      </c>
      <c r="DR10" s="219"/>
      <c r="DS10" s="219"/>
      <c r="DT10" s="219"/>
      <c r="DU10" s="219"/>
      <c r="DV10" s="219"/>
      <c r="DW10" s="219"/>
      <c r="DX10" s="219"/>
      <c r="DY10" s="219"/>
      <c r="DZ10" s="219"/>
      <c r="EA10" s="219"/>
      <c r="EB10" s="219"/>
      <c r="EC10" s="332"/>
    </row>
    <row r="11" spans="2:143" ht="11.25" customHeight="1">
      <c r="B11" s="263" t="s">
        <v>105</v>
      </c>
      <c r="C11" s="36"/>
      <c r="D11" s="36"/>
      <c r="E11" s="36"/>
      <c r="F11" s="36"/>
      <c r="G11" s="36"/>
      <c r="H11" s="36"/>
      <c r="I11" s="36"/>
      <c r="J11" s="36"/>
      <c r="K11" s="36"/>
      <c r="L11" s="36"/>
      <c r="M11" s="36"/>
      <c r="N11" s="36"/>
      <c r="O11" s="36"/>
      <c r="P11" s="36"/>
      <c r="Q11" s="272"/>
      <c r="R11" s="277">
        <v>99182</v>
      </c>
      <c r="S11" s="219"/>
      <c r="T11" s="219"/>
      <c r="U11" s="219"/>
      <c r="V11" s="219"/>
      <c r="W11" s="219"/>
      <c r="X11" s="219"/>
      <c r="Y11" s="282"/>
      <c r="Z11" s="286">
        <v>1.5</v>
      </c>
      <c r="AA11" s="240"/>
      <c r="AB11" s="240"/>
      <c r="AC11" s="288"/>
      <c r="AD11" s="291">
        <v>99182</v>
      </c>
      <c r="AE11" s="219"/>
      <c r="AF11" s="219"/>
      <c r="AG11" s="219"/>
      <c r="AH11" s="219"/>
      <c r="AI11" s="219"/>
      <c r="AJ11" s="219"/>
      <c r="AK11" s="282"/>
      <c r="AL11" s="286">
        <v>2.4</v>
      </c>
      <c r="AM11" s="240"/>
      <c r="AN11" s="240"/>
      <c r="AO11" s="299"/>
      <c r="AP11" s="263" t="s">
        <v>352</v>
      </c>
      <c r="AQ11" s="36"/>
      <c r="AR11" s="36"/>
      <c r="AS11" s="36"/>
      <c r="AT11" s="36"/>
      <c r="AU11" s="36"/>
      <c r="AV11" s="36"/>
      <c r="AW11" s="36"/>
      <c r="AX11" s="36"/>
      <c r="AY11" s="36"/>
      <c r="AZ11" s="36"/>
      <c r="BA11" s="36"/>
      <c r="BB11" s="36"/>
      <c r="BC11" s="36"/>
      <c r="BD11" s="36"/>
      <c r="BE11" s="36"/>
      <c r="BF11" s="272"/>
      <c r="BG11" s="277">
        <v>42691</v>
      </c>
      <c r="BH11" s="219"/>
      <c r="BI11" s="219"/>
      <c r="BJ11" s="219"/>
      <c r="BK11" s="219"/>
      <c r="BL11" s="219"/>
      <c r="BM11" s="219"/>
      <c r="BN11" s="282"/>
      <c r="BO11" s="285">
        <v>7.3</v>
      </c>
      <c r="BP11" s="285"/>
      <c r="BQ11" s="285"/>
      <c r="BR11" s="285"/>
      <c r="BS11" s="291" t="s">
        <v>201</v>
      </c>
      <c r="BT11" s="219"/>
      <c r="BU11" s="219"/>
      <c r="BV11" s="219"/>
      <c r="BW11" s="219"/>
      <c r="BX11" s="219"/>
      <c r="BY11" s="219"/>
      <c r="BZ11" s="219"/>
      <c r="CA11" s="219"/>
      <c r="CB11" s="332"/>
      <c r="CD11" s="263" t="s">
        <v>355</v>
      </c>
      <c r="CE11" s="36"/>
      <c r="CF11" s="36"/>
      <c r="CG11" s="36"/>
      <c r="CH11" s="36"/>
      <c r="CI11" s="36"/>
      <c r="CJ11" s="36"/>
      <c r="CK11" s="36"/>
      <c r="CL11" s="36"/>
      <c r="CM11" s="36"/>
      <c r="CN11" s="36"/>
      <c r="CO11" s="36"/>
      <c r="CP11" s="36"/>
      <c r="CQ11" s="272"/>
      <c r="CR11" s="277">
        <v>527910</v>
      </c>
      <c r="CS11" s="219"/>
      <c r="CT11" s="219"/>
      <c r="CU11" s="219"/>
      <c r="CV11" s="219"/>
      <c r="CW11" s="219"/>
      <c r="CX11" s="219"/>
      <c r="CY11" s="282"/>
      <c r="CZ11" s="285">
        <v>8.3000000000000007</v>
      </c>
      <c r="DA11" s="285"/>
      <c r="DB11" s="285"/>
      <c r="DC11" s="285"/>
      <c r="DD11" s="291">
        <v>221465</v>
      </c>
      <c r="DE11" s="219"/>
      <c r="DF11" s="219"/>
      <c r="DG11" s="219"/>
      <c r="DH11" s="219"/>
      <c r="DI11" s="219"/>
      <c r="DJ11" s="219"/>
      <c r="DK11" s="219"/>
      <c r="DL11" s="219"/>
      <c r="DM11" s="219"/>
      <c r="DN11" s="219"/>
      <c r="DO11" s="219"/>
      <c r="DP11" s="282"/>
      <c r="DQ11" s="291">
        <v>247050</v>
      </c>
      <c r="DR11" s="219"/>
      <c r="DS11" s="219"/>
      <c r="DT11" s="219"/>
      <c r="DU11" s="219"/>
      <c r="DV11" s="219"/>
      <c r="DW11" s="219"/>
      <c r="DX11" s="219"/>
      <c r="DY11" s="219"/>
      <c r="DZ11" s="219"/>
      <c r="EA11" s="219"/>
      <c r="EB11" s="219"/>
      <c r="EC11" s="332"/>
    </row>
    <row r="12" spans="2:143" ht="11.25" customHeight="1">
      <c r="B12" s="263" t="s">
        <v>148</v>
      </c>
      <c r="C12" s="36"/>
      <c r="D12" s="36"/>
      <c r="E12" s="36"/>
      <c r="F12" s="36"/>
      <c r="G12" s="36"/>
      <c r="H12" s="36"/>
      <c r="I12" s="36"/>
      <c r="J12" s="36"/>
      <c r="K12" s="36"/>
      <c r="L12" s="36"/>
      <c r="M12" s="36"/>
      <c r="N12" s="36"/>
      <c r="O12" s="36"/>
      <c r="P12" s="36"/>
      <c r="Q12" s="272"/>
      <c r="R12" s="277" t="s">
        <v>201</v>
      </c>
      <c r="S12" s="219"/>
      <c r="T12" s="219"/>
      <c r="U12" s="219"/>
      <c r="V12" s="219"/>
      <c r="W12" s="219"/>
      <c r="X12" s="219"/>
      <c r="Y12" s="282"/>
      <c r="Z12" s="285" t="s">
        <v>201</v>
      </c>
      <c r="AA12" s="285"/>
      <c r="AB12" s="285"/>
      <c r="AC12" s="285"/>
      <c r="AD12" s="290" t="s">
        <v>201</v>
      </c>
      <c r="AE12" s="290"/>
      <c r="AF12" s="290"/>
      <c r="AG12" s="290"/>
      <c r="AH12" s="290"/>
      <c r="AI12" s="290"/>
      <c r="AJ12" s="290"/>
      <c r="AK12" s="290"/>
      <c r="AL12" s="286" t="s">
        <v>201</v>
      </c>
      <c r="AM12" s="240"/>
      <c r="AN12" s="240"/>
      <c r="AO12" s="299"/>
      <c r="AP12" s="263" t="s">
        <v>356</v>
      </c>
      <c r="AQ12" s="36"/>
      <c r="AR12" s="36"/>
      <c r="AS12" s="36"/>
      <c r="AT12" s="36"/>
      <c r="AU12" s="36"/>
      <c r="AV12" s="36"/>
      <c r="AW12" s="36"/>
      <c r="AX12" s="36"/>
      <c r="AY12" s="36"/>
      <c r="AZ12" s="36"/>
      <c r="BA12" s="36"/>
      <c r="BB12" s="36"/>
      <c r="BC12" s="36"/>
      <c r="BD12" s="36"/>
      <c r="BE12" s="36"/>
      <c r="BF12" s="272"/>
      <c r="BG12" s="277">
        <v>319568</v>
      </c>
      <c r="BH12" s="219"/>
      <c r="BI12" s="219"/>
      <c r="BJ12" s="219"/>
      <c r="BK12" s="219"/>
      <c r="BL12" s="219"/>
      <c r="BM12" s="219"/>
      <c r="BN12" s="282"/>
      <c r="BO12" s="285">
        <v>55</v>
      </c>
      <c r="BP12" s="285"/>
      <c r="BQ12" s="285"/>
      <c r="BR12" s="285"/>
      <c r="BS12" s="291" t="s">
        <v>201</v>
      </c>
      <c r="BT12" s="219"/>
      <c r="BU12" s="219"/>
      <c r="BV12" s="219"/>
      <c r="BW12" s="219"/>
      <c r="BX12" s="219"/>
      <c r="BY12" s="219"/>
      <c r="BZ12" s="219"/>
      <c r="CA12" s="219"/>
      <c r="CB12" s="332"/>
      <c r="CD12" s="263" t="s">
        <v>91</v>
      </c>
      <c r="CE12" s="36"/>
      <c r="CF12" s="36"/>
      <c r="CG12" s="36"/>
      <c r="CH12" s="36"/>
      <c r="CI12" s="36"/>
      <c r="CJ12" s="36"/>
      <c r="CK12" s="36"/>
      <c r="CL12" s="36"/>
      <c r="CM12" s="36"/>
      <c r="CN12" s="36"/>
      <c r="CO12" s="36"/>
      <c r="CP12" s="36"/>
      <c r="CQ12" s="272"/>
      <c r="CR12" s="277">
        <v>134858</v>
      </c>
      <c r="CS12" s="219"/>
      <c r="CT12" s="219"/>
      <c r="CU12" s="219"/>
      <c r="CV12" s="219"/>
      <c r="CW12" s="219"/>
      <c r="CX12" s="219"/>
      <c r="CY12" s="282"/>
      <c r="CZ12" s="285">
        <v>2.1</v>
      </c>
      <c r="DA12" s="285"/>
      <c r="DB12" s="285"/>
      <c r="DC12" s="285"/>
      <c r="DD12" s="291">
        <v>61503</v>
      </c>
      <c r="DE12" s="219"/>
      <c r="DF12" s="219"/>
      <c r="DG12" s="219"/>
      <c r="DH12" s="219"/>
      <c r="DI12" s="219"/>
      <c r="DJ12" s="219"/>
      <c r="DK12" s="219"/>
      <c r="DL12" s="219"/>
      <c r="DM12" s="219"/>
      <c r="DN12" s="219"/>
      <c r="DO12" s="219"/>
      <c r="DP12" s="282"/>
      <c r="DQ12" s="291">
        <v>89948</v>
      </c>
      <c r="DR12" s="219"/>
      <c r="DS12" s="219"/>
      <c r="DT12" s="219"/>
      <c r="DU12" s="219"/>
      <c r="DV12" s="219"/>
      <c r="DW12" s="219"/>
      <c r="DX12" s="219"/>
      <c r="DY12" s="219"/>
      <c r="DZ12" s="219"/>
      <c r="EA12" s="219"/>
      <c r="EB12" s="219"/>
      <c r="EC12" s="332"/>
    </row>
    <row r="13" spans="2:143" ht="11.25" customHeight="1">
      <c r="B13" s="263" t="s">
        <v>357</v>
      </c>
      <c r="C13" s="36"/>
      <c r="D13" s="36"/>
      <c r="E13" s="36"/>
      <c r="F13" s="36"/>
      <c r="G13" s="36"/>
      <c r="H13" s="36"/>
      <c r="I13" s="36"/>
      <c r="J13" s="36"/>
      <c r="K13" s="36"/>
      <c r="L13" s="36"/>
      <c r="M13" s="36"/>
      <c r="N13" s="36"/>
      <c r="O13" s="36"/>
      <c r="P13" s="36"/>
      <c r="Q13" s="272"/>
      <c r="R13" s="277" t="s">
        <v>201</v>
      </c>
      <c r="S13" s="219"/>
      <c r="T13" s="219"/>
      <c r="U13" s="219"/>
      <c r="V13" s="219"/>
      <c r="W13" s="219"/>
      <c r="X13" s="219"/>
      <c r="Y13" s="282"/>
      <c r="Z13" s="285" t="s">
        <v>201</v>
      </c>
      <c r="AA13" s="285"/>
      <c r="AB13" s="285"/>
      <c r="AC13" s="285"/>
      <c r="AD13" s="290" t="s">
        <v>201</v>
      </c>
      <c r="AE13" s="290"/>
      <c r="AF13" s="290"/>
      <c r="AG13" s="290"/>
      <c r="AH13" s="290"/>
      <c r="AI13" s="290"/>
      <c r="AJ13" s="290"/>
      <c r="AK13" s="290"/>
      <c r="AL13" s="286" t="s">
        <v>201</v>
      </c>
      <c r="AM13" s="240"/>
      <c r="AN13" s="240"/>
      <c r="AO13" s="299"/>
      <c r="AP13" s="263" t="s">
        <v>359</v>
      </c>
      <c r="AQ13" s="36"/>
      <c r="AR13" s="36"/>
      <c r="AS13" s="36"/>
      <c r="AT13" s="36"/>
      <c r="AU13" s="36"/>
      <c r="AV13" s="36"/>
      <c r="AW13" s="36"/>
      <c r="AX13" s="36"/>
      <c r="AY13" s="36"/>
      <c r="AZ13" s="36"/>
      <c r="BA13" s="36"/>
      <c r="BB13" s="36"/>
      <c r="BC13" s="36"/>
      <c r="BD13" s="36"/>
      <c r="BE13" s="36"/>
      <c r="BF13" s="272"/>
      <c r="BG13" s="277">
        <v>284026</v>
      </c>
      <c r="BH13" s="219"/>
      <c r="BI13" s="219"/>
      <c r="BJ13" s="219"/>
      <c r="BK13" s="219"/>
      <c r="BL13" s="219"/>
      <c r="BM13" s="219"/>
      <c r="BN13" s="282"/>
      <c r="BO13" s="285">
        <v>48.8</v>
      </c>
      <c r="BP13" s="285"/>
      <c r="BQ13" s="285"/>
      <c r="BR13" s="285"/>
      <c r="BS13" s="291" t="s">
        <v>201</v>
      </c>
      <c r="BT13" s="219"/>
      <c r="BU13" s="219"/>
      <c r="BV13" s="219"/>
      <c r="BW13" s="219"/>
      <c r="BX13" s="219"/>
      <c r="BY13" s="219"/>
      <c r="BZ13" s="219"/>
      <c r="CA13" s="219"/>
      <c r="CB13" s="332"/>
      <c r="CD13" s="263" t="s">
        <v>360</v>
      </c>
      <c r="CE13" s="36"/>
      <c r="CF13" s="36"/>
      <c r="CG13" s="36"/>
      <c r="CH13" s="36"/>
      <c r="CI13" s="36"/>
      <c r="CJ13" s="36"/>
      <c r="CK13" s="36"/>
      <c r="CL13" s="36"/>
      <c r="CM13" s="36"/>
      <c r="CN13" s="36"/>
      <c r="CO13" s="36"/>
      <c r="CP13" s="36"/>
      <c r="CQ13" s="272"/>
      <c r="CR13" s="277">
        <v>583438</v>
      </c>
      <c r="CS13" s="219"/>
      <c r="CT13" s="219"/>
      <c r="CU13" s="219"/>
      <c r="CV13" s="219"/>
      <c r="CW13" s="219"/>
      <c r="CX13" s="219"/>
      <c r="CY13" s="282"/>
      <c r="CZ13" s="285">
        <v>9.1999999999999993</v>
      </c>
      <c r="DA13" s="285"/>
      <c r="DB13" s="285"/>
      <c r="DC13" s="285"/>
      <c r="DD13" s="291">
        <v>372096</v>
      </c>
      <c r="DE13" s="219"/>
      <c r="DF13" s="219"/>
      <c r="DG13" s="219"/>
      <c r="DH13" s="219"/>
      <c r="DI13" s="219"/>
      <c r="DJ13" s="219"/>
      <c r="DK13" s="219"/>
      <c r="DL13" s="219"/>
      <c r="DM13" s="219"/>
      <c r="DN13" s="219"/>
      <c r="DO13" s="219"/>
      <c r="DP13" s="282"/>
      <c r="DQ13" s="291">
        <v>286213</v>
      </c>
      <c r="DR13" s="219"/>
      <c r="DS13" s="219"/>
      <c r="DT13" s="219"/>
      <c r="DU13" s="219"/>
      <c r="DV13" s="219"/>
      <c r="DW13" s="219"/>
      <c r="DX13" s="219"/>
      <c r="DY13" s="219"/>
      <c r="DZ13" s="219"/>
      <c r="EA13" s="219"/>
      <c r="EB13" s="219"/>
      <c r="EC13" s="332"/>
    </row>
    <row r="14" spans="2:143" ht="11.25" customHeight="1">
      <c r="B14" s="263" t="s">
        <v>362</v>
      </c>
      <c r="C14" s="36"/>
      <c r="D14" s="36"/>
      <c r="E14" s="36"/>
      <c r="F14" s="36"/>
      <c r="G14" s="36"/>
      <c r="H14" s="36"/>
      <c r="I14" s="36"/>
      <c r="J14" s="36"/>
      <c r="K14" s="36"/>
      <c r="L14" s="36"/>
      <c r="M14" s="36"/>
      <c r="N14" s="36"/>
      <c r="O14" s="36"/>
      <c r="P14" s="36"/>
      <c r="Q14" s="272"/>
      <c r="R14" s="277">
        <v>9641</v>
      </c>
      <c r="S14" s="219"/>
      <c r="T14" s="219"/>
      <c r="U14" s="219"/>
      <c r="V14" s="219"/>
      <c r="W14" s="219"/>
      <c r="X14" s="219"/>
      <c r="Y14" s="282"/>
      <c r="Z14" s="285">
        <v>0.1</v>
      </c>
      <c r="AA14" s="285"/>
      <c r="AB14" s="285"/>
      <c r="AC14" s="285"/>
      <c r="AD14" s="290">
        <v>9641</v>
      </c>
      <c r="AE14" s="290"/>
      <c r="AF14" s="290"/>
      <c r="AG14" s="290"/>
      <c r="AH14" s="290"/>
      <c r="AI14" s="290"/>
      <c r="AJ14" s="290"/>
      <c r="AK14" s="290"/>
      <c r="AL14" s="286">
        <v>0.2</v>
      </c>
      <c r="AM14" s="240"/>
      <c r="AN14" s="240"/>
      <c r="AO14" s="299"/>
      <c r="AP14" s="263" t="s">
        <v>225</v>
      </c>
      <c r="AQ14" s="36"/>
      <c r="AR14" s="36"/>
      <c r="AS14" s="36"/>
      <c r="AT14" s="36"/>
      <c r="AU14" s="36"/>
      <c r="AV14" s="36"/>
      <c r="AW14" s="36"/>
      <c r="AX14" s="36"/>
      <c r="AY14" s="36"/>
      <c r="AZ14" s="36"/>
      <c r="BA14" s="36"/>
      <c r="BB14" s="36"/>
      <c r="BC14" s="36"/>
      <c r="BD14" s="36"/>
      <c r="BE14" s="36"/>
      <c r="BF14" s="272"/>
      <c r="BG14" s="277">
        <v>24183</v>
      </c>
      <c r="BH14" s="219"/>
      <c r="BI14" s="219"/>
      <c r="BJ14" s="219"/>
      <c r="BK14" s="219"/>
      <c r="BL14" s="219"/>
      <c r="BM14" s="219"/>
      <c r="BN14" s="282"/>
      <c r="BO14" s="285">
        <v>4.2</v>
      </c>
      <c r="BP14" s="285"/>
      <c r="BQ14" s="285"/>
      <c r="BR14" s="285"/>
      <c r="BS14" s="291" t="s">
        <v>201</v>
      </c>
      <c r="BT14" s="219"/>
      <c r="BU14" s="219"/>
      <c r="BV14" s="219"/>
      <c r="BW14" s="219"/>
      <c r="BX14" s="219"/>
      <c r="BY14" s="219"/>
      <c r="BZ14" s="219"/>
      <c r="CA14" s="219"/>
      <c r="CB14" s="332"/>
      <c r="CD14" s="263" t="s">
        <v>363</v>
      </c>
      <c r="CE14" s="36"/>
      <c r="CF14" s="36"/>
      <c r="CG14" s="36"/>
      <c r="CH14" s="36"/>
      <c r="CI14" s="36"/>
      <c r="CJ14" s="36"/>
      <c r="CK14" s="36"/>
      <c r="CL14" s="36"/>
      <c r="CM14" s="36"/>
      <c r="CN14" s="36"/>
      <c r="CO14" s="36"/>
      <c r="CP14" s="36"/>
      <c r="CQ14" s="272"/>
      <c r="CR14" s="277">
        <v>270833</v>
      </c>
      <c r="CS14" s="219"/>
      <c r="CT14" s="219"/>
      <c r="CU14" s="219"/>
      <c r="CV14" s="219"/>
      <c r="CW14" s="219"/>
      <c r="CX14" s="219"/>
      <c r="CY14" s="282"/>
      <c r="CZ14" s="285">
        <v>4.3</v>
      </c>
      <c r="DA14" s="285"/>
      <c r="DB14" s="285"/>
      <c r="DC14" s="285"/>
      <c r="DD14" s="291">
        <v>70403</v>
      </c>
      <c r="DE14" s="219"/>
      <c r="DF14" s="219"/>
      <c r="DG14" s="219"/>
      <c r="DH14" s="219"/>
      <c r="DI14" s="219"/>
      <c r="DJ14" s="219"/>
      <c r="DK14" s="219"/>
      <c r="DL14" s="219"/>
      <c r="DM14" s="219"/>
      <c r="DN14" s="219"/>
      <c r="DO14" s="219"/>
      <c r="DP14" s="282"/>
      <c r="DQ14" s="291">
        <v>243159</v>
      </c>
      <c r="DR14" s="219"/>
      <c r="DS14" s="219"/>
      <c r="DT14" s="219"/>
      <c r="DU14" s="219"/>
      <c r="DV14" s="219"/>
      <c r="DW14" s="219"/>
      <c r="DX14" s="219"/>
      <c r="DY14" s="219"/>
      <c r="DZ14" s="219"/>
      <c r="EA14" s="219"/>
      <c r="EB14" s="219"/>
      <c r="EC14" s="332"/>
    </row>
    <row r="15" spans="2:143" ht="11.25" customHeight="1">
      <c r="B15" s="263" t="s">
        <v>331</v>
      </c>
      <c r="C15" s="36"/>
      <c r="D15" s="36"/>
      <c r="E15" s="36"/>
      <c r="F15" s="36"/>
      <c r="G15" s="36"/>
      <c r="H15" s="36"/>
      <c r="I15" s="36"/>
      <c r="J15" s="36"/>
      <c r="K15" s="36"/>
      <c r="L15" s="36"/>
      <c r="M15" s="36"/>
      <c r="N15" s="36"/>
      <c r="O15" s="36"/>
      <c r="P15" s="36"/>
      <c r="Q15" s="272"/>
      <c r="R15" s="277" t="s">
        <v>201</v>
      </c>
      <c r="S15" s="219"/>
      <c r="T15" s="219"/>
      <c r="U15" s="219"/>
      <c r="V15" s="219"/>
      <c r="W15" s="219"/>
      <c r="X15" s="219"/>
      <c r="Y15" s="282"/>
      <c r="Z15" s="285" t="s">
        <v>201</v>
      </c>
      <c r="AA15" s="285"/>
      <c r="AB15" s="285"/>
      <c r="AC15" s="285"/>
      <c r="AD15" s="290" t="s">
        <v>201</v>
      </c>
      <c r="AE15" s="290"/>
      <c r="AF15" s="290"/>
      <c r="AG15" s="290"/>
      <c r="AH15" s="290"/>
      <c r="AI15" s="290"/>
      <c r="AJ15" s="290"/>
      <c r="AK15" s="290"/>
      <c r="AL15" s="286" t="s">
        <v>201</v>
      </c>
      <c r="AM15" s="240"/>
      <c r="AN15" s="240"/>
      <c r="AO15" s="299"/>
      <c r="AP15" s="263" t="s">
        <v>142</v>
      </c>
      <c r="AQ15" s="36"/>
      <c r="AR15" s="36"/>
      <c r="AS15" s="36"/>
      <c r="AT15" s="36"/>
      <c r="AU15" s="36"/>
      <c r="AV15" s="36"/>
      <c r="AW15" s="36"/>
      <c r="AX15" s="36"/>
      <c r="AY15" s="36"/>
      <c r="AZ15" s="36"/>
      <c r="BA15" s="36"/>
      <c r="BB15" s="36"/>
      <c r="BC15" s="36"/>
      <c r="BD15" s="36"/>
      <c r="BE15" s="36"/>
      <c r="BF15" s="272"/>
      <c r="BG15" s="277">
        <v>25170</v>
      </c>
      <c r="BH15" s="219"/>
      <c r="BI15" s="219"/>
      <c r="BJ15" s="219"/>
      <c r="BK15" s="219"/>
      <c r="BL15" s="219"/>
      <c r="BM15" s="219"/>
      <c r="BN15" s="282"/>
      <c r="BO15" s="285">
        <v>4.3</v>
      </c>
      <c r="BP15" s="285"/>
      <c r="BQ15" s="285"/>
      <c r="BR15" s="285"/>
      <c r="BS15" s="291" t="s">
        <v>201</v>
      </c>
      <c r="BT15" s="219"/>
      <c r="BU15" s="219"/>
      <c r="BV15" s="219"/>
      <c r="BW15" s="219"/>
      <c r="BX15" s="219"/>
      <c r="BY15" s="219"/>
      <c r="BZ15" s="219"/>
      <c r="CA15" s="219"/>
      <c r="CB15" s="332"/>
      <c r="CD15" s="263" t="s">
        <v>364</v>
      </c>
      <c r="CE15" s="36"/>
      <c r="CF15" s="36"/>
      <c r="CG15" s="36"/>
      <c r="CH15" s="36"/>
      <c r="CI15" s="36"/>
      <c r="CJ15" s="36"/>
      <c r="CK15" s="36"/>
      <c r="CL15" s="36"/>
      <c r="CM15" s="36"/>
      <c r="CN15" s="36"/>
      <c r="CO15" s="36"/>
      <c r="CP15" s="36"/>
      <c r="CQ15" s="272"/>
      <c r="CR15" s="277">
        <v>431164</v>
      </c>
      <c r="CS15" s="219"/>
      <c r="CT15" s="219"/>
      <c r="CU15" s="219"/>
      <c r="CV15" s="219"/>
      <c r="CW15" s="219"/>
      <c r="CX15" s="219"/>
      <c r="CY15" s="282"/>
      <c r="CZ15" s="285">
        <v>6.8</v>
      </c>
      <c r="DA15" s="285"/>
      <c r="DB15" s="285"/>
      <c r="DC15" s="285"/>
      <c r="DD15" s="291">
        <v>41012</v>
      </c>
      <c r="DE15" s="219"/>
      <c r="DF15" s="219"/>
      <c r="DG15" s="219"/>
      <c r="DH15" s="219"/>
      <c r="DI15" s="219"/>
      <c r="DJ15" s="219"/>
      <c r="DK15" s="219"/>
      <c r="DL15" s="219"/>
      <c r="DM15" s="219"/>
      <c r="DN15" s="219"/>
      <c r="DO15" s="219"/>
      <c r="DP15" s="282"/>
      <c r="DQ15" s="291">
        <v>358880</v>
      </c>
      <c r="DR15" s="219"/>
      <c r="DS15" s="219"/>
      <c r="DT15" s="219"/>
      <c r="DU15" s="219"/>
      <c r="DV15" s="219"/>
      <c r="DW15" s="219"/>
      <c r="DX15" s="219"/>
      <c r="DY15" s="219"/>
      <c r="DZ15" s="219"/>
      <c r="EA15" s="219"/>
      <c r="EB15" s="219"/>
      <c r="EC15" s="332"/>
    </row>
    <row r="16" spans="2:143" ht="11.25" customHeight="1">
      <c r="B16" s="263" t="s">
        <v>365</v>
      </c>
      <c r="C16" s="36"/>
      <c r="D16" s="36"/>
      <c r="E16" s="36"/>
      <c r="F16" s="36"/>
      <c r="G16" s="36"/>
      <c r="H16" s="36"/>
      <c r="I16" s="36"/>
      <c r="J16" s="36"/>
      <c r="K16" s="36"/>
      <c r="L16" s="36"/>
      <c r="M16" s="36"/>
      <c r="N16" s="36"/>
      <c r="O16" s="36"/>
      <c r="P16" s="36"/>
      <c r="Q16" s="272"/>
      <c r="R16" s="277">
        <v>2355</v>
      </c>
      <c r="S16" s="219"/>
      <c r="T16" s="219"/>
      <c r="U16" s="219"/>
      <c r="V16" s="219"/>
      <c r="W16" s="219"/>
      <c r="X16" s="219"/>
      <c r="Y16" s="282"/>
      <c r="Z16" s="285">
        <v>0</v>
      </c>
      <c r="AA16" s="285"/>
      <c r="AB16" s="285"/>
      <c r="AC16" s="285"/>
      <c r="AD16" s="290">
        <v>2355</v>
      </c>
      <c r="AE16" s="290"/>
      <c r="AF16" s="290"/>
      <c r="AG16" s="290"/>
      <c r="AH16" s="290"/>
      <c r="AI16" s="290"/>
      <c r="AJ16" s="290"/>
      <c r="AK16" s="290"/>
      <c r="AL16" s="286">
        <v>0.1</v>
      </c>
      <c r="AM16" s="240"/>
      <c r="AN16" s="240"/>
      <c r="AO16" s="299"/>
      <c r="AP16" s="263" t="s">
        <v>366</v>
      </c>
      <c r="AQ16" s="36"/>
      <c r="AR16" s="36"/>
      <c r="AS16" s="36"/>
      <c r="AT16" s="36"/>
      <c r="AU16" s="36"/>
      <c r="AV16" s="36"/>
      <c r="AW16" s="36"/>
      <c r="AX16" s="36"/>
      <c r="AY16" s="36"/>
      <c r="AZ16" s="36"/>
      <c r="BA16" s="36"/>
      <c r="BB16" s="36"/>
      <c r="BC16" s="36"/>
      <c r="BD16" s="36"/>
      <c r="BE16" s="36"/>
      <c r="BF16" s="272"/>
      <c r="BG16" s="277">
        <v>21186</v>
      </c>
      <c r="BH16" s="219"/>
      <c r="BI16" s="219"/>
      <c r="BJ16" s="219"/>
      <c r="BK16" s="219"/>
      <c r="BL16" s="219"/>
      <c r="BM16" s="219"/>
      <c r="BN16" s="282"/>
      <c r="BO16" s="285">
        <v>3.6</v>
      </c>
      <c r="BP16" s="285"/>
      <c r="BQ16" s="285"/>
      <c r="BR16" s="285"/>
      <c r="BS16" s="291" t="s">
        <v>201</v>
      </c>
      <c r="BT16" s="219"/>
      <c r="BU16" s="219"/>
      <c r="BV16" s="219"/>
      <c r="BW16" s="219"/>
      <c r="BX16" s="219"/>
      <c r="BY16" s="219"/>
      <c r="BZ16" s="219"/>
      <c r="CA16" s="219"/>
      <c r="CB16" s="332"/>
      <c r="CD16" s="263" t="s">
        <v>367</v>
      </c>
      <c r="CE16" s="36"/>
      <c r="CF16" s="36"/>
      <c r="CG16" s="36"/>
      <c r="CH16" s="36"/>
      <c r="CI16" s="36"/>
      <c r="CJ16" s="36"/>
      <c r="CK16" s="36"/>
      <c r="CL16" s="36"/>
      <c r="CM16" s="36"/>
      <c r="CN16" s="36"/>
      <c r="CO16" s="36"/>
      <c r="CP16" s="36"/>
      <c r="CQ16" s="272"/>
      <c r="CR16" s="277">
        <v>100516</v>
      </c>
      <c r="CS16" s="219"/>
      <c r="CT16" s="219"/>
      <c r="CU16" s="219"/>
      <c r="CV16" s="219"/>
      <c r="CW16" s="219"/>
      <c r="CX16" s="219"/>
      <c r="CY16" s="282"/>
      <c r="CZ16" s="285">
        <v>1.6</v>
      </c>
      <c r="DA16" s="285"/>
      <c r="DB16" s="285"/>
      <c r="DC16" s="285"/>
      <c r="DD16" s="291" t="s">
        <v>201</v>
      </c>
      <c r="DE16" s="219"/>
      <c r="DF16" s="219"/>
      <c r="DG16" s="219"/>
      <c r="DH16" s="219"/>
      <c r="DI16" s="219"/>
      <c r="DJ16" s="219"/>
      <c r="DK16" s="219"/>
      <c r="DL16" s="219"/>
      <c r="DM16" s="219"/>
      <c r="DN16" s="219"/>
      <c r="DO16" s="219"/>
      <c r="DP16" s="282"/>
      <c r="DQ16" s="291">
        <v>18513</v>
      </c>
      <c r="DR16" s="219"/>
      <c r="DS16" s="219"/>
      <c r="DT16" s="219"/>
      <c r="DU16" s="219"/>
      <c r="DV16" s="219"/>
      <c r="DW16" s="219"/>
      <c r="DX16" s="219"/>
      <c r="DY16" s="219"/>
      <c r="DZ16" s="219"/>
      <c r="EA16" s="219"/>
      <c r="EB16" s="219"/>
      <c r="EC16" s="332"/>
    </row>
    <row r="17" spans="2:133" ht="11.25" customHeight="1">
      <c r="B17" s="263" t="s">
        <v>368</v>
      </c>
      <c r="C17" s="36"/>
      <c r="D17" s="36"/>
      <c r="E17" s="36"/>
      <c r="F17" s="36"/>
      <c r="G17" s="36"/>
      <c r="H17" s="36"/>
      <c r="I17" s="36"/>
      <c r="J17" s="36"/>
      <c r="K17" s="36"/>
      <c r="L17" s="36"/>
      <c r="M17" s="36"/>
      <c r="N17" s="36"/>
      <c r="O17" s="36"/>
      <c r="P17" s="36"/>
      <c r="Q17" s="272"/>
      <c r="R17" s="277">
        <v>4548</v>
      </c>
      <c r="S17" s="219"/>
      <c r="T17" s="219"/>
      <c r="U17" s="219"/>
      <c r="V17" s="219"/>
      <c r="W17" s="219"/>
      <c r="X17" s="219"/>
      <c r="Y17" s="282"/>
      <c r="Z17" s="285">
        <v>0.1</v>
      </c>
      <c r="AA17" s="285"/>
      <c r="AB17" s="285"/>
      <c r="AC17" s="285"/>
      <c r="AD17" s="290">
        <v>4548</v>
      </c>
      <c r="AE17" s="290"/>
      <c r="AF17" s="290"/>
      <c r="AG17" s="290"/>
      <c r="AH17" s="290"/>
      <c r="AI17" s="290"/>
      <c r="AJ17" s="290"/>
      <c r="AK17" s="290"/>
      <c r="AL17" s="286">
        <v>0.1</v>
      </c>
      <c r="AM17" s="240"/>
      <c r="AN17" s="240"/>
      <c r="AO17" s="299"/>
      <c r="AP17" s="263" t="s">
        <v>369</v>
      </c>
      <c r="AQ17" s="36"/>
      <c r="AR17" s="36"/>
      <c r="AS17" s="36"/>
      <c r="AT17" s="36"/>
      <c r="AU17" s="36"/>
      <c r="AV17" s="36"/>
      <c r="AW17" s="36"/>
      <c r="AX17" s="36"/>
      <c r="AY17" s="36"/>
      <c r="AZ17" s="36"/>
      <c r="BA17" s="36"/>
      <c r="BB17" s="36"/>
      <c r="BC17" s="36"/>
      <c r="BD17" s="36"/>
      <c r="BE17" s="36"/>
      <c r="BF17" s="272"/>
      <c r="BG17" s="277" t="s">
        <v>201</v>
      </c>
      <c r="BH17" s="219"/>
      <c r="BI17" s="219"/>
      <c r="BJ17" s="219"/>
      <c r="BK17" s="219"/>
      <c r="BL17" s="219"/>
      <c r="BM17" s="219"/>
      <c r="BN17" s="282"/>
      <c r="BO17" s="285" t="s">
        <v>201</v>
      </c>
      <c r="BP17" s="285"/>
      <c r="BQ17" s="285"/>
      <c r="BR17" s="285"/>
      <c r="BS17" s="291" t="s">
        <v>201</v>
      </c>
      <c r="BT17" s="219"/>
      <c r="BU17" s="219"/>
      <c r="BV17" s="219"/>
      <c r="BW17" s="219"/>
      <c r="BX17" s="219"/>
      <c r="BY17" s="219"/>
      <c r="BZ17" s="219"/>
      <c r="CA17" s="219"/>
      <c r="CB17" s="332"/>
      <c r="CD17" s="263" t="s">
        <v>371</v>
      </c>
      <c r="CE17" s="36"/>
      <c r="CF17" s="36"/>
      <c r="CG17" s="36"/>
      <c r="CH17" s="36"/>
      <c r="CI17" s="36"/>
      <c r="CJ17" s="36"/>
      <c r="CK17" s="36"/>
      <c r="CL17" s="36"/>
      <c r="CM17" s="36"/>
      <c r="CN17" s="36"/>
      <c r="CO17" s="36"/>
      <c r="CP17" s="36"/>
      <c r="CQ17" s="272"/>
      <c r="CR17" s="277">
        <v>1231818</v>
      </c>
      <c r="CS17" s="219"/>
      <c r="CT17" s="219"/>
      <c r="CU17" s="219"/>
      <c r="CV17" s="219"/>
      <c r="CW17" s="219"/>
      <c r="CX17" s="219"/>
      <c r="CY17" s="282"/>
      <c r="CZ17" s="285">
        <v>19.399999999999999</v>
      </c>
      <c r="DA17" s="285"/>
      <c r="DB17" s="285"/>
      <c r="DC17" s="285"/>
      <c r="DD17" s="291" t="s">
        <v>201</v>
      </c>
      <c r="DE17" s="219"/>
      <c r="DF17" s="219"/>
      <c r="DG17" s="219"/>
      <c r="DH17" s="219"/>
      <c r="DI17" s="219"/>
      <c r="DJ17" s="219"/>
      <c r="DK17" s="219"/>
      <c r="DL17" s="219"/>
      <c r="DM17" s="219"/>
      <c r="DN17" s="219"/>
      <c r="DO17" s="219"/>
      <c r="DP17" s="282"/>
      <c r="DQ17" s="291">
        <v>1215585</v>
      </c>
      <c r="DR17" s="219"/>
      <c r="DS17" s="219"/>
      <c r="DT17" s="219"/>
      <c r="DU17" s="219"/>
      <c r="DV17" s="219"/>
      <c r="DW17" s="219"/>
      <c r="DX17" s="219"/>
      <c r="DY17" s="219"/>
      <c r="DZ17" s="219"/>
      <c r="EA17" s="219"/>
      <c r="EB17" s="219"/>
      <c r="EC17" s="332"/>
    </row>
    <row r="18" spans="2:133" ht="11.25" customHeight="1">
      <c r="B18" s="263" t="s">
        <v>372</v>
      </c>
      <c r="C18" s="36"/>
      <c r="D18" s="36"/>
      <c r="E18" s="36"/>
      <c r="F18" s="36"/>
      <c r="G18" s="36"/>
      <c r="H18" s="36"/>
      <c r="I18" s="36"/>
      <c r="J18" s="36"/>
      <c r="K18" s="36"/>
      <c r="L18" s="36"/>
      <c r="M18" s="36"/>
      <c r="N18" s="36"/>
      <c r="O18" s="36"/>
      <c r="P18" s="36"/>
      <c r="Q18" s="272"/>
      <c r="R18" s="277">
        <v>687</v>
      </c>
      <c r="S18" s="219"/>
      <c r="T18" s="219"/>
      <c r="U18" s="219"/>
      <c r="V18" s="219"/>
      <c r="W18" s="219"/>
      <c r="X18" s="219"/>
      <c r="Y18" s="282"/>
      <c r="Z18" s="285">
        <v>0</v>
      </c>
      <c r="AA18" s="285"/>
      <c r="AB18" s="285"/>
      <c r="AC18" s="285"/>
      <c r="AD18" s="290">
        <v>687</v>
      </c>
      <c r="AE18" s="290"/>
      <c r="AF18" s="290"/>
      <c r="AG18" s="290"/>
      <c r="AH18" s="290"/>
      <c r="AI18" s="290"/>
      <c r="AJ18" s="290"/>
      <c r="AK18" s="290"/>
      <c r="AL18" s="286">
        <v>0</v>
      </c>
      <c r="AM18" s="240"/>
      <c r="AN18" s="240"/>
      <c r="AO18" s="299"/>
      <c r="AP18" s="263" t="s">
        <v>102</v>
      </c>
      <c r="AQ18" s="36"/>
      <c r="AR18" s="36"/>
      <c r="AS18" s="36"/>
      <c r="AT18" s="36"/>
      <c r="AU18" s="36"/>
      <c r="AV18" s="36"/>
      <c r="AW18" s="36"/>
      <c r="AX18" s="36"/>
      <c r="AY18" s="36"/>
      <c r="AZ18" s="36"/>
      <c r="BA18" s="36"/>
      <c r="BB18" s="36"/>
      <c r="BC18" s="36"/>
      <c r="BD18" s="36"/>
      <c r="BE18" s="36"/>
      <c r="BF18" s="272"/>
      <c r="BG18" s="277" t="s">
        <v>201</v>
      </c>
      <c r="BH18" s="219"/>
      <c r="BI18" s="219"/>
      <c r="BJ18" s="219"/>
      <c r="BK18" s="219"/>
      <c r="BL18" s="219"/>
      <c r="BM18" s="219"/>
      <c r="BN18" s="282"/>
      <c r="BO18" s="285" t="s">
        <v>201</v>
      </c>
      <c r="BP18" s="285"/>
      <c r="BQ18" s="285"/>
      <c r="BR18" s="285"/>
      <c r="BS18" s="291" t="s">
        <v>201</v>
      </c>
      <c r="BT18" s="219"/>
      <c r="BU18" s="219"/>
      <c r="BV18" s="219"/>
      <c r="BW18" s="219"/>
      <c r="BX18" s="219"/>
      <c r="BY18" s="219"/>
      <c r="BZ18" s="219"/>
      <c r="CA18" s="219"/>
      <c r="CB18" s="332"/>
      <c r="CD18" s="263" t="s">
        <v>373</v>
      </c>
      <c r="CE18" s="36"/>
      <c r="CF18" s="36"/>
      <c r="CG18" s="36"/>
      <c r="CH18" s="36"/>
      <c r="CI18" s="36"/>
      <c r="CJ18" s="36"/>
      <c r="CK18" s="36"/>
      <c r="CL18" s="36"/>
      <c r="CM18" s="36"/>
      <c r="CN18" s="36"/>
      <c r="CO18" s="36"/>
      <c r="CP18" s="36"/>
      <c r="CQ18" s="272"/>
      <c r="CR18" s="277" t="s">
        <v>201</v>
      </c>
      <c r="CS18" s="219"/>
      <c r="CT18" s="219"/>
      <c r="CU18" s="219"/>
      <c r="CV18" s="219"/>
      <c r="CW18" s="219"/>
      <c r="CX18" s="219"/>
      <c r="CY18" s="282"/>
      <c r="CZ18" s="285" t="s">
        <v>201</v>
      </c>
      <c r="DA18" s="285"/>
      <c r="DB18" s="285"/>
      <c r="DC18" s="285"/>
      <c r="DD18" s="291" t="s">
        <v>201</v>
      </c>
      <c r="DE18" s="219"/>
      <c r="DF18" s="219"/>
      <c r="DG18" s="219"/>
      <c r="DH18" s="219"/>
      <c r="DI18" s="219"/>
      <c r="DJ18" s="219"/>
      <c r="DK18" s="219"/>
      <c r="DL18" s="219"/>
      <c r="DM18" s="219"/>
      <c r="DN18" s="219"/>
      <c r="DO18" s="219"/>
      <c r="DP18" s="282"/>
      <c r="DQ18" s="291" t="s">
        <v>201</v>
      </c>
      <c r="DR18" s="219"/>
      <c r="DS18" s="219"/>
      <c r="DT18" s="219"/>
      <c r="DU18" s="219"/>
      <c r="DV18" s="219"/>
      <c r="DW18" s="219"/>
      <c r="DX18" s="219"/>
      <c r="DY18" s="219"/>
      <c r="DZ18" s="219"/>
      <c r="EA18" s="219"/>
      <c r="EB18" s="219"/>
      <c r="EC18" s="332"/>
    </row>
    <row r="19" spans="2:133" ht="11.25" customHeight="1">
      <c r="B19" s="263" t="s">
        <v>78</v>
      </c>
      <c r="C19" s="36"/>
      <c r="D19" s="36"/>
      <c r="E19" s="36"/>
      <c r="F19" s="36"/>
      <c r="G19" s="36"/>
      <c r="H19" s="36"/>
      <c r="I19" s="36"/>
      <c r="J19" s="36"/>
      <c r="K19" s="36"/>
      <c r="L19" s="36"/>
      <c r="M19" s="36"/>
      <c r="N19" s="36"/>
      <c r="O19" s="36"/>
      <c r="P19" s="36"/>
      <c r="Q19" s="272"/>
      <c r="R19" s="277">
        <v>1182</v>
      </c>
      <c r="S19" s="219"/>
      <c r="T19" s="219"/>
      <c r="U19" s="219"/>
      <c r="V19" s="219"/>
      <c r="W19" s="219"/>
      <c r="X19" s="219"/>
      <c r="Y19" s="282"/>
      <c r="Z19" s="285">
        <v>0</v>
      </c>
      <c r="AA19" s="285"/>
      <c r="AB19" s="285"/>
      <c r="AC19" s="285"/>
      <c r="AD19" s="290">
        <v>1182</v>
      </c>
      <c r="AE19" s="290"/>
      <c r="AF19" s="290"/>
      <c r="AG19" s="290"/>
      <c r="AH19" s="290"/>
      <c r="AI19" s="290"/>
      <c r="AJ19" s="290"/>
      <c r="AK19" s="290"/>
      <c r="AL19" s="286">
        <v>0</v>
      </c>
      <c r="AM19" s="240"/>
      <c r="AN19" s="240"/>
      <c r="AO19" s="299"/>
      <c r="AP19" s="263" t="s">
        <v>374</v>
      </c>
      <c r="AQ19" s="36"/>
      <c r="AR19" s="36"/>
      <c r="AS19" s="36"/>
      <c r="AT19" s="36"/>
      <c r="AU19" s="36"/>
      <c r="AV19" s="36"/>
      <c r="AW19" s="36"/>
      <c r="AX19" s="36"/>
      <c r="AY19" s="36"/>
      <c r="AZ19" s="36"/>
      <c r="BA19" s="36"/>
      <c r="BB19" s="36"/>
      <c r="BC19" s="36"/>
      <c r="BD19" s="36"/>
      <c r="BE19" s="36"/>
      <c r="BF19" s="272"/>
      <c r="BG19" s="277" t="s">
        <v>201</v>
      </c>
      <c r="BH19" s="219"/>
      <c r="BI19" s="219"/>
      <c r="BJ19" s="219"/>
      <c r="BK19" s="219"/>
      <c r="BL19" s="219"/>
      <c r="BM19" s="219"/>
      <c r="BN19" s="282"/>
      <c r="BO19" s="285" t="s">
        <v>201</v>
      </c>
      <c r="BP19" s="285"/>
      <c r="BQ19" s="285"/>
      <c r="BR19" s="285"/>
      <c r="BS19" s="291" t="s">
        <v>201</v>
      </c>
      <c r="BT19" s="219"/>
      <c r="BU19" s="219"/>
      <c r="BV19" s="219"/>
      <c r="BW19" s="219"/>
      <c r="BX19" s="219"/>
      <c r="BY19" s="219"/>
      <c r="BZ19" s="219"/>
      <c r="CA19" s="219"/>
      <c r="CB19" s="332"/>
      <c r="CD19" s="263" t="s">
        <v>375</v>
      </c>
      <c r="CE19" s="36"/>
      <c r="CF19" s="36"/>
      <c r="CG19" s="36"/>
      <c r="CH19" s="36"/>
      <c r="CI19" s="36"/>
      <c r="CJ19" s="36"/>
      <c r="CK19" s="36"/>
      <c r="CL19" s="36"/>
      <c r="CM19" s="36"/>
      <c r="CN19" s="36"/>
      <c r="CO19" s="36"/>
      <c r="CP19" s="36"/>
      <c r="CQ19" s="272"/>
      <c r="CR19" s="277" t="s">
        <v>201</v>
      </c>
      <c r="CS19" s="219"/>
      <c r="CT19" s="219"/>
      <c r="CU19" s="219"/>
      <c r="CV19" s="219"/>
      <c r="CW19" s="219"/>
      <c r="CX19" s="219"/>
      <c r="CY19" s="282"/>
      <c r="CZ19" s="285" t="s">
        <v>201</v>
      </c>
      <c r="DA19" s="285"/>
      <c r="DB19" s="285"/>
      <c r="DC19" s="285"/>
      <c r="DD19" s="291" t="s">
        <v>201</v>
      </c>
      <c r="DE19" s="219"/>
      <c r="DF19" s="219"/>
      <c r="DG19" s="219"/>
      <c r="DH19" s="219"/>
      <c r="DI19" s="219"/>
      <c r="DJ19" s="219"/>
      <c r="DK19" s="219"/>
      <c r="DL19" s="219"/>
      <c r="DM19" s="219"/>
      <c r="DN19" s="219"/>
      <c r="DO19" s="219"/>
      <c r="DP19" s="282"/>
      <c r="DQ19" s="291" t="s">
        <v>201</v>
      </c>
      <c r="DR19" s="219"/>
      <c r="DS19" s="219"/>
      <c r="DT19" s="219"/>
      <c r="DU19" s="219"/>
      <c r="DV19" s="219"/>
      <c r="DW19" s="219"/>
      <c r="DX19" s="219"/>
      <c r="DY19" s="219"/>
      <c r="DZ19" s="219"/>
      <c r="EA19" s="219"/>
      <c r="EB19" s="219"/>
      <c r="EC19" s="332"/>
    </row>
    <row r="20" spans="2:133" ht="11.25" customHeight="1">
      <c r="B20" s="263" t="s">
        <v>376</v>
      </c>
      <c r="C20" s="36"/>
      <c r="D20" s="36"/>
      <c r="E20" s="36"/>
      <c r="F20" s="36"/>
      <c r="G20" s="36"/>
      <c r="H20" s="36"/>
      <c r="I20" s="36"/>
      <c r="J20" s="36"/>
      <c r="K20" s="36"/>
      <c r="L20" s="36"/>
      <c r="M20" s="36"/>
      <c r="N20" s="36"/>
      <c r="O20" s="36"/>
      <c r="P20" s="36"/>
      <c r="Q20" s="272"/>
      <c r="R20" s="277">
        <v>131</v>
      </c>
      <c r="S20" s="219"/>
      <c r="T20" s="219"/>
      <c r="U20" s="219"/>
      <c r="V20" s="219"/>
      <c r="W20" s="219"/>
      <c r="X20" s="219"/>
      <c r="Y20" s="282"/>
      <c r="Z20" s="285">
        <v>0</v>
      </c>
      <c r="AA20" s="285"/>
      <c r="AB20" s="285"/>
      <c r="AC20" s="285"/>
      <c r="AD20" s="290">
        <v>131</v>
      </c>
      <c r="AE20" s="290"/>
      <c r="AF20" s="290"/>
      <c r="AG20" s="290"/>
      <c r="AH20" s="290"/>
      <c r="AI20" s="290"/>
      <c r="AJ20" s="290"/>
      <c r="AK20" s="290"/>
      <c r="AL20" s="286">
        <v>0</v>
      </c>
      <c r="AM20" s="240"/>
      <c r="AN20" s="240"/>
      <c r="AO20" s="299"/>
      <c r="AP20" s="263" t="s">
        <v>377</v>
      </c>
      <c r="AQ20" s="36"/>
      <c r="AR20" s="36"/>
      <c r="AS20" s="36"/>
      <c r="AT20" s="36"/>
      <c r="AU20" s="36"/>
      <c r="AV20" s="36"/>
      <c r="AW20" s="36"/>
      <c r="AX20" s="36"/>
      <c r="AY20" s="36"/>
      <c r="AZ20" s="36"/>
      <c r="BA20" s="36"/>
      <c r="BB20" s="36"/>
      <c r="BC20" s="36"/>
      <c r="BD20" s="36"/>
      <c r="BE20" s="36"/>
      <c r="BF20" s="272"/>
      <c r="BG20" s="277" t="s">
        <v>201</v>
      </c>
      <c r="BH20" s="219"/>
      <c r="BI20" s="219"/>
      <c r="BJ20" s="219"/>
      <c r="BK20" s="219"/>
      <c r="BL20" s="219"/>
      <c r="BM20" s="219"/>
      <c r="BN20" s="282"/>
      <c r="BO20" s="285" t="s">
        <v>201</v>
      </c>
      <c r="BP20" s="285"/>
      <c r="BQ20" s="285"/>
      <c r="BR20" s="285"/>
      <c r="BS20" s="291" t="s">
        <v>201</v>
      </c>
      <c r="BT20" s="219"/>
      <c r="BU20" s="219"/>
      <c r="BV20" s="219"/>
      <c r="BW20" s="219"/>
      <c r="BX20" s="219"/>
      <c r="BY20" s="219"/>
      <c r="BZ20" s="219"/>
      <c r="CA20" s="219"/>
      <c r="CB20" s="332"/>
      <c r="CD20" s="263" t="s">
        <v>198</v>
      </c>
      <c r="CE20" s="36"/>
      <c r="CF20" s="36"/>
      <c r="CG20" s="36"/>
      <c r="CH20" s="36"/>
      <c r="CI20" s="36"/>
      <c r="CJ20" s="36"/>
      <c r="CK20" s="36"/>
      <c r="CL20" s="36"/>
      <c r="CM20" s="36"/>
      <c r="CN20" s="36"/>
      <c r="CO20" s="36"/>
      <c r="CP20" s="36"/>
      <c r="CQ20" s="272"/>
      <c r="CR20" s="277">
        <v>6344937</v>
      </c>
      <c r="CS20" s="219"/>
      <c r="CT20" s="219"/>
      <c r="CU20" s="219"/>
      <c r="CV20" s="219"/>
      <c r="CW20" s="219"/>
      <c r="CX20" s="219"/>
      <c r="CY20" s="282"/>
      <c r="CZ20" s="285">
        <v>100</v>
      </c>
      <c r="DA20" s="285"/>
      <c r="DB20" s="285"/>
      <c r="DC20" s="285"/>
      <c r="DD20" s="291">
        <v>1044968</v>
      </c>
      <c r="DE20" s="219"/>
      <c r="DF20" s="219"/>
      <c r="DG20" s="219"/>
      <c r="DH20" s="219"/>
      <c r="DI20" s="219"/>
      <c r="DJ20" s="219"/>
      <c r="DK20" s="219"/>
      <c r="DL20" s="219"/>
      <c r="DM20" s="219"/>
      <c r="DN20" s="219"/>
      <c r="DO20" s="219"/>
      <c r="DP20" s="282"/>
      <c r="DQ20" s="291">
        <v>4670026</v>
      </c>
      <c r="DR20" s="219"/>
      <c r="DS20" s="219"/>
      <c r="DT20" s="219"/>
      <c r="DU20" s="219"/>
      <c r="DV20" s="219"/>
      <c r="DW20" s="219"/>
      <c r="DX20" s="219"/>
      <c r="DY20" s="219"/>
      <c r="DZ20" s="219"/>
      <c r="EA20" s="219"/>
      <c r="EB20" s="219"/>
      <c r="EC20" s="332"/>
    </row>
    <row r="21" spans="2:133" ht="11.25" customHeight="1">
      <c r="B21" s="263" t="s">
        <v>379</v>
      </c>
      <c r="C21" s="36"/>
      <c r="D21" s="36"/>
      <c r="E21" s="36"/>
      <c r="F21" s="36"/>
      <c r="G21" s="36"/>
      <c r="H21" s="36"/>
      <c r="I21" s="36"/>
      <c r="J21" s="36"/>
      <c r="K21" s="36"/>
      <c r="L21" s="36"/>
      <c r="M21" s="36"/>
      <c r="N21" s="36"/>
      <c r="O21" s="36"/>
      <c r="P21" s="36"/>
      <c r="Q21" s="272"/>
      <c r="R21" s="277">
        <v>2548</v>
      </c>
      <c r="S21" s="219"/>
      <c r="T21" s="219"/>
      <c r="U21" s="219"/>
      <c r="V21" s="219"/>
      <c r="W21" s="219"/>
      <c r="X21" s="219"/>
      <c r="Y21" s="282"/>
      <c r="Z21" s="285">
        <v>0</v>
      </c>
      <c r="AA21" s="285"/>
      <c r="AB21" s="285"/>
      <c r="AC21" s="285"/>
      <c r="AD21" s="290">
        <v>2548</v>
      </c>
      <c r="AE21" s="290"/>
      <c r="AF21" s="290"/>
      <c r="AG21" s="290"/>
      <c r="AH21" s="290"/>
      <c r="AI21" s="290"/>
      <c r="AJ21" s="290"/>
      <c r="AK21" s="290"/>
      <c r="AL21" s="286">
        <v>0.1</v>
      </c>
      <c r="AM21" s="240"/>
      <c r="AN21" s="240"/>
      <c r="AO21" s="299"/>
      <c r="AP21" s="302" t="s">
        <v>380</v>
      </c>
      <c r="AQ21" s="305"/>
      <c r="AR21" s="305"/>
      <c r="AS21" s="305"/>
      <c r="AT21" s="305"/>
      <c r="AU21" s="305"/>
      <c r="AV21" s="305"/>
      <c r="AW21" s="305"/>
      <c r="AX21" s="305"/>
      <c r="AY21" s="305"/>
      <c r="AZ21" s="305"/>
      <c r="BA21" s="305"/>
      <c r="BB21" s="305"/>
      <c r="BC21" s="305"/>
      <c r="BD21" s="305"/>
      <c r="BE21" s="305"/>
      <c r="BF21" s="319"/>
      <c r="BG21" s="277" t="s">
        <v>201</v>
      </c>
      <c r="BH21" s="219"/>
      <c r="BI21" s="219"/>
      <c r="BJ21" s="219"/>
      <c r="BK21" s="219"/>
      <c r="BL21" s="219"/>
      <c r="BM21" s="219"/>
      <c r="BN21" s="282"/>
      <c r="BO21" s="285" t="s">
        <v>201</v>
      </c>
      <c r="BP21" s="285"/>
      <c r="BQ21" s="285"/>
      <c r="BR21" s="285"/>
      <c r="BS21" s="291" t="s">
        <v>201</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353</v>
      </c>
      <c r="C22" s="36"/>
      <c r="D22" s="36"/>
      <c r="E22" s="36"/>
      <c r="F22" s="36"/>
      <c r="G22" s="36"/>
      <c r="H22" s="36"/>
      <c r="I22" s="36"/>
      <c r="J22" s="36"/>
      <c r="K22" s="36"/>
      <c r="L22" s="36"/>
      <c r="M22" s="36"/>
      <c r="N22" s="36"/>
      <c r="O22" s="36"/>
      <c r="P22" s="36"/>
      <c r="Q22" s="272"/>
      <c r="R22" s="277">
        <v>3707439</v>
      </c>
      <c r="S22" s="219"/>
      <c r="T22" s="219"/>
      <c r="U22" s="219"/>
      <c r="V22" s="219"/>
      <c r="W22" s="219"/>
      <c r="X22" s="219"/>
      <c r="Y22" s="282"/>
      <c r="Z22" s="285">
        <v>54.5</v>
      </c>
      <c r="AA22" s="285"/>
      <c r="AB22" s="285"/>
      <c r="AC22" s="285"/>
      <c r="AD22" s="290">
        <v>3389108</v>
      </c>
      <c r="AE22" s="290"/>
      <c r="AF22" s="290"/>
      <c r="AG22" s="290"/>
      <c r="AH22" s="290"/>
      <c r="AI22" s="290"/>
      <c r="AJ22" s="290"/>
      <c r="AK22" s="290"/>
      <c r="AL22" s="286">
        <v>80.3</v>
      </c>
      <c r="AM22" s="240"/>
      <c r="AN22" s="240"/>
      <c r="AO22" s="299"/>
      <c r="AP22" s="302" t="s">
        <v>382</v>
      </c>
      <c r="AQ22" s="305"/>
      <c r="AR22" s="305"/>
      <c r="AS22" s="305"/>
      <c r="AT22" s="305"/>
      <c r="AU22" s="305"/>
      <c r="AV22" s="305"/>
      <c r="AW22" s="305"/>
      <c r="AX22" s="305"/>
      <c r="AY22" s="305"/>
      <c r="AZ22" s="305"/>
      <c r="BA22" s="305"/>
      <c r="BB22" s="305"/>
      <c r="BC22" s="305"/>
      <c r="BD22" s="305"/>
      <c r="BE22" s="305"/>
      <c r="BF22" s="319"/>
      <c r="BG22" s="277" t="s">
        <v>201</v>
      </c>
      <c r="BH22" s="219"/>
      <c r="BI22" s="219"/>
      <c r="BJ22" s="219"/>
      <c r="BK22" s="219"/>
      <c r="BL22" s="219"/>
      <c r="BM22" s="219"/>
      <c r="BN22" s="282"/>
      <c r="BO22" s="285" t="s">
        <v>201</v>
      </c>
      <c r="BP22" s="285"/>
      <c r="BQ22" s="285"/>
      <c r="BR22" s="285"/>
      <c r="BS22" s="291" t="s">
        <v>201</v>
      </c>
      <c r="BT22" s="219"/>
      <c r="BU22" s="219"/>
      <c r="BV22" s="219"/>
      <c r="BW22" s="219"/>
      <c r="BX22" s="219"/>
      <c r="BY22" s="219"/>
      <c r="BZ22" s="219"/>
      <c r="CA22" s="219"/>
      <c r="CB22" s="332"/>
      <c r="CD22" s="183" t="s">
        <v>383</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310</v>
      </c>
      <c r="C23" s="36"/>
      <c r="D23" s="36"/>
      <c r="E23" s="36"/>
      <c r="F23" s="36"/>
      <c r="G23" s="36"/>
      <c r="H23" s="36"/>
      <c r="I23" s="36"/>
      <c r="J23" s="36"/>
      <c r="K23" s="36"/>
      <c r="L23" s="36"/>
      <c r="M23" s="36"/>
      <c r="N23" s="36"/>
      <c r="O23" s="36"/>
      <c r="P23" s="36"/>
      <c r="Q23" s="272"/>
      <c r="R23" s="277">
        <v>3389108</v>
      </c>
      <c r="S23" s="219"/>
      <c r="T23" s="219"/>
      <c r="U23" s="219"/>
      <c r="V23" s="219"/>
      <c r="W23" s="219"/>
      <c r="X23" s="219"/>
      <c r="Y23" s="282"/>
      <c r="Z23" s="285">
        <v>49.9</v>
      </c>
      <c r="AA23" s="285"/>
      <c r="AB23" s="285"/>
      <c r="AC23" s="285"/>
      <c r="AD23" s="290">
        <v>3389108</v>
      </c>
      <c r="AE23" s="290"/>
      <c r="AF23" s="290"/>
      <c r="AG23" s="290"/>
      <c r="AH23" s="290"/>
      <c r="AI23" s="290"/>
      <c r="AJ23" s="290"/>
      <c r="AK23" s="290"/>
      <c r="AL23" s="286">
        <v>80.3</v>
      </c>
      <c r="AM23" s="240"/>
      <c r="AN23" s="240"/>
      <c r="AO23" s="299"/>
      <c r="AP23" s="302" t="s">
        <v>125</v>
      </c>
      <c r="AQ23" s="305"/>
      <c r="AR23" s="305"/>
      <c r="AS23" s="305"/>
      <c r="AT23" s="305"/>
      <c r="AU23" s="305"/>
      <c r="AV23" s="305"/>
      <c r="AW23" s="305"/>
      <c r="AX23" s="305"/>
      <c r="AY23" s="305"/>
      <c r="AZ23" s="305"/>
      <c r="BA23" s="305"/>
      <c r="BB23" s="305"/>
      <c r="BC23" s="305"/>
      <c r="BD23" s="305"/>
      <c r="BE23" s="305"/>
      <c r="BF23" s="319"/>
      <c r="BG23" s="277" t="s">
        <v>201</v>
      </c>
      <c r="BH23" s="219"/>
      <c r="BI23" s="219"/>
      <c r="BJ23" s="219"/>
      <c r="BK23" s="219"/>
      <c r="BL23" s="219"/>
      <c r="BM23" s="219"/>
      <c r="BN23" s="282"/>
      <c r="BO23" s="285" t="s">
        <v>201</v>
      </c>
      <c r="BP23" s="285"/>
      <c r="BQ23" s="285"/>
      <c r="BR23" s="285"/>
      <c r="BS23" s="291" t="s">
        <v>201</v>
      </c>
      <c r="BT23" s="219"/>
      <c r="BU23" s="219"/>
      <c r="BV23" s="219"/>
      <c r="BW23" s="219"/>
      <c r="BX23" s="219"/>
      <c r="BY23" s="219"/>
      <c r="BZ23" s="219"/>
      <c r="CA23" s="219"/>
      <c r="CB23" s="332"/>
      <c r="CD23" s="183" t="s">
        <v>327</v>
      </c>
      <c r="CE23" s="139"/>
      <c r="CF23" s="139"/>
      <c r="CG23" s="139"/>
      <c r="CH23" s="139"/>
      <c r="CI23" s="139"/>
      <c r="CJ23" s="139"/>
      <c r="CK23" s="139"/>
      <c r="CL23" s="139"/>
      <c r="CM23" s="139"/>
      <c r="CN23" s="139"/>
      <c r="CO23" s="139"/>
      <c r="CP23" s="139"/>
      <c r="CQ23" s="144"/>
      <c r="CR23" s="183" t="s">
        <v>384</v>
      </c>
      <c r="CS23" s="139"/>
      <c r="CT23" s="139"/>
      <c r="CU23" s="139"/>
      <c r="CV23" s="139"/>
      <c r="CW23" s="139"/>
      <c r="CX23" s="139"/>
      <c r="CY23" s="144"/>
      <c r="CZ23" s="183" t="s">
        <v>388</v>
      </c>
      <c r="DA23" s="139"/>
      <c r="DB23" s="139"/>
      <c r="DC23" s="144"/>
      <c r="DD23" s="183" t="s">
        <v>314</v>
      </c>
      <c r="DE23" s="139"/>
      <c r="DF23" s="139"/>
      <c r="DG23" s="139"/>
      <c r="DH23" s="139"/>
      <c r="DI23" s="139"/>
      <c r="DJ23" s="139"/>
      <c r="DK23" s="144"/>
      <c r="DL23" s="350" t="s">
        <v>390</v>
      </c>
      <c r="DM23" s="353"/>
      <c r="DN23" s="353"/>
      <c r="DO23" s="353"/>
      <c r="DP23" s="353"/>
      <c r="DQ23" s="353"/>
      <c r="DR23" s="353"/>
      <c r="DS23" s="353"/>
      <c r="DT23" s="353"/>
      <c r="DU23" s="353"/>
      <c r="DV23" s="357"/>
      <c r="DW23" s="183" t="s">
        <v>391</v>
      </c>
      <c r="DX23" s="139"/>
      <c r="DY23" s="139"/>
      <c r="DZ23" s="139"/>
      <c r="EA23" s="139"/>
      <c r="EB23" s="139"/>
      <c r="EC23" s="144"/>
    </row>
    <row r="24" spans="2:133" ht="11.25" customHeight="1">
      <c r="B24" s="263" t="s">
        <v>307</v>
      </c>
      <c r="C24" s="36"/>
      <c r="D24" s="36"/>
      <c r="E24" s="36"/>
      <c r="F24" s="36"/>
      <c r="G24" s="36"/>
      <c r="H24" s="36"/>
      <c r="I24" s="36"/>
      <c r="J24" s="36"/>
      <c r="K24" s="36"/>
      <c r="L24" s="36"/>
      <c r="M24" s="36"/>
      <c r="N24" s="36"/>
      <c r="O24" s="36"/>
      <c r="P24" s="36"/>
      <c r="Q24" s="272"/>
      <c r="R24" s="277">
        <v>318331</v>
      </c>
      <c r="S24" s="219"/>
      <c r="T24" s="219"/>
      <c r="U24" s="219"/>
      <c r="V24" s="219"/>
      <c r="W24" s="219"/>
      <c r="X24" s="219"/>
      <c r="Y24" s="282"/>
      <c r="Z24" s="285">
        <v>4.7</v>
      </c>
      <c r="AA24" s="285"/>
      <c r="AB24" s="285"/>
      <c r="AC24" s="285"/>
      <c r="AD24" s="290" t="s">
        <v>201</v>
      </c>
      <c r="AE24" s="290"/>
      <c r="AF24" s="290"/>
      <c r="AG24" s="290"/>
      <c r="AH24" s="290"/>
      <c r="AI24" s="290"/>
      <c r="AJ24" s="290"/>
      <c r="AK24" s="290"/>
      <c r="AL24" s="286" t="s">
        <v>201</v>
      </c>
      <c r="AM24" s="240"/>
      <c r="AN24" s="240"/>
      <c r="AO24" s="299"/>
      <c r="AP24" s="302" t="s">
        <v>393</v>
      </c>
      <c r="AQ24" s="305"/>
      <c r="AR24" s="305"/>
      <c r="AS24" s="305"/>
      <c r="AT24" s="305"/>
      <c r="AU24" s="305"/>
      <c r="AV24" s="305"/>
      <c r="AW24" s="305"/>
      <c r="AX24" s="305"/>
      <c r="AY24" s="305"/>
      <c r="AZ24" s="305"/>
      <c r="BA24" s="305"/>
      <c r="BB24" s="305"/>
      <c r="BC24" s="305"/>
      <c r="BD24" s="305"/>
      <c r="BE24" s="305"/>
      <c r="BF24" s="319"/>
      <c r="BG24" s="277" t="s">
        <v>201</v>
      </c>
      <c r="BH24" s="219"/>
      <c r="BI24" s="219"/>
      <c r="BJ24" s="219"/>
      <c r="BK24" s="219"/>
      <c r="BL24" s="219"/>
      <c r="BM24" s="219"/>
      <c r="BN24" s="282"/>
      <c r="BO24" s="285" t="s">
        <v>201</v>
      </c>
      <c r="BP24" s="285"/>
      <c r="BQ24" s="285"/>
      <c r="BR24" s="285"/>
      <c r="BS24" s="291" t="s">
        <v>201</v>
      </c>
      <c r="BT24" s="219"/>
      <c r="BU24" s="219"/>
      <c r="BV24" s="219"/>
      <c r="BW24" s="219"/>
      <c r="BX24" s="219"/>
      <c r="BY24" s="219"/>
      <c r="BZ24" s="219"/>
      <c r="CA24" s="219"/>
      <c r="CB24" s="332"/>
      <c r="CD24" s="262" t="s">
        <v>395</v>
      </c>
      <c r="CE24" s="268"/>
      <c r="CF24" s="268"/>
      <c r="CG24" s="268"/>
      <c r="CH24" s="268"/>
      <c r="CI24" s="268"/>
      <c r="CJ24" s="268"/>
      <c r="CK24" s="268"/>
      <c r="CL24" s="268"/>
      <c r="CM24" s="268"/>
      <c r="CN24" s="268"/>
      <c r="CO24" s="268"/>
      <c r="CP24" s="268"/>
      <c r="CQ24" s="271"/>
      <c r="CR24" s="276">
        <v>2937324</v>
      </c>
      <c r="CS24" s="279"/>
      <c r="CT24" s="279"/>
      <c r="CU24" s="279"/>
      <c r="CV24" s="279"/>
      <c r="CW24" s="279"/>
      <c r="CX24" s="279"/>
      <c r="CY24" s="281"/>
      <c r="CZ24" s="294">
        <v>46.3</v>
      </c>
      <c r="DA24" s="296"/>
      <c r="DB24" s="296"/>
      <c r="DC24" s="342"/>
      <c r="DD24" s="346">
        <v>2520946</v>
      </c>
      <c r="DE24" s="279"/>
      <c r="DF24" s="279"/>
      <c r="DG24" s="279"/>
      <c r="DH24" s="279"/>
      <c r="DI24" s="279"/>
      <c r="DJ24" s="279"/>
      <c r="DK24" s="281"/>
      <c r="DL24" s="346">
        <v>2370748</v>
      </c>
      <c r="DM24" s="279"/>
      <c r="DN24" s="279"/>
      <c r="DO24" s="279"/>
      <c r="DP24" s="279"/>
      <c r="DQ24" s="279"/>
      <c r="DR24" s="279"/>
      <c r="DS24" s="279"/>
      <c r="DT24" s="279"/>
      <c r="DU24" s="279"/>
      <c r="DV24" s="281"/>
      <c r="DW24" s="294">
        <v>54.7</v>
      </c>
      <c r="DX24" s="296"/>
      <c r="DY24" s="296"/>
      <c r="DZ24" s="296"/>
      <c r="EA24" s="296"/>
      <c r="EB24" s="296"/>
      <c r="EC24" s="298"/>
    </row>
    <row r="25" spans="2:133" ht="11.25" customHeight="1">
      <c r="B25" s="263" t="s">
        <v>398</v>
      </c>
      <c r="C25" s="36"/>
      <c r="D25" s="36"/>
      <c r="E25" s="36"/>
      <c r="F25" s="36"/>
      <c r="G25" s="36"/>
      <c r="H25" s="36"/>
      <c r="I25" s="36"/>
      <c r="J25" s="36"/>
      <c r="K25" s="36"/>
      <c r="L25" s="36"/>
      <c r="M25" s="36"/>
      <c r="N25" s="36"/>
      <c r="O25" s="36"/>
      <c r="P25" s="36"/>
      <c r="Q25" s="272"/>
      <c r="R25" s="277" t="s">
        <v>201</v>
      </c>
      <c r="S25" s="219"/>
      <c r="T25" s="219"/>
      <c r="U25" s="219"/>
      <c r="V25" s="219"/>
      <c r="W25" s="219"/>
      <c r="X25" s="219"/>
      <c r="Y25" s="282"/>
      <c r="Z25" s="285" t="s">
        <v>201</v>
      </c>
      <c r="AA25" s="285"/>
      <c r="AB25" s="285"/>
      <c r="AC25" s="285"/>
      <c r="AD25" s="290" t="s">
        <v>201</v>
      </c>
      <c r="AE25" s="290"/>
      <c r="AF25" s="290"/>
      <c r="AG25" s="290"/>
      <c r="AH25" s="290"/>
      <c r="AI25" s="290"/>
      <c r="AJ25" s="290"/>
      <c r="AK25" s="290"/>
      <c r="AL25" s="286" t="s">
        <v>201</v>
      </c>
      <c r="AM25" s="240"/>
      <c r="AN25" s="240"/>
      <c r="AO25" s="299"/>
      <c r="AP25" s="302" t="s">
        <v>287</v>
      </c>
      <c r="AQ25" s="305"/>
      <c r="AR25" s="305"/>
      <c r="AS25" s="305"/>
      <c r="AT25" s="305"/>
      <c r="AU25" s="305"/>
      <c r="AV25" s="305"/>
      <c r="AW25" s="305"/>
      <c r="AX25" s="305"/>
      <c r="AY25" s="305"/>
      <c r="AZ25" s="305"/>
      <c r="BA25" s="305"/>
      <c r="BB25" s="305"/>
      <c r="BC25" s="305"/>
      <c r="BD25" s="305"/>
      <c r="BE25" s="305"/>
      <c r="BF25" s="319"/>
      <c r="BG25" s="277" t="s">
        <v>201</v>
      </c>
      <c r="BH25" s="219"/>
      <c r="BI25" s="219"/>
      <c r="BJ25" s="219"/>
      <c r="BK25" s="219"/>
      <c r="BL25" s="219"/>
      <c r="BM25" s="219"/>
      <c r="BN25" s="282"/>
      <c r="BO25" s="285" t="s">
        <v>201</v>
      </c>
      <c r="BP25" s="285"/>
      <c r="BQ25" s="285"/>
      <c r="BR25" s="285"/>
      <c r="BS25" s="291" t="s">
        <v>201</v>
      </c>
      <c r="BT25" s="219"/>
      <c r="BU25" s="219"/>
      <c r="BV25" s="219"/>
      <c r="BW25" s="219"/>
      <c r="BX25" s="219"/>
      <c r="BY25" s="219"/>
      <c r="BZ25" s="219"/>
      <c r="CA25" s="219"/>
      <c r="CB25" s="332"/>
      <c r="CD25" s="263" t="s">
        <v>205</v>
      </c>
      <c r="CE25" s="36"/>
      <c r="CF25" s="36"/>
      <c r="CG25" s="36"/>
      <c r="CH25" s="36"/>
      <c r="CI25" s="36"/>
      <c r="CJ25" s="36"/>
      <c r="CK25" s="36"/>
      <c r="CL25" s="36"/>
      <c r="CM25" s="36"/>
      <c r="CN25" s="36"/>
      <c r="CO25" s="36"/>
      <c r="CP25" s="36"/>
      <c r="CQ25" s="272"/>
      <c r="CR25" s="277">
        <v>1204893</v>
      </c>
      <c r="CS25" s="318"/>
      <c r="CT25" s="318"/>
      <c r="CU25" s="318"/>
      <c r="CV25" s="318"/>
      <c r="CW25" s="318"/>
      <c r="CX25" s="318"/>
      <c r="CY25" s="337"/>
      <c r="CZ25" s="286">
        <v>19</v>
      </c>
      <c r="DA25" s="340"/>
      <c r="DB25" s="340"/>
      <c r="DC25" s="343"/>
      <c r="DD25" s="291">
        <v>1128628</v>
      </c>
      <c r="DE25" s="318"/>
      <c r="DF25" s="318"/>
      <c r="DG25" s="318"/>
      <c r="DH25" s="318"/>
      <c r="DI25" s="318"/>
      <c r="DJ25" s="318"/>
      <c r="DK25" s="337"/>
      <c r="DL25" s="291">
        <v>1099360</v>
      </c>
      <c r="DM25" s="318"/>
      <c r="DN25" s="318"/>
      <c r="DO25" s="318"/>
      <c r="DP25" s="318"/>
      <c r="DQ25" s="318"/>
      <c r="DR25" s="318"/>
      <c r="DS25" s="318"/>
      <c r="DT25" s="318"/>
      <c r="DU25" s="318"/>
      <c r="DV25" s="337"/>
      <c r="DW25" s="286">
        <v>25.4</v>
      </c>
      <c r="DX25" s="340"/>
      <c r="DY25" s="340"/>
      <c r="DZ25" s="340"/>
      <c r="EA25" s="340"/>
      <c r="EB25" s="340"/>
      <c r="EC25" s="365"/>
    </row>
    <row r="26" spans="2:133" ht="11.25" customHeight="1">
      <c r="B26" s="263" t="s">
        <v>83</v>
      </c>
      <c r="C26" s="36"/>
      <c r="D26" s="36"/>
      <c r="E26" s="36"/>
      <c r="F26" s="36"/>
      <c r="G26" s="36"/>
      <c r="H26" s="36"/>
      <c r="I26" s="36"/>
      <c r="J26" s="36"/>
      <c r="K26" s="36"/>
      <c r="L26" s="36"/>
      <c r="M26" s="36"/>
      <c r="N26" s="36"/>
      <c r="O26" s="36"/>
      <c r="P26" s="36"/>
      <c r="Q26" s="272"/>
      <c r="R26" s="277">
        <v>4536449</v>
      </c>
      <c r="S26" s="219"/>
      <c r="T26" s="219"/>
      <c r="U26" s="219"/>
      <c r="V26" s="219"/>
      <c r="W26" s="219"/>
      <c r="X26" s="219"/>
      <c r="Y26" s="282"/>
      <c r="Z26" s="285">
        <v>66.7</v>
      </c>
      <c r="AA26" s="285"/>
      <c r="AB26" s="285"/>
      <c r="AC26" s="285"/>
      <c r="AD26" s="290">
        <v>4218118</v>
      </c>
      <c r="AE26" s="290"/>
      <c r="AF26" s="290"/>
      <c r="AG26" s="290"/>
      <c r="AH26" s="290"/>
      <c r="AI26" s="290"/>
      <c r="AJ26" s="290"/>
      <c r="AK26" s="290"/>
      <c r="AL26" s="286">
        <v>100</v>
      </c>
      <c r="AM26" s="240"/>
      <c r="AN26" s="240"/>
      <c r="AO26" s="299"/>
      <c r="AP26" s="302" t="s">
        <v>401</v>
      </c>
      <c r="AQ26" s="304"/>
      <c r="AR26" s="304"/>
      <c r="AS26" s="304"/>
      <c r="AT26" s="304"/>
      <c r="AU26" s="304"/>
      <c r="AV26" s="304"/>
      <c r="AW26" s="304"/>
      <c r="AX26" s="304"/>
      <c r="AY26" s="304"/>
      <c r="AZ26" s="304"/>
      <c r="BA26" s="304"/>
      <c r="BB26" s="304"/>
      <c r="BC26" s="304"/>
      <c r="BD26" s="304"/>
      <c r="BE26" s="304"/>
      <c r="BF26" s="319"/>
      <c r="BG26" s="277" t="s">
        <v>201</v>
      </c>
      <c r="BH26" s="219"/>
      <c r="BI26" s="219"/>
      <c r="BJ26" s="219"/>
      <c r="BK26" s="219"/>
      <c r="BL26" s="219"/>
      <c r="BM26" s="219"/>
      <c r="BN26" s="282"/>
      <c r="BO26" s="285" t="s">
        <v>201</v>
      </c>
      <c r="BP26" s="285"/>
      <c r="BQ26" s="285"/>
      <c r="BR26" s="285"/>
      <c r="BS26" s="291" t="s">
        <v>201</v>
      </c>
      <c r="BT26" s="219"/>
      <c r="BU26" s="219"/>
      <c r="BV26" s="219"/>
      <c r="BW26" s="219"/>
      <c r="BX26" s="219"/>
      <c r="BY26" s="219"/>
      <c r="BZ26" s="219"/>
      <c r="CA26" s="219"/>
      <c r="CB26" s="332"/>
      <c r="CD26" s="263" t="s">
        <v>110</v>
      </c>
      <c r="CE26" s="36"/>
      <c r="CF26" s="36"/>
      <c r="CG26" s="36"/>
      <c r="CH26" s="36"/>
      <c r="CI26" s="36"/>
      <c r="CJ26" s="36"/>
      <c r="CK26" s="36"/>
      <c r="CL26" s="36"/>
      <c r="CM26" s="36"/>
      <c r="CN26" s="36"/>
      <c r="CO26" s="36"/>
      <c r="CP26" s="36"/>
      <c r="CQ26" s="272"/>
      <c r="CR26" s="277">
        <v>714975</v>
      </c>
      <c r="CS26" s="219"/>
      <c r="CT26" s="219"/>
      <c r="CU26" s="219"/>
      <c r="CV26" s="219"/>
      <c r="CW26" s="219"/>
      <c r="CX26" s="219"/>
      <c r="CY26" s="282"/>
      <c r="CZ26" s="286">
        <v>11.3</v>
      </c>
      <c r="DA26" s="340"/>
      <c r="DB26" s="340"/>
      <c r="DC26" s="343"/>
      <c r="DD26" s="291">
        <v>671479</v>
      </c>
      <c r="DE26" s="219"/>
      <c r="DF26" s="219"/>
      <c r="DG26" s="219"/>
      <c r="DH26" s="219"/>
      <c r="DI26" s="219"/>
      <c r="DJ26" s="219"/>
      <c r="DK26" s="282"/>
      <c r="DL26" s="291" t="s">
        <v>201</v>
      </c>
      <c r="DM26" s="219"/>
      <c r="DN26" s="219"/>
      <c r="DO26" s="219"/>
      <c r="DP26" s="219"/>
      <c r="DQ26" s="219"/>
      <c r="DR26" s="219"/>
      <c r="DS26" s="219"/>
      <c r="DT26" s="219"/>
      <c r="DU26" s="219"/>
      <c r="DV26" s="282"/>
      <c r="DW26" s="286" t="s">
        <v>201</v>
      </c>
      <c r="DX26" s="340"/>
      <c r="DY26" s="340"/>
      <c r="DZ26" s="340"/>
      <c r="EA26" s="340"/>
      <c r="EB26" s="340"/>
      <c r="EC26" s="365"/>
    </row>
    <row r="27" spans="2:133" ht="11.25" customHeight="1">
      <c r="B27" s="263" t="s">
        <v>402</v>
      </c>
      <c r="C27" s="36"/>
      <c r="D27" s="36"/>
      <c r="E27" s="36"/>
      <c r="F27" s="36"/>
      <c r="G27" s="36"/>
      <c r="H27" s="36"/>
      <c r="I27" s="36"/>
      <c r="J27" s="36"/>
      <c r="K27" s="36"/>
      <c r="L27" s="36"/>
      <c r="M27" s="36"/>
      <c r="N27" s="36"/>
      <c r="O27" s="36"/>
      <c r="P27" s="36"/>
      <c r="Q27" s="272"/>
      <c r="R27" s="277">
        <v>816</v>
      </c>
      <c r="S27" s="219"/>
      <c r="T27" s="219"/>
      <c r="U27" s="219"/>
      <c r="V27" s="219"/>
      <c r="W27" s="219"/>
      <c r="X27" s="219"/>
      <c r="Y27" s="282"/>
      <c r="Z27" s="285">
        <v>0</v>
      </c>
      <c r="AA27" s="285"/>
      <c r="AB27" s="285"/>
      <c r="AC27" s="285"/>
      <c r="AD27" s="290">
        <v>816</v>
      </c>
      <c r="AE27" s="290"/>
      <c r="AF27" s="290"/>
      <c r="AG27" s="290"/>
      <c r="AH27" s="290"/>
      <c r="AI27" s="290"/>
      <c r="AJ27" s="290"/>
      <c r="AK27" s="290"/>
      <c r="AL27" s="286">
        <v>0</v>
      </c>
      <c r="AM27" s="240"/>
      <c r="AN27" s="240"/>
      <c r="AO27" s="299"/>
      <c r="AP27" s="263" t="s">
        <v>404</v>
      </c>
      <c r="AQ27" s="36"/>
      <c r="AR27" s="36"/>
      <c r="AS27" s="36"/>
      <c r="AT27" s="36"/>
      <c r="AU27" s="36"/>
      <c r="AV27" s="36"/>
      <c r="AW27" s="36"/>
      <c r="AX27" s="36"/>
      <c r="AY27" s="36"/>
      <c r="AZ27" s="36"/>
      <c r="BA27" s="36"/>
      <c r="BB27" s="36"/>
      <c r="BC27" s="36"/>
      <c r="BD27" s="36"/>
      <c r="BE27" s="36"/>
      <c r="BF27" s="272"/>
      <c r="BG27" s="277">
        <v>581558</v>
      </c>
      <c r="BH27" s="219"/>
      <c r="BI27" s="219"/>
      <c r="BJ27" s="219"/>
      <c r="BK27" s="219"/>
      <c r="BL27" s="219"/>
      <c r="BM27" s="219"/>
      <c r="BN27" s="282"/>
      <c r="BO27" s="285">
        <v>100</v>
      </c>
      <c r="BP27" s="285"/>
      <c r="BQ27" s="285"/>
      <c r="BR27" s="285"/>
      <c r="BS27" s="291" t="s">
        <v>201</v>
      </c>
      <c r="BT27" s="219"/>
      <c r="BU27" s="219"/>
      <c r="BV27" s="219"/>
      <c r="BW27" s="219"/>
      <c r="BX27" s="219"/>
      <c r="BY27" s="219"/>
      <c r="BZ27" s="219"/>
      <c r="CA27" s="219"/>
      <c r="CB27" s="332"/>
      <c r="CD27" s="263" t="s">
        <v>230</v>
      </c>
      <c r="CE27" s="36"/>
      <c r="CF27" s="36"/>
      <c r="CG27" s="36"/>
      <c r="CH27" s="36"/>
      <c r="CI27" s="36"/>
      <c r="CJ27" s="36"/>
      <c r="CK27" s="36"/>
      <c r="CL27" s="36"/>
      <c r="CM27" s="36"/>
      <c r="CN27" s="36"/>
      <c r="CO27" s="36"/>
      <c r="CP27" s="36"/>
      <c r="CQ27" s="272"/>
      <c r="CR27" s="277">
        <v>500613</v>
      </c>
      <c r="CS27" s="318"/>
      <c r="CT27" s="318"/>
      <c r="CU27" s="318"/>
      <c r="CV27" s="318"/>
      <c r="CW27" s="318"/>
      <c r="CX27" s="318"/>
      <c r="CY27" s="337"/>
      <c r="CZ27" s="286">
        <v>7.9</v>
      </c>
      <c r="DA27" s="340"/>
      <c r="DB27" s="340"/>
      <c r="DC27" s="343"/>
      <c r="DD27" s="291">
        <v>176733</v>
      </c>
      <c r="DE27" s="318"/>
      <c r="DF27" s="318"/>
      <c r="DG27" s="318"/>
      <c r="DH27" s="318"/>
      <c r="DI27" s="318"/>
      <c r="DJ27" s="318"/>
      <c r="DK27" s="337"/>
      <c r="DL27" s="291">
        <v>176533</v>
      </c>
      <c r="DM27" s="318"/>
      <c r="DN27" s="318"/>
      <c r="DO27" s="318"/>
      <c r="DP27" s="318"/>
      <c r="DQ27" s="318"/>
      <c r="DR27" s="318"/>
      <c r="DS27" s="318"/>
      <c r="DT27" s="318"/>
      <c r="DU27" s="318"/>
      <c r="DV27" s="337"/>
      <c r="DW27" s="286">
        <v>4.0999999999999996</v>
      </c>
      <c r="DX27" s="340"/>
      <c r="DY27" s="340"/>
      <c r="DZ27" s="340"/>
      <c r="EA27" s="340"/>
      <c r="EB27" s="340"/>
      <c r="EC27" s="365"/>
    </row>
    <row r="28" spans="2:133" ht="11.25" customHeight="1">
      <c r="B28" s="263" t="s">
        <v>161</v>
      </c>
      <c r="C28" s="36"/>
      <c r="D28" s="36"/>
      <c r="E28" s="36"/>
      <c r="F28" s="36"/>
      <c r="G28" s="36"/>
      <c r="H28" s="36"/>
      <c r="I28" s="36"/>
      <c r="J28" s="36"/>
      <c r="K28" s="36"/>
      <c r="L28" s="36"/>
      <c r="M28" s="36"/>
      <c r="N28" s="36"/>
      <c r="O28" s="36"/>
      <c r="P28" s="36"/>
      <c r="Q28" s="272"/>
      <c r="R28" s="277">
        <v>47671</v>
      </c>
      <c r="S28" s="219"/>
      <c r="T28" s="219"/>
      <c r="U28" s="219"/>
      <c r="V28" s="219"/>
      <c r="W28" s="219"/>
      <c r="X28" s="219"/>
      <c r="Y28" s="282"/>
      <c r="Z28" s="285">
        <v>0.7</v>
      </c>
      <c r="AA28" s="285"/>
      <c r="AB28" s="285"/>
      <c r="AC28" s="285"/>
      <c r="AD28" s="290" t="s">
        <v>201</v>
      </c>
      <c r="AE28" s="290"/>
      <c r="AF28" s="290"/>
      <c r="AG28" s="290"/>
      <c r="AH28" s="290"/>
      <c r="AI28" s="290"/>
      <c r="AJ28" s="290"/>
      <c r="AK28" s="290"/>
      <c r="AL28" s="286" t="s">
        <v>201</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396</v>
      </c>
      <c r="CE28" s="36"/>
      <c r="CF28" s="36"/>
      <c r="CG28" s="36"/>
      <c r="CH28" s="36"/>
      <c r="CI28" s="36"/>
      <c r="CJ28" s="36"/>
      <c r="CK28" s="36"/>
      <c r="CL28" s="36"/>
      <c r="CM28" s="36"/>
      <c r="CN28" s="36"/>
      <c r="CO28" s="36"/>
      <c r="CP28" s="36"/>
      <c r="CQ28" s="272"/>
      <c r="CR28" s="277">
        <v>1231818</v>
      </c>
      <c r="CS28" s="219"/>
      <c r="CT28" s="219"/>
      <c r="CU28" s="219"/>
      <c r="CV28" s="219"/>
      <c r="CW28" s="219"/>
      <c r="CX28" s="219"/>
      <c r="CY28" s="282"/>
      <c r="CZ28" s="286">
        <v>19.399999999999999</v>
      </c>
      <c r="DA28" s="340"/>
      <c r="DB28" s="340"/>
      <c r="DC28" s="343"/>
      <c r="DD28" s="291">
        <v>1215585</v>
      </c>
      <c r="DE28" s="219"/>
      <c r="DF28" s="219"/>
      <c r="DG28" s="219"/>
      <c r="DH28" s="219"/>
      <c r="DI28" s="219"/>
      <c r="DJ28" s="219"/>
      <c r="DK28" s="282"/>
      <c r="DL28" s="291">
        <v>1094855</v>
      </c>
      <c r="DM28" s="219"/>
      <c r="DN28" s="219"/>
      <c r="DO28" s="219"/>
      <c r="DP28" s="219"/>
      <c r="DQ28" s="219"/>
      <c r="DR28" s="219"/>
      <c r="DS28" s="219"/>
      <c r="DT28" s="219"/>
      <c r="DU28" s="219"/>
      <c r="DV28" s="282"/>
      <c r="DW28" s="286">
        <v>25.2</v>
      </c>
      <c r="DX28" s="340"/>
      <c r="DY28" s="340"/>
      <c r="DZ28" s="340"/>
      <c r="EA28" s="340"/>
      <c r="EB28" s="340"/>
      <c r="EC28" s="365"/>
    </row>
    <row r="29" spans="2:133" ht="11.25" customHeight="1">
      <c r="B29" s="263" t="s">
        <v>325</v>
      </c>
      <c r="C29" s="36"/>
      <c r="D29" s="36"/>
      <c r="E29" s="36"/>
      <c r="F29" s="36"/>
      <c r="G29" s="36"/>
      <c r="H29" s="36"/>
      <c r="I29" s="36"/>
      <c r="J29" s="36"/>
      <c r="K29" s="36"/>
      <c r="L29" s="36"/>
      <c r="M29" s="36"/>
      <c r="N29" s="36"/>
      <c r="O29" s="36"/>
      <c r="P29" s="36"/>
      <c r="Q29" s="272"/>
      <c r="R29" s="277">
        <v>52617</v>
      </c>
      <c r="S29" s="219"/>
      <c r="T29" s="219"/>
      <c r="U29" s="219"/>
      <c r="V29" s="219"/>
      <c r="W29" s="219"/>
      <c r="X29" s="219"/>
      <c r="Y29" s="282"/>
      <c r="Z29" s="285">
        <v>0.8</v>
      </c>
      <c r="AA29" s="285"/>
      <c r="AB29" s="285"/>
      <c r="AC29" s="285"/>
      <c r="AD29" s="290" t="s">
        <v>201</v>
      </c>
      <c r="AE29" s="290"/>
      <c r="AF29" s="290"/>
      <c r="AG29" s="290"/>
      <c r="AH29" s="290"/>
      <c r="AI29" s="290"/>
      <c r="AJ29" s="290"/>
      <c r="AK29" s="290"/>
      <c r="AL29" s="286" t="s">
        <v>201</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178</v>
      </c>
      <c r="CE29" s="42"/>
      <c r="CF29" s="263" t="s">
        <v>26</v>
      </c>
      <c r="CG29" s="36"/>
      <c r="CH29" s="36"/>
      <c r="CI29" s="36"/>
      <c r="CJ29" s="36"/>
      <c r="CK29" s="36"/>
      <c r="CL29" s="36"/>
      <c r="CM29" s="36"/>
      <c r="CN29" s="36"/>
      <c r="CO29" s="36"/>
      <c r="CP29" s="36"/>
      <c r="CQ29" s="272"/>
      <c r="CR29" s="277">
        <v>1231660</v>
      </c>
      <c r="CS29" s="318"/>
      <c r="CT29" s="318"/>
      <c r="CU29" s="318"/>
      <c r="CV29" s="318"/>
      <c r="CW29" s="318"/>
      <c r="CX29" s="318"/>
      <c r="CY29" s="337"/>
      <c r="CZ29" s="286">
        <v>19.399999999999999</v>
      </c>
      <c r="DA29" s="340"/>
      <c r="DB29" s="340"/>
      <c r="DC29" s="343"/>
      <c r="DD29" s="291">
        <v>1215427</v>
      </c>
      <c r="DE29" s="318"/>
      <c r="DF29" s="318"/>
      <c r="DG29" s="318"/>
      <c r="DH29" s="318"/>
      <c r="DI29" s="318"/>
      <c r="DJ29" s="318"/>
      <c r="DK29" s="337"/>
      <c r="DL29" s="291">
        <v>1094697</v>
      </c>
      <c r="DM29" s="318"/>
      <c r="DN29" s="318"/>
      <c r="DO29" s="318"/>
      <c r="DP29" s="318"/>
      <c r="DQ29" s="318"/>
      <c r="DR29" s="318"/>
      <c r="DS29" s="318"/>
      <c r="DT29" s="318"/>
      <c r="DU29" s="318"/>
      <c r="DV29" s="337"/>
      <c r="DW29" s="286">
        <v>25.2</v>
      </c>
      <c r="DX29" s="340"/>
      <c r="DY29" s="340"/>
      <c r="DZ29" s="340"/>
      <c r="EA29" s="340"/>
      <c r="EB29" s="340"/>
      <c r="EC29" s="365"/>
    </row>
    <row r="30" spans="2:133" ht="11.25" customHeight="1">
      <c r="B30" s="263" t="s">
        <v>22</v>
      </c>
      <c r="C30" s="36"/>
      <c r="D30" s="36"/>
      <c r="E30" s="36"/>
      <c r="F30" s="36"/>
      <c r="G30" s="36"/>
      <c r="H30" s="36"/>
      <c r="I30" s="36"/>
      <c r="J30" s="36"/>
      <c r="K30" s="36"/>
      <c r="L30" s="36"/>
      <c r="M30" s="36"/>
      <c r="N30" s="36"/>
      <c r="O30" s="36"/>
      <c r="P30" s="36"/>
      <c r="Q30" s="272"/>
      <c r="R30" s="277">
        <v>5346</v>
      </c>
      <c r="S30" s="219"/>
      <c r="T30" s="219"/>
      <c r="U30" s="219"/>
      <c r="V30" s="219"/>
      <c r="W30" s="219"/>
      <c r="X30" s="219"/>
      <c r="Y30" s="282"/>
      <c r="Z30" s="285">
        <v>0.1</v>
      </c>
      <c r="AA30" s="285"/>
      <c r="AB30" s="285"/>
      <c r="AC30" s="285"/>
      <c r="AD30" s="290" t="s">
        <v>201</v>
      </c>
      <c r="AE30" s="290"/>
      <c r="AF30" s="290"/>
      <c r="AG30" s="290"/>
      <c r="AH30" s="290"/>
      <c r="AI30" s="290"/>
      <c r="AJ30" s="290"/>
      <c r="AK30" s="290"/>
      <c r="AL30" s="286" t="s">
        <v>201</v>
      </c>
      <c r="AM30" s="240"/>
      <c r="AN30" s="240"/>
      <c r="AO30" s="299"/>
      <c r="AP30" s="183" t="s">
        <v>327</v>
      </c>
      <c r="AQ30" s="139"/>
      <c r="AR30" s="139"/>
      <c r="AS30" s="139"/>
      <c r="AT30" s="139"/>
      <c r="AU30" s="139"/>
      <c r="AV30" s="139"/>
      <c r="AW30" s="139"/>
      <c r="AX30" s="139"/>
      <c r="AY30" s="139"/>
      <c r="AZ30" s="139"/>
      <c r="BA30" s="139"/>
      <c r="BB30" s="139"/>
      <c r="BC30" s="139"/>
      <c r="BD30" s="139"/>
      <c r="BE30" s="139"/>
      <c r="BF30" s="144"/>
      <c r="BG30" s="183" t="s">
        <v>167</v>
      </c>
      <c r="BH30" s="326"/>
      <c r="BI30" s="326"/>
      <c r="BJ30" s="326"/>
      <c r="BK30" s="326"/>
      <c r="BL30" s="326"/>
      <c r="BM30" s="326"/>
      <c r="BN30" s="326"/>
      <c r="BO30" s="326"/>
      <c r="BP30" s="326"/>
      <c r="BQ30" s="329"/>
      <c r="BR30" s="183" t="s">
        <v>406</v>
      </c>
      <c r="BS30" s="326"/>
      <c r="BT30" s="326"/>
      <c r="BU30" s="326"/>
      <c r="BV30" s="326"/>
      <c r="BW30" s="326"/>
      <c r="BX30" s="326"/>
      <c r="BY30" s="326"/>
      <c r="BZ30" s="326"/>
      <c r="CA30" s="326"/>
      <c r="CB30" s="329"/>
      <c r="CD30" s="134"/>
      <c r="CE30" s="43"/>
      <c r="CF30" s="263" t="s">
        <v>407</v>
      </c>
      <c r="CG30" s="36"/>
      <c r="CH30" s="36"/>
      <c r="CI30" s="36"/>
      <c r="CJ30" s="36"/>
      <c r="CK30" s="36"/>
      <c r="CL30" s="36"/>
      <c r="CM30" s="36"/>
      <c r="CN30" s="36"/>
      <c r="CO30" s="36"/>
      <c r="CP30" s="36"/>
      <c r="CQ30" s="272"/>
      <c r="CR30" s="277">
        <v>1192151</v>
      </c>
      <c r="CS30" s="219"/>
      <c r="CT30" s="219"/>
      <c r="CU30" s="219"/>
      <c r="CV30" s="219"/>
      <c r="CW30" s="219"/>
      <c r="CX30" s="219"/>
      <c r="CY30" s="282"/>
      <c r="CZ30" s="286">
        <v>18.8</v>
      </c>
      <c r="DA30" s="340"/>
      <c r="DB30" s="340"/>
      <c r="DC30" s="343"/>
      <c r="DD30" s="291">
        <v>1177253</v>
      </c>
      <c r="DE30" s="219"/>
      <c r="DF30" s="219"/>
      <c r="DG30" s="219"/>
      <c r="DH30" s="219"/>
      <c r="DI30" s="219"/>
      <c r="DJ30" s="219"/>
      <c r="DK30" s="282"/>
      <c r="DL30" s="291">
        <v>1056523</v>
      </c>
      <c r="DM30" s="219"/>
      <c r="DN30" s="219"/>
      <c r="DO30" s="219"/>
      <c r="DP30" s="219"/>
      <c r="DQ30" s="219"/>
      <c r="DR30" s="219"/>
      <c r="DS30" s="219"/>
      <c r="DT30" s="219"/>
      <c r="DU30" s="219"/>
      <c r="DV30" s="282"/>
      <c r="DW30" s="286">
        <v>24.4</v>
      </c>
      <c r="DX30" s="340"/>
      <c r="DY30" s="340"/>
      <c r="DZ30" s="340"/>
      <c r="EA30" s="340"/>
      <c r="EB30" s="340"/>
      <c r="EC30" s="365"/>
    </row>
    <row r="31" spans="2:133" ht="11.25" customHeight="1">
      <c r="B31" s="263" t="s">
        <v>354</v>
      </c>
      <c r="C31" s="36"/>
      <c r="D31" s="36"/>
      <c r="E31" s="36"/>
      <c r="F31" s="36"/>
      <c r="G31" s="36"/>
      <c r="H31" s="36"/>
      <c r="I31" s="36"/>
      <c r="J31" s="36"/>
      <c r="K31" s="36"/>
      <c r="L31" s="36"/>
      <c r="M31" s="36"/>
      <c r="N31" s="36"/>
      <c r="O31" s="36"/>
      <c r="P31" s="36"/>
      <c r="Q31" s="272"/>
      <c r="R31" s="277">
        <v>412365</v>
      </c>
      <c r="S31" s="219"/>
      <c r="T31" s="219"/>
      <c r="U31" s="219"/>
      <c r="V31" s="219"/>
      <c r="W31" s="219"/>
      <c r="X31" s="219"/>
      <c r="Y31" s="282"/>
      <c r="Z31" s="285">
        <v>6.1</v>
      </c>
      <c r="AA31" s="285"/>
      <c r="AB31" s="285"/>
      <c r="AC31" s="285"/>
      <c r="AD31" s="290" t="s">
        <v>201</v>
      </c>
      <c r="AE31" s="290"/>
      <c r="AF31" s="290"/>
      <c r="AG31" s="290"/>
      <c r="AH31" s="290"/>
      <c r="AI31" s="290"/>
      <c r="AJ31" s="290"/>
      <c r="AK31" s="290"/>
      <c r="AL31" s="286" t="s">
        <v>201</v>
      </c>
      <c r="AM31" s="240"/>
      <c r="AN31" s="240"/>
      <c r="AO31" s="299"/>
      <c r="AP31" s="163" t="s">
        <v>11</v>
      </c>
      <c r="AQ31" s="179"/>
      <c r="AR31" s="179"/>
      <c r="AS31" s="179"/>
      <c r="AT31" s="311" t="s">
        <v>408</v>
      </c>
      <c r="AU31" s="268"/>
      <c r="AV31" s="268"/>
      <c r="AW31" s="268"/>
      <c r="AX31" s="262" t="s">
        <v>288</v>
      </c>
      <c r="AY31" s="268"/>
      <c r="AZ31" s="268"/>
      <c r="BA31" s="268"/>
      <c r="BB31" s="268"/>
      <c r="BC31" s="268"/>
      <c r="BD31" s="268"/>
      <c r="BE31" s="268"/>
      <c r="BF31" s="271"/>
      <c r="BG31" s="323">
        <v>99.7</v>
      </c>
      <c r="BH31" s="327"/>
      <c r="BI31" s="327"/>
      <c r="BJ31" s="327"/>
      <c r="BK31" s="327"/>
      <c r="BL31" s="327"/>
      <c r="BM31" s="296">
        <v>99</v>
      </c>
      <c r="BN31" s="327"/>
      <c r="BO31" s="327"/>
      <c r="BP31" s="327"/>
      <c r="BQ31" s="330"/>
      <c r="BR31" s="323">
        <v>99.4</v>
      </c>
      <c r="BS31" s="327"/>
      <c r="BT31" s="327"/>
      <c r="BU31" s="327"/>
      <c r="BV31" s="327"/>
      <c r="BW31" s="327"/>
      <c r="BX31" s="296">
        <v>98.7</v>
      </c>
      <c r="BY31" s="327"/>
      <c r="BZ31" s="327"/>
      <c r="CA31" s="327"/>
      <c r="CB31" s="330"/>
      <c r="CD31" s="134"/>
      <c r="CE31" s="43"/>
      <c r="CF31" s="263" t="s">
        <v>326</v>
      </c>
      <c r="CG31" s="36"/>
      <c r="CH31" s="36"/>
      <c r="CI31" s="36"/>
      <c r="CJ31" s="36"/>
      <c r="CK31" s="36"/>
      <c r="CL31" s="36"/>
      <c r="CM31" s="36"/>
      <c r="CN31" s="36"/>
      <c r="CO31" s="36"/>
      <c r="CP31" s="36"/>
      <c r="CQ31" s="272"/>
      <c r="CR31" s="277">
        <v>39509</v>
      </c>
      <c r="CS31" s="318"/>
      <c r="CT31" s="318"/>
      <c r="CU31" s="318"/>
      <c r="CV31" s="318"/>
      <c r="CW31" s="318"/>
      <c r="CX31" s="318"/>
      <c r="CY31" s="337"/>
      <c r="CZ31" s="286">
        <v>0.6</v>
      </c>
      <c r="DA31" s="340"/>
      <c r="DB31" s="340"/>
      <c r="DC31" s="343"/>
      <c r="DD31" s="291">
        <v>38174</v>
      </c>
      <c r="DE31" s="318"/>
      <c r="DF31" s="318"/>
      <c r="DG31" s="318"/>
      <c r="DH31" s="318"/>
      <c r="DI31" s="318"/>
      <c r="DJ31" s="318"/>
      <c r="DK31" s="337"/>
      <c r="DL31" s="291">
        <v>38174</v>
      </c>
      <c r="DM31" s="318"/>
      <c r="DN31" s="318"/>
      <c r="DO31" s="318"/>
      <c r="DP31" s="318"/>
      <c r="DQ31" s="318"/>
      <c r="DR31" s="318"/>
      <c r="DS31" s="318"/>
      <c r="DT31" s="318"/>
      <c r="DU31" s="318"/>
      <c r="DV31" s="337"/>
      <c r="DW31" s="286">
        <v>0.9</v>
      </c>
      <c r="DX31" s="340"/>
      <c r="DY31" s="340"/>
      <c r="DZ31" s="340"/>
      <c r="EA31" s="340"/>
      <c r="EB31" s="340"/>
      <c r="EC31" s="365"/>
    </row>
    <row r="32" spans="2:133" ht="11.25" customHeight="1">
      <c r="B32" s="264" t="s">
        <v>60</v>
      </c>
      <c r="C32" s="269"/>
      <c r="D32" s="269"/>
      <c r="E32" s="269"/>
      <c r="F32" s="269"/>
      <c r="G32" s="269"/>
      <c r="H32" s="269"/>
      <c r="I32" s="269"/>
      <c r="J32" s="269"/>
      <c r="K32" s="269"/>
      <c r="L32" s="269"/>
      <c r="M32" s="269"/>
      <c r="N32" s="269"/>
      <c r="O32" s="269"/>
      <c r="P32" s="269"/>
      <c r="Q32" s="273"/>
      <c r="R32" s="277" t="s">
        <v>201</v>
      </c>
      <c r="S32" s="219"/>
      <c r="T32" s="219"/>
      <c r="U32" s="219"/>
      <c r="V32" s="219"/>
      <c r="W32" s="219"/>
      <c r="X32" s="219"/>
      <c r="Y32" s="282"/>
      <c r="Z32" s="285" t="s">
        <v>201</v>
      </c>
      <c r="AA32" s="285"/>
      <c r="AB32" s="285"/>
      <c r="AC32" s="285"/>
      <c r="AD32" s="290" t="s">
        <v>201</v>
      </c>
      <c r="AE32" s="290"/>
      <c r="AF32" s="290"/>
      <c r="AG32" s="290"/>
      <c r="AH32" s="290"/>
      <c r="AI32" s="290"/>
      <c r="AJ32" s="290"/>
      <c r="AK32" s="290"/>
      <c r="AL32" s="286" t="s">
        <v>201</v>
      </c>
      <c r="AM32" s="240"/>
      <c r="AN32" s="240"/>
      <c r="AO32" s="299"/>
      <c r="AP32" s="303"/>
      <c r="AQ32" s="29"/>
      <c r="AR32" s="29"/>
      <c r="AS32" s="29"/>
      <c r="AT32" s="312"/>
      <c r="AU32" s="36" t="s">
        <v>263</v>
      </c>
      <c r="AV32" s="36"/>
      <c r="AW32" s="36"/>
      <c r="AX32" s="263" t="s">
        <v>385</v>
      </c>
      <c r="AY32" s="36"/>
      <c r="AZ32" s="36"/>
      <c r="BA32" s="36"/>
      <c r="BB32" s="36"/>
      <c r="BC32" s="36"/>
      <c r="BD32" s="36"/>
      <c r="BE32" s="36"/>
      <c r="BF32" s="272"/>
      <c r="BG32" s="324">
        <v>99.7</v>
      </c>
      <c r="BH32" s="318"/>
      <c r="BI32" s="318"/>
      <c r="BJ32" s="318"/>
      <c r="BK32" s="318"/>
      <c r="BL32" s="318"/>
      <c r="BM32" s="240">
        <v>98.5</v>
      </c>
      <c r="BN32" s="328"/>
      <c r="BO32" s="328"/>
      <c r="BP32" s="328"/>
      <c r="BQ32" s="321"/>
      <c r="BR32" s="324">
        <v>98.6</v>
      </c>
      <c r="BS32" s="318"/>
      <c r="BT32" s="318"/>
      <c r="BU32" s="318"/>
      <c r="BV32" s="318"/>
      <c r="BW32" s="318"/>
      <c r="BX32" s="240">
        <v>98.1</v>
      </c>
      <c r="BY32" s="328"/>
      <c r="BZ32" s="328"/>
      <c r="CA32" s="328"/>
      <c r="CB32" s="321"/>
      <c r="CD32" s="135"/>
      <c r="CE32" s="142"/>
      <c r="CF32" s="263" t="s">
        <v>214</v>
      </c>
      <c r="CG32" s="36"/>
      <c r="CH32" s="36"/>
      <c r="CI32" s="36"/>
      <c r="CJ32" s="36"/>
      <c r="CK32" s="36"/>
      <c r="CL32" s="36"/>
      <c r="CM32" s="36"/>
      <c r="CN32" s="36"/>
      <c r="CO32" s="36"/>
      <c r="CP32" s="36"/>
      <c r="CQ32" s="272"/>
      <c r="CR32" s="277">
        <v>158</v>
      </c>
      <c r="CS32" s="219"/>
      <c r="CT32" s="219"/>
      <c r="CU32" s="219"/>
      <c r="CV32" s="219"/>
      <c r="CW32" s="219"/>
      <c r="CX32" s="219"/>
      <c r="CY32" s="282"/>
      <c r="CZ32" s="286">
        <v>0</v>
      </c>
      <c r="DA32" s="340"/>
      <c r="DB32" s="340"/>
      <c r="DC32" s="343"/>
      <c r="DD32" s="291">
        <v>158</v>
      </c>
      <c r="DE32" s="219"/>
      <c r="DF32" s="219"/>
      <c r="DG32" s="219"/>
      <c r="DH32" s="219"/>
      <c r="DI32" s="219"/>
      <c r="DJ32" s="219"/>
      <c r="DK32" s="282"/>
      <c r="DL32" s="291">
        <v>158</v>
      </c>
      <c r="DM32" s="219"/>
      <c r="DN32" s="219"/>
      <c r="DO32" s="219"/>
      <c r="DP32" s="219"/>
      <c r="DQ32" s="219"/>
      <c r="DR32" s="219"/>
      <c r="DS32" s="219"/>
      <c r="DT32" s="219"/>
      <c r="DU32" s="219"/>
      <c r="DV32" s="282"/>
      <c r="DW32" s="286">
        <v>0</v>
      </c>
      <c r="DX32" s="340"/>
      <c r="DY32" s="340"/>
      <c r="DZ32" s="340"/>
      <c r="EA32" s="340"/>
      <c r="EB32" s="340"/>
      <c r="EC32" s="365"/>
    </row>
    <row r="33" spans="2:133" ht="11.25" customHeight="1">
      <c r="B33" s="263" t="s">
        <v>36</v>
      </c>
      <c r="C33" s="36"/>
      <c r="D33" s="36"/>
      <c r="E33" s="36"/>
      <c r="F33" s="36"/>
      <c r="G33" s="36"/>
      <c r="H33" s="36"/>
      <c r="I33" s="36"/>
      <c r="J33" s="36"/>
      <c r="K33" s="36"/>
      <c r="L33" s="36"/>
      <c r="M33" s="36"/>
      <c r="N33" s="36"/>
      <c r="O33" s="36"/>
      <c r="P33" s="36"/>
      <c r="Q33" s="272"/>
      <c r="R33" s="277">
        <v>524333</v>
      </c>
      <c r="S33" s="219"/>
      <c r="T33" s="219"/>
      <c r="U33" s="219"/>
      <c r="V33" s="219"/>
      <c r="W33" s="219"/>
      <c r="X33" s="219"/>
      <c r="Y33" s="282"/>
      <c r="Z33" s="285">
        <v>7.7</v>
      </c>
      <c r="AA33" s="285"/>
      <c r="AB33" s="285"/>
      <c r="AC33" s="285"/>
      <c r="AD33" s="290" t="s">
        <v>201</v>
      </c>
      <c r="AE33" s="290"/>
      <c r="AF33" s="290"/>
      <c r="AG33" s="290"/>
      <c r="AH33" s="290"/>
      <c r="AI33" s="290"/>
      <c r="AJ33" s="290"/>
      <c r="AK33" s="290"/>
      <c r="AL33" s="286" t="s">
        <v>201</v>
      </c>
      <c r="AM33" s="240"/>
      <c r="AN33" s="240"/>
      <c r="AO33" s="299"/>
      <c r="AP33" s="177"/>
      <c r="AQ33" s="180"/>
      <c r="AR33" s="180"/>
      <c r="AS33" s="180"/>
      <c r="AT33" s="313"/>
      <c r="AU33" s="270"/>
      <c r="AV33" s="270"/>
      <c r="AW33" s="270"/>
      <c r="AX33" s="265" t="s">
        <v>165</v>
      </c>
      <c r="AY33" s="270"/>
      <c r="AZ33" s="270"/>
      <c r="BA33" s="270"/>
      <c r="BB33" s="270"/>
      <c r="BC33" s="270"/>
      <c r="BD33" s="270"/>
      <c r="BE33" s="270"/>
      <c r="BF33" s="274"/>
      <c r="BG33" s="325">
        <v>99.7</v>
      </c>
      <c r="BH33" s="317"/>
      <c r="BI33" s="317"/>
      <c r="BJ33" s="317"/>
      <c r="BK33" s="317"/>
      <c r="BL33" s="317"/>
      <c r="BM33" s="297">
        <v>98.9</v>
      </c>
      <c r="BN33" s="317"/>
      <c r="BO33" s="317"/>
      <c r="BP33" s="317"/>
      <c r="BQ33" s="322"/>
      <c r="BR33" s="325">
        <v>99.7</v>
      </c>
      <c r="BS33" s="317"/>
      <c r="BT33" s="317"/>
      <c r="BU33" s="317"/>
      <c r="BV33" s="317"/>
      <c r="BW33" s="317"/>
      <c r="BX33" s="297">
        <v>98.8</v>
      </c>
      <c r="BY33" s="317"/>
      <c r="BZ33" s="317"/>
      <c r="CA33" s="317"/>
      <c r="CB33" s="322"/>
      <c r="CD33" s="263" t="s">
        <v>409</v>
      </c>
      <c r="CE33" s="36"/>
      <c r="CF33" s="36"/>
      <c r="CG33" s="36"/>
      <c r="CH33" s="36"/>
      <c r="CI33" s="36"/>
      <c r="CJ33" s="36"/>
      <c r="CK33" s="36"/>
      <c r="CL33" s="36"/>
      <c r="CM33" s="36"/>
      <c r="CN33" s="36"/>
      <c r="CO33" s="36"/>
      <c r="CP33" s="36"/>
      <c r="CQ33" s="272"/>
      <c r="CR33" s="277">
        <v>2262129</v>
      </c>
      <c r="CS33" s="318"/>
      <c r="CT33" s="318"/>
      <c r="CU33" s="318"/>
      <c r="CV33" s="318"/>
      <c r="CW33" s="318"/>
      <c r="CX33" s="318"/>
      <c r="CY33" s="337"/>
      <c r="CZ33" s="286">
        <v>35.700000000000003</v>
      </c>
      <c r="DA33" s="340"/>
      <c r="DB33" s="340"/>
      <c r="DC33" s="343"/>
      <c r="DD33" s="291">
        <v>1738059</v>
      </c>
      <c r="DE33" s="318"/>
      <c r="DF33" s="318"/>
      <c r="DG33" s="318"/>
      <c r="DH33" s="318"/>
      <c r="DI33" s="318"/>
      <c r="DJ33" s="318"/>
      <c r="DK33" s="337"/>
      <c r="DL33" s="291">
        <v>1383400</v>
      </c>
      <c r="DM33" s="318"/>
      <c r="DN33" s="318"/>
      <c r="DO33" s="318"/>
      <c r="DP33" s="318"/>
      <c r="DQ33" s="318"/>
      <c r="DR33" s="318"/>
      <c r="DS33" s="318"/>
      <c r="DT33" s="318"/>
      <c r="DU33" s="318"/>
      <c r="DV33" s="337"/>
      <c r="DW33" s="286">
        <v>31.9</v>
      </c>
      <c r="DX33" s="340"/>
      <c r="DY33" s="340"/>
      <c r="DZ33" s="340"/>
      <c r="EA33" s="340"/>
      <c r="EB33" s="340"/>
      <c r="EC33" s="365"/>
    </row>
    <row r="34" spans="2:133" ht="11.25" customHeight="1">
      <c r="B34" s="263" t="s">
        <v>247</v>
      </c>
      <c r="C34" s="36"/>
      <c r="D34" s="36"/>
      <c r="E34" s="36"/>
      <c r="F34" s="36"/>
      <c r="G34" s="36"/>
      <c r="H34" s="36"/>
      <c r="I34" s="36"/>
      <c r="J34" s="36"/>
      <c r="K34" s="36"/>
      <c r="L34" s="36"/>
      <c r="M34" s="36"/>
      <c r="N34" s="36"/>
      <c r="O34" s="36"/>
      <c r="P34" s="36"/>
      <c r="Q34" s="272"/>
      <c r="R34" s="277">
        <v>23664</v>
      </c>
      <c r="S34" s="219"/>
      <c r="T34" s="219"/>
      <c r="U34" s="219"/>
      <c r="V34" s="219"/>
      <c r="W34" s="219"/>
      <c r="X34" s="219"/>
      <c r="Y34" s="282"/>
      <c r="Z34" s="285">
        <v>0.3</v>
      </c>
      <c r="AA34" s="285"/>
      <c r="AB34" s="285"/>
      <c r="AC34" s="285"/>
      <c r="AD34" s="290" t="s">
        <v>201</v>
      </c>
      <c r="AE34" s="290"/>
      <c r="AF34" s="290"/>
      <c r="AG34" s="290"/>
      <c r="AH34" s="290"/>
      <c r="AI34" s="290"/>
      <c r="AJ34" s="290"/>
      <c r="AK34" s="290"/>
      <c r="AL34" s="286" t="s">
        <v>201</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413</v>
      </c>
      <c r="CE34" s="36"/>
      <c r="CF34" s="36"/>
      <c r="CG34" s="36"/>
      <c r="CH34" s="36"/>
      <c r="CI34" s="36"/>
      <c r="CJ34" s="36"/>
      <c r="CK34" s="36"/>
      <c r="CL34" s="36"/>
      <c r="CM34" s="36"/>
      <c r="CN34" s="36"/>
      <c r="CO34" s="36"/>
      <c r="CP34" s="36"/>
      <c r="CQ34" s="272"/>
      <c r="CR34" s="277">
        <v>922968</v>
      </c>
      <c r="CS34" s="219"/>
      <c r="CT34" s="219"/>
      <c r="CU34" s="219"/>
      <c r="CV34" s="219"/>
      <c r="CW34" s="219"/>
      <c r="CX34" s="219"/>
      <c r="CY34" s="282"/>
      <c r="CZ34" s="286">
        <v>14.5</v>
      </c>
      <c r="DA34" s="340"/>
      <c r="DB34" s="340"/>
      <c r="DC34" s="343"/>
      <c r="DD34" s="291">
        <v>717348</v>
      </c>
      <c r="DE34" s="219"/>
      <c r="DF34" s="219"/>
      <c r="DG34" s="219"/>
      <c r="DH34" s="219"/>
      <c r="DI34" s="219"/>
      <c r="DJ34" s="219"/>
      <c r="DK34" s="282"/>
      <c r="DL34" s="291">
        <v>557076</v>
      </c>
      <c r="DM34" s="219"/>
      <c r="DN34" s="219"/>
      <c r="DO34" s="219"/>
      <c r="DP34" s="219"/>
      <c r="DQ34" s="219"/>
      <c r="DR34" s="219"/>
      <c r="DS34" s="219"/>
      <c r="DT34" s="219"/>
      <c r="DU34" s="219"/>
      <c r="DV34" s="282"/>
      <c r="DW34" s="286">
        <v>12.8</v>
      </c>
      <c r="DX34" s="340"/>
      <c r="DY34" s="340"/>
      <c r="DZ34" s="340"/>
      <c r="EA34" s="340"/>
      <c r="EB34" s="340"/>
      <c r="EC34" s="365"/>
    </row>
    <row r="35" spans="2:133" ht="11.25" customHeight="1">
      <c r="B35" s="263" t="s">
        <v>149</v>
      </c>
      <c r="C35" s="36"/>
      <c r="D35" s="36"/>
      <c r="E35" s="36"/>
      <c r="F35" s="36"/>
      <c r="G35" s="36"/>
      <c r="H35" s="36"/>
      <c r="I35" s="36"/>
      <c r="J35" s="36"/>
      <c r="K35" s="36"/>
      <c r="L35" s="36"/>
      <c r="M35" s="36"/>
      <c r="N35" s="36"/>
      <c r="O35" s="36"/>
      <c r="P35" s="36"/>
      <c r="Q35" s="272"/>
      <c r="R35" s="277">
        <v>14687</v>
      </c>
      <c r="S35" s="219"/>
      <c r="T35" s="219"/>
      <c r="U35" s="219"/>
      <c r="V35" s="219"/>
      <c r="W35" s="219"/>
      <c r="X35" s="219"/>
      <c r="Y35" s="282"/>
      <c r="Z35" s="285">
        <v>0.2</v>
      </c>
      <c r="AA35" s="285"/>
      <c r="AB35" s="285"/>
      <c r="AC35" s="285"/>
      <c r="AD35" s="290" t="s">
        <v>201</v>
      </c>
      <c r="AE35" s="290"/>
      <c r="AF35" s="290"/>
      <c r="AG35" s="290"/>
      <c r="AH35" s="290"/>
      <c r="AI35" s="290"/>
      <c r="AJ35" s="290"/>
      <c r="AK35" s="290"/>
      <c r="AL35" s="286" t="s">
        <v>201</v>
      </c>
      <c r="AM35" s="240"/>
      <c r="AN35" s="240"/>
      <c r="AO35" s="299"/>
      <c r="AP35" s="96"/>
      <c r="AQ35" s="183" t="s">
        <v>415</v>
      </c>
      <c r="AR35" s="139"/>
      <c r="AS35" s="139"/>
      <c r="AT35" s="139"/>
      <c r="AU35" s="139"/>
      <c r="AV35" s="139"/>
      <c r="AW35" s="139"/>
      <c r="AX35" s="139"/>
      <c r="AY35" s="139"/>
      <c r="AZ35" s="139"/>
      <c r="BA35" s="139"/>
      <c r="BB35" s="139"/>
      <c r="BC35" s="139"/>
      <c r="BD35" s="139"/>
      <c r="BE35" s="139"/>
      <c r="BF35" s="144"/>
      <c r="BG35" s="183" t="s">
        <v>217</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416</v>
      </c>
      <c r="CE35" s="36"/>
      <c r="CF35" s="36"/>
      <c r="CG35" s="36"/>
      <c r="CH35" s="36"/>
      <c r="CI35" s="36"/>
      <c r="CJ35" s="36"/>
      <c r="CK35" s="36"/>
      <c r="CL35" s="36"/>
      <c r="CM35" s="36"/>
      <c r="CN35" s="36"/>
      <c r="CO35" s="36"/>
      <c r="CP35" s="36"/>
      <c r="CQ35" s="272"/>
      <c r="CR35" s="277">
        <v>31642</v>
      </c>
      <c r="CS35" s="318"/>
      <c r="CT35" s="318"/>
      <c r="CU35" s="318"/>
      <c r="CV35" s="318"/>
      <c r="CW35" s="318"/>
      <c r="CX35" s="318"/>
      <c r="CY35" s="337"/>
      <c r="CZ35" s="286">
        <v>0.5</v>
      </c>
      <c r="DA35" s="340"/>
      <c r="DB35" s="340"/>
      <c r="DC35" s="343"/>
      <c r="DD35" s="291">
        <v>21214</v>
      </c>
      <c r="DE35" s="318"/>
      <c r="DF35" s="318"/>
      <c r="DG35" s="318"/>
      <c r="DH35" s="318"/>
      <c r="DI35" s="318"/>
      <c r="DJ35" s="318"/>
      <c r="DK35" s="337"/>
      <c r="DL35" s="291">
        <v>21214</v>
      </c>
      <c r="DM35" s="318"/>
      <c r="DN35" s="318"/>
      <c r="DO35" s="318"/>
      <c r="DP35" s="318"/>
      <c r="DQ35" s="318"/>
      <c r="DR35" s="318"/>
      <c r="DS35" s="318"/>
      <c r="DT35" s="318"/>
      <c r="DU35" s="318"/>
      <c r="DV35" s="337"/>
      <c r="DW35" s="286">
        <v>0.5</v>
      </c>
      <c r="DX35" s="340"/>
      <c r="DY35" s="340"/>
      <c r="DZ35" s="340"/>
      <c r="EA35" s="340"/>
      <c r="EB35" s="340"/>
      <c r="EC35" s="365"/>
    </row>
    <row r="36" spans="2:133" ht="11.25" customHeight="1">
      <c r="B36" s="263" t="s">
        <v>419</v>
      </c>
      <c r="C36" s="36"/>
      <c r="D36" s="36"/>
      <c r="E36" s="36"/>
      <c r="F36" s="36"/>
      <c r="G36" s="36"/>
      <c r="H36" s="36"/>
      <c r="I36" s="36"/>
      <c r="J36" s="36"/>
      <c r="K36" s="36"/>
      <c r="L36" s="36"/>
      <c r="M36" s="36"/>
      <c r="N36" s="36"/>
      <c r="O36" s="36"/>
      <c r="P36" s="36"/>
      <c r="Q36" s="272"/>
      <c r="R36" s="277">
        <v>290208</v>
      </c>
      <c r="S36" s="219"/>
      <c r="T36" s="219"/>
      <c r="U36" s="219"/>
      <c r="V36" s="219"/>
      <c r="W36" s="219"/>
      <c r="X36" s="219"/>
      <c r="Y36" s="282"/>
      <c r="Z36" s="285">
        <v>4.3</v>
      </c>
      <c r="AA36" s="285"/>
      <c r="AB36" s="285"/>
      <c r="AC36" s="285"/>
      <c r="AD36" s="290" t="s">
        <v>201</v>
      </c>
      <c r="AE36" s="290"/>
      <c r="AF36" s="290"/>
      <c r="AG36" s="290"/>
      <c r="AH36" s="290"/>
      <c r="AI36" s="290"/>
      <c r="AJ36" s="290"/>
      <c r="AK36" s="290"/>
      <c r="AL36" s="286" t="s">
        <v>201</v>
      </c>
      <c r="AM36" s="240"/>
      <c r="AN36" s="240"/>
      <c r="AO36" s="299"/>
      <c r="AP36" s="96"/>
      <c r="AQ36" s="306" t="s">
        <v>404</v>
      </c>
      <c r="AR36" s="309"/>
      <c r="AS36" s="309"/>
      <c r="AT36" s="309"/>
      <c r="AU36" s="309"/>
      <c r="AV36" s="309"/>
      <c r="AW36" s="309"/>
      <c r="AX36" s="309"/>
      <c r="AY36" s="314"/>
      <c r="AZ36" s="276">
        <v>638849</v>
      </c>
      <c r="BA36" s="279"/>
      <c r="BB36" s="279"/>
      <c r="BC36" s="279"/>
      <c r="BD36" s="279"/>
      <c r="BE36" s="279"/>
      <c r="BF36" s="320"/>
      <c r="BG36" s="262" t="s">
        <v>420</v>
      </c>
      <c r="BH36" s="268"/>
      <c r="BI36" s="268"/>
      <c r="BJ36" s="268"/>
      <c r="BK36" s="268"/>
      <c r="BL36" s="268"/>
      <c r="BM36" s="268"/>
      <c r="BN36" s="268"/>
      <c r="BO36" s="268"/>
      <c r="BP36" s="268"/>
      <c r="BQ36" s="268"/>
      <c r="BR36" s="268"/>
      <c r="BS36" s="268"/>
      <c r="BT36" s="268"/>
      <c r="BU36" s="271"/>
      <c r="BV36" s="276">
        <v>925</v>
      </c>
      <c r="BW36" s="279"/>
      <c r="BX36" s="279"/>
      <c r="BY36" s="279"/>
      <c r="BZ36" s="279"/>
      <c r="CA36" s="279"/>
      <c r="CB36" s="320"/>
      <c r="CD36" s="263" t="s">
        <v>34</v>
      </c>
      <c r="CE36" s="36"/>
      <c r="CF36" s="36"/>
      <c r="CG36" s="36"/>
      <c r="CH36" s="36"/>
      <c r="CI36" s="36"/>
      <c r="CJ36" s="36"/>
      <c r="CK36" s="36"/>
      <c r="CL36" s="36"/>
      <c r="CM36" s="36"/>
      <c r="CN36" s="36"/>
      <c r="CO36" s="36"/>
      <c r="CP36" s="36"/>
      <c r="CQ36" s="272"/>
      <c r="CR36" s="277">
        <v>620358</v>
      </c>
      <c r="CS36" s="219"/>
      <c r="CT36" s="219"/>
      <c r="CU36" s="219"/>
      <c r="CV36" s="219"/>
      <c r="CW36" s="219"/>
      <c r="CX36" s="219"/>
      <c r="CY36" s="282"/>
      <c r="CZ36" s="286">
        <v>9.8000000000000007</v>
      </c>
      <c r="DA36" s="340"/>
      <c r="DB36" s="340"/>
      <c r="DC36" s="343"/>
      <c r="DD36" s="291">
        <v>412782</v>
      </c>
      <c r="DE36" s="219"/>
      <c r="DF36" s="219"/>
      <c r="DG36" s="219"/>
      <c r="DH36" s="219"/>
      <c r="DI36" s="219"/>
      <c r="DJ36" s="219"/>
      <c r="DK36" s="282"/>
      <c r="DL36" s="291">
        <v>389016</v>
      </c>
      <c r="DM36" s="219"/>
      <c r="DN36" s="219"/>
      <c r="DO36" s="219"/>
      <c r="DP36" s="219"/>
      <c r="DQ36" s="219"/>
      <c r="DR36" s="219"/>
      <c r="DS36" s="219"/>
      <c r="DT36" s="219"/>
      <c r="DU36" s="219"/>
      <c r="DV36" s="282"/>
      <c r="DW36" s="286">
        <v>9</v>
      </c>
      <c r="DX36" s="340"/>
      <c r="DY36" s="340"/>
      <c r="DZ36" s="340"/>
      <c r="EA36" s="340"/>
      <c r="EB36" s="340"/>
      <c r="EC36" s="365"/>
    </row>
    <row r="37" spans="2:133" ht="11.25" customHeight="1">
      <c r="B37" s="263" t="s">
        <v>386</v>
      </c>
      <c r="C37" s="36"/>
      <c r="D37" s="36"/>
      <c r="E37" s="36"/>
      <c r="F37" s="36"/>
      <c r="G37" s="36"/>
      <c r="H37" s="36"/>
      <c r="I37" s="36"/>
      <c r="J37" s="36"/>
      <c r="K37" s="36"/>
      <c r="L37" s="36"/>
      <c r="M37" s="36"/>
      <c r="N37" s="36"/>
      <c r="O37" s="36"/>
      <c r="P37" s="36"/>
      <c r="Q37" s="272"/>
      <c r="R37" s="277">
        <v>340089</v>
      </c>
      <c r="S37" s="219"/>
      <c r="T37" s="219"/>
      <c r="U37" s="219"/>
      <c r="V37" s="219"/>
      <c r="W37" s="219"/>
      <c r="X37" s="219"/>
      <c r="Y37" s="282"/>
      <c r="Z37" s="285">
        <v>5</v>
      </c>
      <c r="AA37" s="285"/>
      <c r="AB37" s="285"/>
      <c r="AC37" s="285"/>
      <c r="AD37" s="290" t="s">
        <v>201</v>
      </c>
      <c r="AE37" s="290"/>
      <c r="AF37" s="290"/>
      <c r="AG37" s="290"/>
      <c r="AH37" s="290"/>
      <c r="AI37" s="290"/>
      <c r="AJ37" s="290"/>
      <c r="AK37" s="290"/>
      <c r="AL37" s="286" t="s">
        <v>201</v>
      </c>
      <c r="AM37" s="240"/>
      <c r="AN37" s="240"/>
      <c r="AO37" s="299"/>
      <c r="AQ37" s="307" t="s">
        <v>421</v>
      </c>
      <c r="AR37" s="201"/>
      <c r="AS37" s="201"/>
      <c r="AT37" s="201"/>
      <c r="AU37" s="201"/>
      <c r="AV37" s="201"/>
      <c r="AW37" s="201"/>
      <c r="AX37" s="201"/>
      <c r="AY37" s="315"/>
      <c r="AZ37" s="277">
        <v>68500</v>
      </c>
      <c r="BA37" s="219"/>
      <c r="BB37" s="219"/>
      <c r="BC37" s="219"/>
      <c r="BD37" s="318"/>
      <c r="BE37" s="318"/>
      <c r="BF37" s="321"/>
      <c r="BG37" s="263" t="s">
        <v>425</v>
      </c>
      <c r="BH37" s="36"/>
      <c r="BI37" s="36"/>
      <c r="BJ37" s="36"/>
      <c r="BK37" s="36"/>
      <c r="BL37" s="36"/>
      <c r="BM37" s="36"/>
      <c r="BN37" s="36"/>
      <c r="BO37" s="36"/>
      <c r="BP37" s="36"/>
      <c r="BQ37" s="36"/>
      <c r="BR37" s="36"/>
      <c r="BS37" s="36"/>
      <c r="BT37" s="36"/>
      <c r="BU37" s="272"/>
      <c r="BV37" s="277">
        <v>-12539</v>
      </c>
      <c r="BW37" s="219"/>
      <c r="BX37" s="219"/>
      <c r="BY37" s="219"/>
      <c r="BZ37" s="219"/>
      <c r="CA37" s="219"/>
      <c r="CB37" s="332"/>
      <c r="CD37" s="263" t="s">
        <v>164</v>
      </c>
      <c r="CE37" s="36"/>
      <c r="CF37" s="36"/>
      <c r="CG37" s="36"/>
      <c r="CH37" s="36"/>
      <c r="CI37" s="36"/>
      <c r="CJ37" s="36"/>
      <c r="CK37" s="36"/>
      <c r="CL37" s="36"/>
      <c r="CM37" s="36"/>
      <c r="CN37" s="36"/>
      <c r="CO37" s="36"/>
      <c r="CP37" s="36"/>
      <c r="CQ37" s="272"/>
      <c r="CR37" s="277">
        <v>286813</v>
      </c>
      <c r="CS37" s="318"/>
      <c r="CT37" s="318"/>
      <c r="CU37" s="318"/>
      <c r="CV37" s="318"/>
      <c r="CW37" s="318"/>
      <c r="CX37" s="318"/>
      <c r="CY37" s="337"/>
      <c r="CZ37" s="286">
        <v>4.5</v>
      </c>
      <c r="DA37" s="340"/>
      <c r="DB37" s="340"/>
      <c r="DC37" s="343"/>
      <c r="DD37" s="291">
        <v>242106</v>
      </c>
      <c r="DE37" s="318"/>
      <c r="DF37" s="318"/>
      <c r="DG37" s="318"/>
      <c r="DH37" s="318"/>
      <c r="DI37" s="318"/>
      <c r="DJ37" s="318"/>
      <c r="DK37" s="337"/>
      <c r="DL37" s="291">
        <v>242092</v>
      </c>
      <c r="DM37" s="318"/>
      <c r="DN37" s="318"/>
      <c r="DO37" s="318"/>
      <c r="DP37" s="318"/>
      <c r="DQ37" s="318"/>
      <c r="DR37" s="318"/>
      <c r="DS37" s="318"/>
      <c r="DT37" s="318"/>
      <c r="DU37" s="318"/>
      <c r="DV37" s="337"/>
      <c r="DW37" s="286">
        <v>5.6</v>
      </c>
      <c r="DX37" s="340"/>
      <c r="DY37" s="340"/>
      <c r="DZ37" s="340"/>
      <c r="EA37" s="340"/>
      <c r="EB37" s="340"/>
      <c r="EC37" s="365"/>
    </row>
    <row r="38" spans="2:133" ht="11.25" customHeight="1">
      <c r="B38" s="263" t="s">
        <v>410</v>
      </c>
      <c r="C38" s="36"/>
      <c r="D38" s="36"/>
      <c r="E38" s="36"/>
      <c r="F38" s="36"/>
      <c r="G38" s="36"/>
      <c r="H38" s="36"/>
      <c r="I38" s="36"/>
      <c r="J38" s="36"/>
      <c r="K38" s="36"/>
      <c r="L38" s="36"/>
      <c r="M38" s="36"/>
      <c r="N38" s="36"/>
      <c r="O38" s="36"/>
      <c r="P38" s="36"/>
      <c r="Q38" s="272"/>
      <c r="R38" s="277">
        <v>23703</v>
      </c>
      <c r="S38" s="219"/>
      <c r="T38" s="219"/>
      <c r="U38" s="219"/>
      <c r="V38" s="219"/>
      <c r="W38" s="219"/>
      <c r="X38" s="219"/>
      <c r="Y38" s="282"/>
      <c r="Z38" s="285">
        <v>0.3</v>
      </c>
      <c r="AA38" s="285"/>
      <c r="AB38" s="285"/>
      <c r="AC38" s="285"/>
      <c r="AD38" s="290" t="s">
        <v>201</v>
      </c>
      <c r="AE38" s="290"/>
      <c r="AF38" s="290"/>
      <c r="AG38" s="290"/>
      <c r="AH38" s="290"/>
      <c r="AI38" s="290"/>
      <c r="AJ38" s="290"/>
      <c r="AK38" s="290"/>
      <c r="AL38" s="286" t="s">
        <v>201</v>
      </c>
      <c r="AM38" s="240"/>
      <c r="AN38" s="240"/>
      <c r="AO38" s="299"/>
      <c r="AQ38" s="307" t="s">
        <v>426</v>
      </c>
      <c r="AR38" s="201"/>
      <c r="AS38" s="201"/>
      <c r="AT38" s="201"/>
      <c r="AU38" s="201"/>
      <c r="AV38" s="201"/>
      <c r="AW38" s="201"/>
      <c r="AX38" s="201"/>
      <c r="AY38" s="315"/>
      <c r="AZ38" s="277">
        <v>17700</v>
      </c>
      <c r="BA38" s="219"/>
      <c r="BB38" s="219"/>
      <c r="BC38" s="219"/>
      <c r="BD38" s="318"/>
      <c r="BE38" s="318"/>
      <c r="BF38" s="321"/>
      <c r="BG38" s="263" t="s">
        <v>427</v>
      </c>
      <c r="BH38" s="36"/>
      <c r="BI38" s="36"/>
      <c r="BJ38" s="36"/>
      <c r="BK38" s="36"/>
      <c r="BL38" s="36"/>
      <c r="BM38" s="36"/>
      <c r="BN38" s="36"/>
      <c r="BO38" s="36"/>
      <c r="BP38" s="36"/>
      <c r="BQ38" s="36"/>
      <c r="BR38" s="36"/>
      <c r="BS38" s="36"/>
      <c r="BT38" s="36"/>
      <c r="BU38" s="272"/>
      <c r="BV38" s="277">
        <v>882</v>
      </c>
      <c r="BW38" s="219"/>
      <c r="BX38" s="219"/>
      <c r="BY38" s="219"/>
      <c r="BZ38" s="219"/>
      <c r="CA38" s="219"/>
      <c r="CB38" s="332"/>
      <c r="CD38" s="263" t="s">
        <v>428</v>
      </c>
      <c r="CE38" s="36"/>
      <c r="CF38" s="36"/>
      <c r="CG38" s="36"/>
      <c r="CH38" s="36"/>
      <c r="CI38" s="36"/>
      <c r="CJ38" s="36"/>
      <c r="CK38" s="36"/>
      <c r="CL38" s="36"/>
      <c r="CM38" s="36"/>
      <c r="CN38" s="36"/>
      <c r="CO38" s="36"/>
      <c r="CP38" s="36"/>
      <c r="CQ38" s="272"/>
      <c r="CR38" s="277">
        <v>638849</v>
      </c>
      <c r="CS38" s="219"/>
      <c r="CT38" s="219"/>
      <c r="CU38" s="219"/>
      <c r="CV38" s="219"/>
      <c r="CW38" s="219"/>
      <c r="CX38" s="219"/>
      <c r="CY38" s="282"/>
      <c r="CZ38" s="286">
        <v>10.1</v>
      </c>
      <c r="DA38" s="340"/>
      <c r="DB38" s="340"/>
      <c r="DC38" s="343"/>
      <c r="DD38" s="291">
        <v>551439</v>
      </c>
      <c r="DE38" s="219"/>
      <c r="DF38" s="219"/>
      <c r="DG38" s="219"/>
      <c r="DH38" s="219"/>
      <c r="DI38" s="219"/>
      <c r="DJ38" s="219"/>
      <c r="DK38" s="282"/>
      <c r="DL38" s="291">
        <v>416094</v>
      </c>
      <c r="DM38" s="219"/>
      <c r="DN38" s="219"/>
      <c r="DO38" s="219"/>
      <c r="DP38" s="219"/>
      <c r="DQ38" s="219"/>
      <c r="DR38" s="219"/>
      <c r="DS38" s="219"/>
      <c r="DT38" s="219"/>
      <c r="DU38" s="219"/>
      <c r="DV38" s="282"/>
      <c r="DW38" s="286">
        <v>9.6</v>
      </c>
      <c r="DX38" s="340"/>
      <c r="DY38" s="340"/>
      <c r="DZ38" s="340"/>
      <c r="EA38" s="340"/>
      <c r="EB38" s="340"/>
      <c r="EC38" s="365"/>
    </row>
    <row r="39" spans="2:133" ht="11.25" customHeight="1">
      <c r="B39" s="263" t="s">
        <v>429</v>
      </c>
      <c r="C39" s="36"/>
      <c r="D39" s="36"/>
      <c r="E39" s="36"/>
      <c r="F39" s="36"/>
      <c r="G39" s="36"/>
      <c r="H39" s="36"/>
      <c r="I39" s="36"/>
      <c r="J39" s="36"/>
      <c r="K39" s="36"/>
      <c r="L39" s="36"/>
      <c r="M39" s="36"/>
      <c r="N39" s="36"/>
      <c r="O39" s="36"/>
      <c r="P39" s="36"/>
      <c r="Q39" s="272"/>
      <c r="R39" s="277">
        <v>525251</v>
      </c>
      <c r="S39" s="219"/>
      <c r="T39" s="219"/>
      <c r="U39" s="219"/>
      <c r="V39" s="219"/>
      <c r="W39" s="219"/>
      <c r="X39" s="219"/>
      <c r="Y39" s="282"/>
      <c r="Z39" s="285">
        <v>7.7</v>
      </c>
      <c r="AA39" s="285"/>
      <c r="AB39" s="285"/>
      <c r="AC39" s="285"/>
      <c r="AD39" s="290" t="s">
        <v>201</v>
      </c>
      <c r="AE39" s="290"/>
      <c r="AF39" s="290"/>
      <c r="AG39" s="290"/>
      <c r="AH39" s="290"/>
      <c r="AI39" s="290"/>
      <c r="AJ39" s="290"/>
      <c r="AK39" s="290"/>
      <c r="AL39" s="286" t="s">
        <v>201</v>
      </c>
      <c r="AM39" s="240"/>
      <c r="AN39" s="240"/>
      <c r="AO39" s="299"/>
      <c r="AQ39" s="307" t="s">
        <v>319</v>
      </c>
      <c r="AR39" s="201"/>
      <c r="AS39" s="201"/>
      <c r="AT39" s="201"/>
      <c r="AU39" s="201"/>
      <c r="AV39" s="201"/>
      <c r="AW39" s="201"/>
      <c r="AX39" s="201"/>
      <c r="AY39" s="315"/>
      <c r="AZ39" s="277" t="s">
        <v>201</v>
      </c>
      <c r="BA39" s="219"/>
      <c r="BB39" s="219"/>
      <c r="BC39" s="219"/>
      <c r="BD39" s="318"/>
      <c r="BE39" s="318"/>
      <c r="BF39" s="321"/>
      <c r="BG39" s="263" t="s">
        <v>349</v>
      </c>
      <c r="BH39" s="36"/>
      <c r="BI39" s="36"/>
      <c r="BJ39" s="36"/>
      <c r="BK39" s="36"/>
      <c r="BL39" s="36"/>
      <c r="BM39" s="36"/>
      <c r="BN39" s="36"/>
      <c r="BO39" s="36"/>
      <c r="BP39" s="36"/>
      <c r="BQ39" s="36"/>
      <c r="BR39" s="36"/>
      <c r="BS39" s="36"/>
      <c r="BT39" s="36"/>
      <c r="BU39" s="272"/>
      <c r="BV39" s="277">
        <v>1279</v>
      </c>
      <c r="BW39" s="219"/>
      <c r="BX39" s="219"/>
      <c r="BY39" s="219"/>
      <c r="BZ39" s="219"/>
      <c r="CA39" s="219"/>
      <c r="CB39" s="332"/>
      <c r="CD39" s="263" t="s">
        <v>433</v>
      </c>
      <c r="CE39" s="36"/>
      <c r="CF39" s="36"/>
      <c r="CG39" s="36"/>
      <c r="CH39" s="36"/>
      <c r="CI39" s="36"/>
      <c r="CJ39" s="36"/>
      <c r="CK39" s="36"/>
      <c r="CL39" s="36"/>
      <c r="CM39" s="36"/>
      <c r="CN39" s="36"/>
      <c r="CO39" s="36"/>
      <c r="CP39" s="36"/>
      <c r="CQ39" s="272"/>
      <c r="CR39" s="277">
        <v>48312</v>
      </c>
      <c r="CS39" s="318"/>
      <c r="CT39" s="318"/>
      <c r="CU39" s="318"/>
      <c r="CV39" s="318"/>
      <c r="CW39" s="318"/>
      <c r="CX39" s="318"/>
      <c r="CY39" s="337"/>
      <c r="CZ39" s="286">
        <v>0.8</v>
      </c>
      <c r="DA39" s="340"/>
      <c r="DB39" s="340"/>
      <c r="DC39" s="343"/>
      <c r="DD39" s="291">
        <v>35276</v>
      </c>
      <c r="DE39" s="318"/>
      <c r="DF39" s="318"/>
      <c r="DG39" s="318"/>
      <c r="DH39" s="318"/>
      <c r="DI39" s="318"/>
      <c r="DJ39" s="318"/>
      <c r="DK39" s="337"/>
      <c r="DL39" s="291" t="s">
        <v>201</v>
      </c>
      <c r="DM39" s="318"/>
      <c r="DN39" s="318"/>
      <c r="DO39" s="318"/>
      <c r="DP39" s="318"/>
      <c r="DQ39" s="318"/>
      <c r="DR39" s="318"/>
      <c r="DS39" s="318"/>
      <c r="DT39" s="318"/>
      <c r="DU39" s="318"/>
      <c r="DV39" s="337"/>
      <c r="DW39" s="286" t="s">
        <v>201</v>
      </c>
      <c r="DX39" s="340"/>
      <c r="DY39" s="340"/>
      <c r="DZ39" s="340"/>
      <c r="EA39" s="340"/>
      <c r="EB39" s="340"/>
      <c r="EC39" s="365"/>
    </row>
    <row r="40" spans="2:133" ht="11.25" customHeight="1">
      <c r="B40" s="263" t="s">
        <v>434</v>
      </c>
      <c r="C40" s="36"/>
      <c r="D40" s="36"/>
      <c r="E40" s="36"/>
      <c r="F40" s="36"/>
      <c r="G40" s="36"/>
      <c r="H40" s="36"/>
      <c r="I40" s="36"/>
      <c r="J40" s="36"/>
      <c r="K40" s="36"/>
      <c r="L40" s="36"/>
      <c r="M40" s="36"/>
      <c r="N40" s="36"/>
      <c r="O40" s="36"/>
      <c r="P40" s="36"/>
      <c r="Q40" s="272"/>
      <c r="R40" s="277" t="s">
        <v>201</v>
      </c>
      <c r="S40" s="219"/>
      <c r="T40" s="219"/>
      <c r="U40" s="219"/>
      <c r="V40" s="219"/>
      <c r="W40" s="219"/>
      <c r="X40" s="219"/>
      <c r="Y40" s="282"/>
      <c r="Z40" s="285" t="s">
        <v>201</v>
      </c>
      <c r="AA40" s="285"/>
      <c r="AB40" s="285"/>
      <c r="AC40" s="285"/>
      <c r="AD40" s="290" t="s">
        <v>201</v>
      </c>
      <c r="AE40" s="290"/>
      <c r="AF40" s="290"/>
      <c r="AG40" s="290"/>
      <c r="AH40" s="290"/>
      <c r="AI40" s="290"/>
      <c r="AJ40" s="290"/>
      <c r="AK40" s="290"/>
      <c r="AL40" s="286" t="s">
        <v>201</v>
      </c>
      <c r="AM40" s="240"/>
      <c r="AN40" s="240"/>
      <c r="AO40" s="299"/>
      <c r="AQ40" s="307" t="s">
        <v>435</v>
      </c>
      <c r="AR40" s="201"/>
      <c r="AS40" s="201"/>
      <c r="AT40" s="201"/>
      <c r="AU40" s="201"/>
      <c r="AV40" s="201"/>
      <c r="AW40" s="201"/>
      <c r="AX40" s="201"/>
      <c r="AY40" s="315"/>
      <c r="AZ40" s="277" t="s">
        <v>201</v>
      </c>
      <c r="BA40" s="219"/>
      <c r="BB40" s="219"/>
      <c r="BC40" s="219"/>
      <c r="BD40" s="318"/>
      <c r="BE40" s="318"/>
      <c r="BF40" s="321"/>
      <c r="BG40" s="303" t="s">
        <v>436</v>
      </c>
      <c r="BH40" s="29"/>
      <c r="BI40" s="29"/>
      <c r="BJ40" s="29"/>
      <c r="BK40" s="29"/>
      <c r="BL40" s="29"/>
      <c r="BM40" s="36" t="s">
        <v>235</v>
      </c>
      <c r="BN40" s="36"/>
      <c r="BO40" s="36"/>
      <c r="BP40" s="36"/>
      <c r="BQ40" s="36"/>
      <c r="BR40" s="36"/>
      <c r="BS40" s="36"/>
      <c r="BT40" s="36"/>
      <c r="BU40" s="272"/>
      <c r="BV40" s="277">
        <v>62</v>
      </c>
      <c r="BW40" s="219"/>
      <c r="BX40" s="219"/>
      <c r="BY40" s="219"/>
      <c r="BZ40" s="219"/>
      <c r="CA40" s="219"/>
      <c r="CB40" s="332"/>
      <c r="CD40" s="263" t="s">
        <v>381</v>
      </c>
      <c r="CE40" s="36"/>
      <c r="CF40" s="36"/>
      <c r="CG40" s="36"/>
      <c r="CH40" s="36"/>
      <c r="CI40" s="36"/>
      <c r="CJ40" s="36"/>
      <c r="CK40" s="36"/>
      <c r="CL40" s="36"/>
      <c r="CM40" s="36"/>
      <c r="CN40" s="36"/>
      <c r="CO40" s="36"/>
      <c r="CP40" s="36"/>
      <c r="CQ40" s="272"/>
      <c r="CR40" s="277" t="s">
        <v>201</v>
      </c>
      <c r="CS40" s="219"/>
      <c r="CT40" s="219"/>
      <c r="CU40" s="219"/>
      <c r="CV40" s="219"/>
      <c r="CW40" s="219"/>
      <c r="CX40" s="219"/>
      <c r="CY40" s="282"/>
      <c r="CZ40" s="286" t="s">
        <v>201</v>
      </c>
      <c r="DA40" s="340"/>
      <c r="DB40" s="340"/>
      <c r="DC40" s="343"/>
      <c r="DD40" s="291" t="s">
        <v>201</v>
      </c>
      <c r="DE40" s="219"/>
      <c r="DF40" s="219"/>
      <c r="DG40" s="219"/>
      <c r="DH40" s="219"/>
      <c r="DI40" s="219"/>
      <c r="DJ40" s="219"/>
      <c r="DK40" s="282"/>
      <c r="DL40" s="291" t="s">
        <v>201</v>
      </c>
      <c r="DM40" s="219"/>
      <c r="DN40" s="219"/>
      <c r="DO40" s="219"/>
      <c r="DP40" s="219"/>
      <c r="DQ40" s="219"/>
      <c r="DR40" s="219"/>
      <c r="DS40" s="219"/>
      <c r="DT40" s="219"/>
      <c r="DU40" s="219"/>
      <c r="DV40" s="282"/>
      <c r="DW40" s="286" t="s">
        <v>201</v>
      </c>
      <c r="DX40" s="340"/>
      <c r="DY40" s="340"/>
      <c r="DZ40" s="340"/>
      <c r="EA40" s="340"/>
      <c r="EB40" s="340"/>
      <c r="EC40" s="365"/>
    </row>
    <row r="41" spans="2:133" ht="11.25" customHeight="1">
      <c r="B41" s="263" t="s">
        <v>437</v>
      </c>
      <c r="C41" s="36"/>
      <c r="D41" s="36"/>
      <c r="E41" s="36"/>
      <c r="F41" s="36"/>
      <c r="G41" s="36"/>
      <c r="H41" s="36"/>
      <c r="I41" s="36"/>
      <c r="J41" s="36"/>
      <c r="K41" s="36"/>
      <c r="L41" s="36"/>
      <c r="M41" s="36"/>
      <c r="N41" s="36"/>
      <c r="O41" s="36"/>
      <c r="P41" s="36"/>
      <c r="Q41" s="272"/>
      <c r="R41" s="277">
        <v>117451</v>
      </c>
      <c r="S41" s="219"/>
      <c r="T41" s="219"/>
      <c r="U41" s="219"/>
      <c r="V41" s="219"/>
      <c r="W41" s="219"/>
      <c r="X41" s="219"/>
      <c r="Y41" s="282"/>
      <c r="Z41" s="285">
        <v>1.7</v>
      </c>
      <c r="AA41" s="285"/>
      <c r="AB41" s="285"/>
      <c r="AC41" s="285"/>
      <c r="AD41" s="290" t="s">
        <v>201</v>
      </c>
      <c r="AE41" s="290"/>
      <c r="AF41" s="290"/>
      <c r="AG41" s="290"/>
      <c r="AH41" s="290"/>
      <c r="AI41" s="290"/>
      <c r="AJ41" s="290"/>
      <c r="AK41" s="290"/>
      <c r="AL41" s="286" t="s">
        <v>201</v>
      </c>
      <c r="AM41" s="240"/>
      <c r="AN41" s="240"/>
      <c r="AO41" s="299"/>
      <c r="AQ41" s="307" t="s">
        <v>439</v>
      </c>
      <c r="AR41" s="201"/>
      <c r="AS41" s="201"/>
      <c r="AT41" s="201"/>
      <c r="AU41" s="201"/>
      <c r="AV41" s="201"/>
      <c r="AW41" s="201"/>
      <c r="AX41" s="201"/>
      <c r="AY41" s="315"/>
      <c r="AZ41" s="277">
        <v>123970</v>
      </c>
      <c r="BA41" s="219"/>
      <c r="BB41" s="219"/>
      <c r="BC41" s="219"/>
      <c r="BD41" s="318"/>
      <c r="BE41" s="318"/>
      <c r="BF41" s="321"/>
      <c r="BG41" s="303"/>
      <c r="BH41" s="29"/>
      <c r="BI41" s="29"/>
      <c r="BJ41" s="29"/>
      <c r="BK41" s="29"/>
      <c r="BL41" s="29"/>
      <c r="BM41" s="36" t="s">
        <v>354</v>
      </c>
      <c r="BN41" s="36"/>
      <c r="BO41" s="36"/>
      <c r="BP41" s="36"/>
      <c r="BQ41" s="36"/>
      <c r="BR41" s="36"/>
      <c r="BS41" s="36"/>
      <c r="BT41" s="36"/>
      <c r="BU41" s="272"/>
      <c r="BV41" s="277">
        <v>1</v>
      </c>
      <c r="BW41" s="219"/>
      <c r="BX41" s="219"/>
      <c r="BY41" s="219"/>
      <c r="BZ41" s="219"/>
      <c r="CA41" s="219"/>
      <c r="CB41" s="332"/>
      <c r="CD41" s="263" t="s">
        <v>299</v>
      </c>
      <c r="CE41" s="36"/>
      <c r="CF41" s="36"/>
      <c r="CG41" s="36"/>
      <c r="CH41" s="36"/>
      <c r="CI41" s="36"/>
      <c r="CJ41" s="36"/>
      <c r="CK41" s="36"/>
      <c r="CL41" s="36"/>
      <c r="CM41" s="36"/>
      <c r="CN41" s="36"/>
      <c r="CO41" s="36"/>
      <c r="CP41" s="36"/>
      <c r="CQ41" s="272"/>
      <c r="CR41" s="277" t="s">
        <v>201</v>
      </c>
      <c r="CS41" s="318"/>
      <c r="CT41" s="318"/>
      <c r="CU41" s="318"/>
      <c r="CV41" s="318"/>
      <c r="CW41" s="318"/>
      <c r="CX41" s="318"/>
      <c r="CY41" s="337"/>
      <c r="CZ41" s="286" t="s">
        <v>201</v>
      </c>
      <c r="DA41" s="340"/>
      <c r="DB41" s="340"/>
      <c r="DC41" s="343"/>
      <c r="DD41" s="291" t="s">
        <v>201</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438</v>
      </c>
      <c r="C42" s="270"/>
      <c r="D42" s="270"/>
      <c r="E42" s="270"/>
      <c r="F42" s="270"/>
      <c r="G42" s="270"/>
      <c r="H42" s="270"/>
      <c r="I42" s="270"/>
      <c r="J42" s="270"/>
      <c r="K42" s="270"/>
      <c r="L42" s="270"/>
      <c r="M42" s="270"/>
      <c r="N42" s="270"/>
      <c r="O42" s="270"/>
      <c r="P42" s="270"/>
      <c r="Q42" s="274"/>
      <c r="R42" s="278">
        <v>6797199</v>
      </c>
      <c r="S42" s="280"/>
      <c r="T42" s="280"/>
      <c r="U42" s="280"/>
      <c r="V42" s="280"/>
      <c r="W42" s="280"/>
      <c r="X42" s="280"/>
      <c r="Y42" s="283"/>
      <c r="Z42" s="287">
        <v>100</v>
      </c>
      <c r="AA42" s="287"/>
      <c r="AB42" s="287"/>
      <c r="AC42" s="287"/>
      <c r="AD42" s="292">
        <v>4218934</v>
      </c>
      <c r="AE42" s="292"/>
      <c r="AF42" s="292"/>
      <c r="AG42" s="292"/>
      <c r="AH42" s="292"/>
      <c r="AI42" s="292"/>
      <c r="AJ42" s="292"/>
      <c r="AK42" s="292"/>
      <c r="AL42" s="295">
        <v>100</v>
      </c>
      <c r="AM42" s="297"/>
      <c r="AN42" s="297"/>
      <c r="AO42" s="300"/>
      <c r="AQ42" s="308" t="s">
        <v>440</v>
      </c>
      <c r="AR42" s="310"/>
      <c r="AS42" s="310"/>
      <c r="AT42" s="310"/>
      <c r="AU42" s="310"/>
      <c r="AV42" s="310"/>
      <c r="AW42" s="310"/>
      <c r="AX42" s="310"/>
      <c r="AY42" s="316"/>
      <c r="AZ42" s="278">
        <v>428679</v>
      </c>
      <c r="BA42" s="280"/>
      <c r="BB42" s="280"/>
      <c r="BC42" s="280"/>
      <c r="BD42" s="317"/>
      <c r="BE42" s="317"/>
      <c r="BF42" s="322"/>
      <c r="BG42" s="177"/>
      <c r="BH42" s="180"/>
      <c r="BI42" s="180"/>
      <c r="BJ42" s="180"/>
      <c r="BK42" s="180"/>
      <c r="BL42" s="180"/>
      <c r="BM42" s="270" t="s">
        <v>441</v>
      </c>
      <c r="BN42" s="270"/>
      <c r="BO42" s="270"/>
      <c r="BP42" s="270"/>
      <c r="BQ42" s="270"/>
      <c r="BR42" s="270"/>
      <c r="BS42" s="270"/>
      <c r="BT42" s="270"/>
      <c r="BU42" s="274"/>
      <c r="BV42" s="278">
        <v>416</v>
      </c>
      <c r="BW42" s="280"/>
      <c r="BX42" s="280"/>
      <c r="BY42" s="280"/>
      <c r="BZ42" s="280"/>
      <c r="CA42" s="280"/>
      <c r="CB42" s="333"/>
      <c r="CD42" s="263" t="s">
        <v>292</v>
      </c>
      <c r="CE42" s="36"/>
      <c r="CF42" s="36"/>
      <c r="CG42" s="36"/>
      <c r="CH42" s="36"/>
      <c r="CI42" s="36"/>
      <c r="CJ42" s="36"/>
      <c r="CK42" s="36"/>
      <c r="CL42" s="36"/>
      <c r="CM42" s="36"/>
      <c r="CN42" s="36"/>
      <c r="CO42" s="36"/>
      <c r="CP42" s="36"/>
      <c r="CQ42" s="272"/>
      <c r="CR42" s="277">
        <v>1145484</v>
      </c>
      <c r="CS42" s="219"/>
      <c r="CT42" s="219"/>
      <c r="CU42" s="219"/>
      <c r="CV42" s="219"/>
      <c r="CW42" s="219"/>
      <c r="CX42" s="219"/>
      <c r="CY42" s="282"/>
      <c r="CZ42" s="286">
        <v>18.100000000000001</v>
      </c>
      <c r="DA42" s="240"/>
      <c r="DB42" s="240"/>
      <c r="DC42" s="288"/>
      <c r="DD42" s="291">
        <v>411021</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BV43" s="1"/>
      <c r="BW43" s="1"/>
      <c r="BX43" s="1"/>
      <c r="BY43" s="1"/>
      <c r="BZ43" s="1"/>
      <c r="CA43" s="1"/>
      <c r="CB43" s="1"/>
      <c r="CD43" s="263" t="s">
        <v>86</v>
      </c>
      <c r="CE43" s="36"/>
      <c r="CF43" s="36"/>
      <c r="CG43" s="36"/>
      <c r="CH43" s="36"/>
      <c r="CI43" s="36"/>
      <c r="CJ43" s="36"/>
      <c r="CK43" s="36"/>
      <c r="CL43" s="36"/>
      <c r="CM43" s="36"/>
      <c r="CN43" s="36"/>
      <c r="CO43" s="36"/>
      <c r="CP43" s="36"/>
      <c r="CQ43" s="272"/>
      <c r="CR43" s="277">
        <v>12262</v>
      </c>
      <c r="CS43" s="318"/>
      <c r="CT43" s="318"/>
      <c r="CU43" s="318"/>
      <c r="CV43" s="318"/>
      <c r="CW43" s="318"/>
      <c r="CX43" s="318"/>
      <c r="CY43" s="337"/>
      <c r="CZ43" s="286">
        <v>0.2</v>
      </c>
      <c r="DA43" s="340"/>
      <c r="DB43" s="340"/>
      <c r="DC43" s="343"/>
      <c r="DD43" s="291">
        <v>12262</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178</v>
      </c>
      <c r="CE44" s="42"/>
      <c r="CF44" s="263" t="s">
        <v>150</v>
      </c>
      <c r="CG44" s="36"/>
      <c r="CH44" s="36"/>
      <c r="CI44" s="36"/>
      <c r="CJ44" s="36"/>
      <c r="CK44" s="36"/>
      <c r="CL44" s="36"/>
      <c r="CM44" s="36"/>
      <c r="CN44" s="36"/>
      <c r="CO44" s="36"/>
      <c r="CP44" s="36"/>
      <c r="CQ44" s="272"/>
      <c r="CR44" s="277">
        <v>1044968</v>
      </c>
      <c r="CS44" s="219"/>
      <c r="CT44" s="219"/>
      <c r="CU44" s="219"/>
      <c r="CV44" s="219"/>
      <c r="CW44" s="219"/>
      <c r="CX44" s="219"/>
      <c r="CY44" s="282"/>
      <c r="CZ44" s="286">
        <v>16.5</v>
      </c>
      <c r="DA44" s="240"/>
      <c r="DB44" s="240"/>
      <c r="DC44" s="288"/>
      <c r="DD44" s="291">
        <v>392508</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442</v>
      </c>
      <c r="CG45" s="36"/>
      <c r="CH45" s="36"/>
      <c r="CI45" s="36"/>
      <c r="CJ45" s="36"/>
      <c r="CK45" s="36"/>
      <c r="CL45" s="36"/>
      <c r="CM45" s="36"/>
      <c r="CN45" s="36"/>
      <c r="CO45" s="36"/>
      <c r="CP45" s="36"/>
      <c r="CQ45" s="272"/>
      <c r="CR45" s="277">
        <v>485620</v>
      </c>
      <c r="CS45" s="318"/>
      <c r="CT45" s="318"/>
      <c r="CU45" s="318"/>
      <c r="CV45" s="318"/>
      <c r="CW45" s="318"/>
      <c r="CX45" s="318"/>
      <c r="CY45" s="337"/>
      <c r="CZ45" s="286">
        <v>7.7</v>
      </c>
      <c r="DA45" s="340"/>
      <c r="DB45" s="340"/>
      <c r="DC45" s="343"/>
      <c r="DD45" s="291">
        <v>69941</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18</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443</v>
      </c>
      <c r="CG46" s="36"/>
      <c r="CH46" s="36"/>
      <c r="CI46" s="36"/>
      <c r="CJ46" s="36"/>
      <c r="CK46" s="36"/>
      <c r="CL46" s="36"/>
      <c r="CM46" s="36"/>
      <c r="CN46" s="36"/>
      <c r="CO46" s="36"/>
      <c r="CP46" s="36"/>
      <c r="CQ46" s="272"/>
      <c r="CR46" s="277">
        <v>506476</v>
      </c>
      <c r="CS46" s="219"/>
      <c r="CT46" s="219"/>
      <c r="CU46" s="219"/>
      <c r="CV46" s="219"/>
      <c r="CW46" s="219"/>
      <c r="CX46" s="219"/>
      <c r="CY46" s="282"/>
      <c r="CZ46" s="286">
        <v>8</v>
      </c>
      <c r="DA46" s="240"/>
      <c r="DB46" s="240"/>
      <c r="DC46" s="288"/>
      <c r="DD46" s="291">
        <v>296495</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418</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445</v>
      </c>
      <c r="CG47" s="36"/>
      <c r="CH47" s="36"/>
      <c r="CI47" s="36"/>
      <c r="CJ47" s="36"/>
      <c r="CK47" s="36"/>
      <c r="CL47" s="36"/>
      <c r="CM47" s="36"/>
      <c r="CN47" s="36"/>
      <c r="CO47" s="36"/>
      <c r="CP47" s="36"/>
      <c r="CQ47" s="272"/>
      <c r="CR47" s="277">
        <v>100516</v>
      </c>
      <c r="CS47" s="318"/>
      <c r="CT47" s="318"/>
      <c r="CU47" s="318"/>
      <c r="CV47" s="318"/>
      <c r="CW47" s="318"/>
      <c r="CX47" s="318"/>
      <c r="CY47" s="337"/>
      <c r="CZ47" s="286">
        <v>1.6</v>
      </c>
      <c r="DA47" s="340"/>
      <c r="DB47" s="340"/>
      <c r="DC47" s="343"/>
      <c r="DD47" s="291">
        <v>18513</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c r="B48" s="267" t="s">
        <v>279</v>
      </c>
      <c r="CD48" s="135"/>
      <c r="CE48" s="142"/>
      <c r="CF48" s="263" t="s">
        <v>446</v>
      </c>
      <c r="CG48" s="36"/>
      <c r="CH48" s="36"/>
      <c r="CI48" s="36"/>
      <c r="CJ48" s="36"/>
      <c r="CK48" s="36"/>
      <c r="CL48" s="36"/>
      <c r="CM48" s="36"/>
      <c r="CN48" s="36"/>
      <c r="CO48" s="36"/>
      <c r="CP48" s="36"/>
      <c r="CQ48" s="272"/>
      <c r="CR48" s="277" t="s">
        <v>201</v>
      </c>
      <c r="CS48" s="219"/>
      <c r="CT48" s="219"/>
      <c r="CU48" s="219"/>
      <c r="CV48" s="219"/>
      <c r="CW48" s="219"/>
      <c r="CX48" s="219"/>
      <c r="CY48" s="282"/>
      <c r="CZ48" s="286" t="s">
        <v>201</v>
      </c>
      <c r="DA48" s="240"/>
      <c r="DB48" s="240"/>
      <c r="DC48" s="288"/>
      <c r="DD48" s="291" t="s">
        <v>201</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198</v>
      </c>
      <c r="CE49" s="270"/>
      <c r="CF49" s="270"/>
      <c r="CG49" s="270"/>
      <c r="CH49" s="270"/>
      <c r="CI49" s="270"/>
      <c r="CJ49" s="270"/>
      <c r="CK49" s="270"/>
      <c r="CL49" s="270"/>
      <c r="CM49" s="270"/>
      <c r="CN49" s="270"/>
      <c r="CO49" s="270"/>
      <c r="CP49" s="270"/>
      <c r="CQ49" s="274"/>
      <c r="CR49" s="278">
        <v>6344937</v>
      </c>
      <c r="CS49" s="317"/>
      <c r="CT49" s="317"/>
      <c r="CU49" s="317"/>
      <c r="CV49" s="317"/>
      <c r="CW49" s="317"/>
      <c r="CX49" s="317"/>
      <c r="CY49" s="338"/>
      <c r="CZ49" s="295">
        <v>100</v>
      </c>
      <c r="DA49" s="341"/>
      <c r="DB49" s="341"/>
      <c r="DC49" s="344"/>
      <c r="DD49" s="347">
        <v>4670026</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4R0Bg8tRd1YOmR3tNF8QHkWq08Exgb1386DPVkLtDZQilsu90sRMVSEondcIviSxoMWmvzudwNJf6cwMGmDkng==" saltValue="YF63gBVtTwOvTLk3e6jPG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8"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EA135"/>
  <sheetViews>
    <sheetView zoomScale="70" zoomScaleNormal="70" zoomScaleSheetLayoutView="70" workbookViewId="0"/>
  </sheetViews>
  <sheetFormatPr defaultColWidth="0" defaultRowHeight="13.5" zeroHeight="1"/>
  <cols>
    <col min="1" max="130" width="2.75" style="368" customWidth="1"/>
    <col min="131" max="131" width="1.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25" customHeight="1">
      <c r="A2" s="374" t="s">
        <v>312</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115</v>
      </c>
      <c r="DK2" s="732"/>
      <c r="DL2" s="732"/>
      <c r="DM2" s="732"/>
      <c r="DN2" s="732"/>
      <c r="DO2" s="735"/>
      <c r="DP2" s="405"/>
      <c r="DQ2" s="731" t="s">
        <v>311</v>
      </c>
      <c r="DR2" s="732"/>
      <c r="DS2" s="732"/>
      <c r="DT2" s="732"/>
      <c r="DU2" s="732"/>
      <c r="DV2" s="732"/>
      <c r="DW2" s="732"/>
      <c r="DX2" s="732"/>
      <c r="DY2" s="732"/>
      <c r="DZ2" s="735"/>
      <c r="EA2" s="751"/>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210</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447</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25" customHeight="1">
      <c r="A5" s="377" t="s">
        <v>448</v>
      </c>
      <c r="B5" s="406"/>
      <c r="C5" s="406"/>
      <c r="D5" s="406"/>
      <c r="E5" s="406"/>
      <c r="F5" s="406"/>
      <c r="G5" s="406"/>
      <c r="H5" s="406"/>
      <c r="I5" s="406"/>
      <c r="J5" s="406"/>
      <c r="K5" s="406"/>
      <c r="L5" s="406"/>
      <c r="M5" s="406"/>
      <c r="N5" s="406"/>
      <c r="O5" s="406"/>
      <c r="P5" s="442"/>
      <c r="Q5" s="448" t="s">
        <v>187</v>
      </c>
      <c r="R5" s="460"/>
      <c r="S5" s="460"/>
      <c r="T5" s="460"/>
      <c r="U5" s="471"/>
      <c r="V5" s="448" t="s">
        <v>449</v>
      </c>
      <c r="W5" s="460"/>
      <c r="X5" s="460"/>
      <c r="Y5" s="460"/>
      <c r="Z5" s="471"/>
      <c r="AA5" s="448" t="s">
        <v>450</v>
      </c>
      <c r="AB5" s="460"/>
      <c r="AC5" s="460"/>
      <c r="AD5" s="460"/>
      <c r="AE5" s="460"/>
      <c r="AF5" s="520" t="s">
        <v>182</v>
      </c>
      <c r="AG5" s="460"/>
      <c r="AH5" s="460"/>
      <c r="AI5" s="460"/>
      <c r="AJ5" s="538"/>
      <c r="AK5" s="460" t="s">
        <v>451</v>
      </c>
      <c r="AL5" s="460"/>
      <c r="AM5" s="460"/>
      <c r="AN5" s="460"/>
      <c r="AO5" s="471"/>
      <c r="AP5" s="448" t="s">
        <v>133</v>
      </c>
      <c r="AQ5" s="460"/>
      <c r="AR5" s="460"/>
      <c r="AS5" s="460"/>
      <c r="AT5" s="471"/>
      <c r="AU5" s="448" t="s">
        <v>452</v>
      </c>
      <c r="AV5" s="460"/>
      <c r="AW5" s="460"/>
      <c r="AX5" s="460"/>
      <c r="AY5" s="538"/>
      <c r="AZ5" s="432"/>
      <c r="BA5" s="432"/>
      <c r="BB5" s="432"/>
      <c r="BC5" s="432"/>
      <c r="BD5" s="432"/>
      <c r="BE5" s="631"/>
      <c r="BF5" s="631"/>
      <c r="BG5" s="631"/>
      <c r="BH5" s="631"/>
      <c r="BI5" s="631"/>
      <c r="BJ5" s="631"/>
      <c r="BK5" s="631"/>
      <c r="BL5" s="631"/>
      <c r="BM5" s="631"/>
      <c r="BN5" s="631"/>
      <c r="BO5" s="631"/>
      <c r="BP5" s="631"/>
      <c r="BQ5" s="377" t="s">
        <v>453</v>
      </c>
      <c r="BR5" s="406"/>
      <c r="BS5" s="406"/>
      <c r="BT5" s="406"/>
      <c r="BU5" s="406"/>
      <c r="BV5" s="406"/>
      <c r="BW5" s="406"/>
      <c r="BX5" s="406"/>
      <c r="BY5" s="406"/>
      <c r="BZ5" s="406"/>
      <c r="CA5" s="406"/>
      <c r="CB5" s="406"/>
      <c r="CC5" s="406"/>
      <c r="CD5" s="406"/>
      <c r="CE5" s="406"/>
      <c r="CF5" s="406"/>
      <c r="CG5" s="442"/>
      <c r="CH5" s="448" t="s">
        <v>378</v>
      </c>
      <c r="CI5" s="460"/>
      <c r="CJ5" s="460"/>
      <c r="CK5" s="460"/>
      <c r="CL5" s="471"/>
      <c r="CM5" s="448" t="s">
        <v>332</v>
      </c>
      <c r="CN5" s="460"/>
      <c r="CO5" s="460"/>
      <c r="CP5" s="460"/>
      <c r="CQ5" s="471"/>
      <c r="CR5" s="448" t="s">
        <v>257</v>
      </c>
      <c r="CS5" s="460"/>
      <c r="CT5" s="460"/>
      <c r="CU5" s="460"/>
      <c r="CV5" s="471"/>
      <c r="CW5" s="448" t="s">
        <v>58</v>
      </c>
      <c r="CX5" s="460"/>
      <c r="CY5" s="460"/>
      <c r="CZ5" s="460"/>
      <c r="DA5" s="471"/>
      <c r="DB5" s="448" t="s">
        <v>456</v>
      </c>
      <c r="DC5" s="460"/>
      <c r="DD5" s="460"/>
      <c r="DE5" s="460"/>
      <c r="DF5" s="471"/>
      <c r="DG5" s="725" t="s">
        <v>255</v>
      </c>
      <c r="DH5" s="728"/>
      <c r="DI5" s="728"/>
      <c r="DJ5" s="728"/>
      <c r="DK5" s="733"/>
      <c r="DL5" s="725" t="s">
        <v>458</v>
      </c>
      <c r="DM5" s="728"/>
      <c r="DN5" s="728"/>
      <c r="DO5" s="728"/>
      <c r="DP5" s="733"/>
      <c r="DQ5" s="448" t="s">
        <v>460</v>
      </c>
      <c r="DR5" s="460"/>
      <c r="DS5" s="460"/>
      <c r="DT5" s="460"/>
      <c r="DU5" s="471"/>
      <c r="DV5" s="448" t="s">
        <v>452</v>
      </c>
      <c r="DW5" s="460"/>
      <c r="DX5" s="460"/>
      <c r="DY5" s="460"/>
      <c r="DZ5" s="538"/>
      <c r="EA5" s="606"/>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39"/>
      <c r="EA6" s="606"/>
    </row>
    <row r="7" spans="1:131" s="371" customFormat="1" ht="26.25" customHeight="1">
      <c r="A7" s="379">
        <v>1</v>
      </c>
      <c r="B7" s="408" t="s">
        <v>461</v>
      </c>
      <c r="C7" s="428"/>
      <c r="D7" s="428"/>
      <c r="E7" s="428"/>
      <c r="F7" s="428"/>
      <c r="G7" s="428"/>
      <c r="H7" s="428"/>
      <c r="I7" s="428"/>
      <c r="J7" s="428"/>
      <c r="K7" s="428"/>
      <c r="L7" s="428"/>
      <c r="M7" s="428"/>
      <c r="N7" s="428"/>
      <c r="O7" s="428"/>
      <c r="P7" s="444"/>
      <c r="Q7" s="450">
        <v>6866</v>
      </c>
      <c r="R7" s="462"/>
      <c r="S7" s="462"/>
      <c r="T7" s="462"/>
      <c r="U7" s="462"/>
      <c r="V7" s="462">
        <v>6413</v>
      </c>
      <c r="W7" s="462"/>
      <c r="X7" s="462"/>
      <c r="Y7" s="462"/>
      <c r="Z7" s="462"/>
      <c r="AA7" s="462">
        <v>452</v>
      </c>
      <c r="AB7" s="462"/>
      <c r="AC7" s="462"/>
      <c r="AD7" s="462"/>
      <c r="AE7" s="508"/>
      <c r="AF7" s="522">
        <v>345</v>
      </c>
      <c r="AG7" s="535"/>
      <c r="AH7" s="535"/>
      <c r="AI7" s="535"/>
      <c r="AJ7" s="540"/>
      <c r="AK7" s="548">
        <v>290</v>
      </c>
      <c r="AL7" s="462"/>
      <c r="AM7" s="462"/>
      <c r="AN7" s="462"/>
      <c r="AO7" s="462"/>
      <c r="AP7" s="462">
        <v>7876</v>
      </c>
      <c r="AQ7" s="462"/>
      <c r="AR7" s="462"/>
      <c r="AS7" s="462"/>
      <c r="AT7" s="462"/>
      <c r="AU7" s="580"/>
      <c r="AV7" s="580"/>
      <c r="AW7" s="580"/>
      <c r="AX7" s="580"/>
      <c r="AY7" s="607"/>
      <c r="AZ7" s="385"/>
      <c r="BA7" s="385"/>
      <c r="BB7" s="385"/>
      <c r="BC7" s="385"/>
      <c r="BD7" s="385"/>
      <c r="BE7" s="606"/>
      <c r="BF7" s="606"/>
      <c r="BG7" s="606"/>
      <c r="BH7" s="606"/>
      <c r="BI7" s="606"/>
      <c r="BJ7" s="606"/>
      <c r="BK7" s="606"/>
      <c r="BL7" s="606"/>
      <c r="BM7" s="606"/>
      <c r="BN7" s="606"/>
      <c r="BO7" s="606"/>
      <c r="BP7" s="606"/>
      <c r="BQ7" s="379">
        <v>1</v>
      </c>
      <c r="BR7" s="660"/>
      <c r="BS7" s="408" t="s">
        <v>545</v>
      </c>
      <c r="BT7" s="428"/>
      <c r="BU7" s="428"/>
      <c r="BV7" s="428"/>
      <c r="BW7" s="428"/>
      <c r="BX7" s="428"/>
      <c r="BY7" s="428"/>
      <c r="BZ7" s="428"/>
      <c r="CA7" s="428"/>
      <c r="CB7" s="428"/>
      <c r="CC7" s="428"/>
      <c r="CD7" s="428"/>
      <c r="CE7" s="428"/>
      <c r="CF7" s="428"/>
      <c r="CG7" s="444"/>
      <c r="CH7" s="688">
        <v>1</v>
      </c>
      <c r="CI7" s="691"/>
      <c r="CJ7" s="691"/>
      <c r="CK7" s="691"/>
      <c r="CL7" s="706"/>
      <c r="CM7" s="688">
        <v>48</v>
      </c>
      <c r="CN7" s="691"/>
      <c r="CO7" s="691"/>
      <c r="CP7" s="691"/>
      <c r="CQ7" s="706"/>
      <c r="CR7" s="688">
        <v>10</v>
      </c>
      <c r="CS7" s="691"/>
      <c r="CT7" s="691"/>
      <c r="CU7" s="691"/>
      <c r="CV7" s="706"/>
      <c r="CW7" s="688" t="s">
        <v>201</v>
      </c>
      <c r="CX7" s="691"/>
      <c r="CY7" s="691"/>
      <c r="CZ7" s="691"/>
      <c r="DA7" s="706"/>
      <c r="DB7" s="688" t="s">
        <v>201</v>
      </c>
      <c r="DC7" s="691"/>
      <c r="DD7" s="691"/>
      <c r="DE7" s="691"/>
      <c r="DF7" s="706"/>
      <c r="DG7" s="688" t="s">
        <v>201</v>
      </c>
      <c r="DH7" s="691"/>
      <c r="DI7" s="691"/>
      <c r="DJ7" s="691"/>
      <c r="DK7" s="706"/>
      <c r="DL7" s="688" t="s">
        <v>201</v>
      </c>
      <c r="DM7" s="691"/>
      <c r="DN7" s="691"/>
      <c r="DO7" s="691"/>
      <c r="DP7" s="706"/>
      <c r="DQ7" s="688" t="s">
        <v>201</v>
      </c>
      <c r="DR7" s="691"/>
      <c r="DS7" s="691"/>
      <c r="DT7" s="691"/>
      <c r="DU7" s="706"/>
      <c r="DV7" s="408"/>
      <c r="DW7" s="428"/>
      <c r="DX7" s="428"/>
      <c r="DY7" s="428"/>
      <c r="DZ7" s="743"/>
      <c r="EA7" s="606"/>
    </row>
    <row r="8" spans="1:131" s="371" customFormat="1" ht="26.25" customHeight="1">
      <c r="A8" s="380">
        <v>2</v>
      </c>
      <c r="B8" s="409"/>
      <c r="C8" s="429"/>
      <c r="D8" s="429"/>
      <c r="E8" s="429"/>
      <c r="F8" s="429"/>
      <c r="G8" s="429"/>
      <c r="H8" s="429"/>
      <c r="I8" s="429"/>
      <c r="J8" s="429"/>
      <c r="K8" s="429"/>
      <c r="L8" s="429"/>
      <c r="M8" s="429"/>
      <c r="N8" s="429"/>
      <c r="O8" s="429"/>
      <c r="P8" s="445"/>
      <c r="Q8" s="451"/>
      <c r="R8" s="463"/>
      <c r="S8" s="463"/>
      <c r="T8" s="463"/>
      <c r="U8" s="463"/>
      <c r="V8" s="463"/>
      <c r="W8" s="463"/>
      <c r="X8" s="463"/>
      <c r="Y8" s="463"/>
      <c r="Z8" s="463"/>
      <c r="AA8" s="463"/>
      <c r="AB8" s="463"/>
      <c r="AC8" s="463"/>
      <c r="AD8" s="463"/>
      <c r="AE8" s="474"/>
      <c r="AF8" s="523"/>
      <c r="AG8" s="469"/>
      <c r="AH8" s="469"/>
      <c r="AI8" s="469"/>
      <c r="AJ8" s="541"/>
      <c r="AK8" s="473"/>
      <c r="AL8" s="463"/>
      <c r="AM8" s="463"/>
      <c r="AN8" s="463"/>
      <c r="AO8" s="463"/>
      <c r="AP8" s="463"/>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2</v>
      </c>
      <c r="BR8" s="661"/>
      <c r="BS8" s="409" t="s">
        <v>251</v>
      </c>
      <c r="BT8" s="429"/>
      <c r="BU8" s="429"/>
      <c r="BV8" s="429"/>
      <c r="BW8" s="429"/>
      <c r="BX8" s="429"/>
      <c r="BY8" s="429"/>
      <c r="BZ8" s="429"/>
      <c r="CA8" s="429"/>
      <c r="CB8" s="429"/>
      <c r="CC8" s="429"/>
      <c r="CD8" s="429"/>
      <c r="CE8" s="429"/>
      <c r="CF8" s="429"/>
      <c r="CG8" s="445"/>
      <c r="CH8" s="457">
        <v>8</v>
      </c>
      <c r="CI8" s="469"/>
      <c r="CJ8" s="469"/>
      <c r="CK8" s="469"/>
      <c r="CL8" s="707"/>
      <c r="CM8" s="457">
        <v>15</v>
      </c>
      <c r="CN8" s="469"/>
      <c r="CO8" s="469"/>
      <c r="CP8" s="469"/>
      <c r="CQ8" s="707"/>
      <c r="CR8" s="457">
        <v>3</v>
      </c>
      <c r="CS8" s="469"/>
      <c r="CT8" s="469"/>
      <c r="CU8" s="469"/>
      <c r="CV8" s="707"/>
      <c r="CW8" s="457">
        <v>10</v>
      </c>
      <c r="CX8" s="469"/>
      <c r="CY8" s="469"/>
      <c r="CZ8" s="469"/>
      <c r="DA8" s="707"/>
      <c r="DB8" s="457" t="s">
        <v>201</v>
      </c>
      <c r="DC8" s="469"/>
      <c r="DD8" s="469"/>
      <c r="DE8" s="469"/>
      <c r="DF8" s="707"/>
      <c r="DG8" s="457" t="s">
        <v>201</v>
      </c>
      <c r="DH8" s="469"/>
      <c r="DI8" s="469"/>
      <c r="DJ8" s="469"/>
      <c r="DK8" s="707"/>
      <c r="DL8" s="457" t="s">
        <v>201</v>
      </c>
      <c r="DM8" s="469"/>
      <c r="DN8" s="469"/>
      <c r="DO8" s="469"/>
      <c r="DP8" s="707"/>
      <c r="DQ8" s="457" t="s">
        <v>201</v>
      </c>
      <c r="DR8" s="469"/>
      <c r="DS8" s="469"/>
      <c r="DT8" s="469"/>
      <c r="DU8" s="707"/>
      <c r="DV8" s="409"/>
      <c r="DW8" s="429"/>
      <c r="DX8" s="429"/>
      <c r="DY8" s="429"/>
      <c r="DZ8" s="744"/>
      <c r="EA8" s="606"/>
    </row>
    <row r="9" spans="1:131" s="371" customFormat="1" ht="26.25" customHeight="1">
      <c r="A9" s="380">
        <v>3</v>
      </c>
      <c r="B9" s="409"/>
      <c r="C9" s="429"/>
      <c r="D9" s="429"/>
      <c r="E9" s="429"/>
      <c r="F9" s="429"/>
      <c r="G9" s="429"/>
      <c r="H9" s="429"/>
      <c r="I9" s="429"/>
      <c r="J9" s="429"/>
      <c r="K9" s="429"/>
      <c r="L9" s="429"/>
      <c r="M9" s="429"/>
      <c r="N9" s="429"/>
      <c r="O9" s="429"/>
      <c r="P9" s="445"/>
      <c r="Q9" s="451"/>
      <c r="R9" s="463"/>
      <c r="S9" s="463"/>
      <c r="T9" s="463"/>
      <c r="U9" s="463"/>
      <c r="V9" s="463"/>
      <c r="W9" s="463"/>
      <c r="X9" s="463"/>
      <c r="Y9" s="463"/>
      <c r="Z9" s="463"/>
      <c r="AA9" s="463"/>
      <c r="AB9" s="463"/>
      <c r="AC9" s="463"/>
      <c r="AD9" s="463"/>
      <c r="AE9" s="474"/>
      <c r="AF9" s="523"/>
      <c r="AG9" s="469"/>
      <c r="AH9" s="469"/>
      <c r="AI9" s="469"/>
      <c r="AJ9" s="541"/>
      <c r="AK9" s="473"/>
      <c r="AL9" s="463"/>
      <c r="AM9" s="463"/>
      <c r="AN9" s="463"/>
      <c r="AO9" s="463"/>
      <c r="AP9" s="463"/>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3</v>
      </c>
      <c r="BR9" s="661"/>
      <c r="BS9" s="409"/>
      <c r="BT9" s="429"/>
      <c r="BU9" s="429"/>
      <c r="BV9" s="429"/>
      <c r="BW9" s="429"/>
      <c r="BX9" s="429"/>
      <c r="BY9" s="429"/>
      <c r="BZ9" s="429"/>
      <c r="CA9" s="429"/>
      <c r="CB9" s="429"/>
      <c r="CC9" s="429"/>
      <c r="CD9" s="429"/>
      <c r="CE9" s="429"/>
      <c r="CF9" s="429"/>
      <c r="CG9" s="445"/>
      <c r="CH9" s="457"/>
      <c r="CI9" s="469"/>
      <c r="CJ9" s="469"/>
      <c r="CK9" s="469"/>
      <c r="CL9" s="707"/>
      <c r="CM9" s="457"/>
      <c r="CN9" s="469"/>
      <c r="CO9" s="469"/>
      <c r="CP9" s="469"/>
      <c r="CQ9" s="707"/>
      <c r="CR9" s="457"/>
      <c r="CS9" s="469"/>
      <c r="CT9" s="469"/>
      <c r="CU9" s="469"/>
      <c r="CV9" s="707"/>
      <c r="CW9" s="457"/>
      <c r="CX9" s="469"/>
      <c r="CY9" s="469"/>
      <c r="CZ9" s="469"/>
      <c r="DA9" s="707"/>
      <c r="DB9" s="457"/>
      <c r="DC9" s="469"/>
      <c r="DD9" s="469"/>
      <c r="DE9" s="469"/>
      <c r="DF9" s="707"/>
      <c r="DG9" s="457"/>
      <c r="DH9" s="469"/>
      <c r="DI9" s="469"/>
      <c r="DJ9" s="469"/>
      <c r="DK9" s="707"/>
      <c r="DL9" s="457"/>
      <c r="DM9" s="469"/>
      <c r="DN9" s="469"/>
      <c r="DO9" s="469"/>
      <c r="DP9" s="707"/>
      <c r="DQ9" s="457"/>
      <c r="DR9" s="469"/>
      <c r="DS9" s="469"/>
      <c r="DT9" s="469"/>
      <c r="DU9" s="707"/>
      <c r="DV9" s="409"/>
      <c r="DW9" s="429"/>
      <c r="DX9" s="429"/>
      <c r="DY9" s="429"/>
      <c r="DZ9" s="744"/>
      <c r="EA9" s="606"/>
    </row>
    <row r="10" spans="1:131" s="371" customFormat="1" ht="26.25" customHeight="1">
      <c r="A10" s="380">
        <v>4</v>
      </c>
      <c r="B10" s="409"/>
      <c r="C10" s="429"/>
      <c r="D10" s="429"/>
      <c r="E10" s="429"/>
      <c r="F10" s="429"/>
      <c r="G10" s="429"/>
      <c r="H10" s="429"/>
      <c r="I10" s="429"/>
      <c r="J10" s="429"/>
      <c r="K10" s="429"/>
      <c r="L10" s="429"/>
      <c r="M10" s="429"/>
      <c r="N10" s="429"/>
      <c r="O10" s="429"/>
      <c r="P10" s="445"/>
      <c r="Q10" s="451"/>
      <c r="R10" s="463"/>
      <c r="S10" s="463"/>
      <c r="T10" s="463"/>
      <c r="U10" s="463"/>
      <c r="V10" s="463"/>
      <c r="W10" s="463"/>
      <c r="X10" s="463"/>
      <c r="Y10" s="463"/>
      <c r="Z10" s="463"/>
      <c r="AA10" s="463"/>
      <c r="AB10" s="463"/>
      <c r="AC10" s="463"/>
      <c r="AD10" s="463"/>
      <c r="AE10" s="474"/>
      <c r="AF10" s="523"/>
      <c r="AG10" s="469"/>
      <c r="AH10" s="469"/>
      <c r="AI10" s="469"/>
      <c r="AJ10" s="541"/>
      <c r="AK10" s="473"/>
      <c r="AL10" s="463"/>
      <c r="AM10" s="463"/>
      <c r="AN10" s="463"/>
      <c r="AO10" s="463"/>
      <c r="AP10" s="463"/>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4</v>
      </c>
      <c r="BR10" s="661"/>
      <c r="BS10" s="409"/>
      <c r="BT10" s="429"/>
      <c r="BU10" s="429"/>
      <c r="BV10" s="429"/>
      <c r="BW10" s="429"/>
      <c r="BX10" s="429"/>
      <c r="BY10" s="429"/>
      <c r="BZ10" s="429"/>
      <c r="CA10" s="429"/>
      <c r="CB10" s="429"/>
      <c r="CC10" s="429"/>
      <c r="CD10" s="429"/>
      <c r="CE10" s="429"/>
      <c r="CF10" s="429"/>
      <c r="CG10" s="445"/>
      <c r="CH10" s="457"/>
      <c r="CI10" s="469"/>
      <c r="CJ10" s="469"/>
      <c r="CK10" s="469"/>
      <c r="CL10" s="707"/>
      <c r="CM10" s="457"/>
      <c r="CN10" s="469"/>
      <c r="CO10" s="469"/>
      <c r="CP10" s="469"/>
      <c r="CQ10" s="707"/>
      <c r="CR10" s="457"/>
      <c r="CS10" s="469"/>
      <c r="CT10" s="469"/>
      <c r="CU10" s="469"/>
      <c r="CV10" s="707"/>
      <c r="CW10" s="457"/>
      <c r="CX10" s="469"/>
      <c r="CY10" s="469"/>
      <c r="CZ10" s="469"/>
      <c r="DA10" s="707"/>
      <c r="DB10" s="457"/>
      <c r="DC10" s="469"/>
      <c r="DD10" s="469"/>
      <c r="DE10" s="469"/>
      <c r="DF10" s="707"/>
      <c r="DG10" s="457"/>
      <c r="DH10" s="469"/>
      <c r="DI10" s="469"/>
      <c r="DJ10" s="469"/>
      <c r="DK10" s="707"/>
      <c r="DL10" s="457"/>
      <c r="DM10" s="469"/>
      <c r="DN10" s="469"/>
      <c r="DO10" s="469"/>
      <c r="DP10" s="707"/>
      <c r="DQ10" s="457"/>
      <c r="DR10" s="469"/>
      <c r="DS10" s="469"/>
      <c r="DT10" s="469"/>
      <c r="DU10" s="707"/>
      <c r="DV10" s="409"/>
      <c r="DW10" s="429"/>
      <c r="DX10" s="429"/>
      <c r="DY10" s="429"/>
      <c r="DZ10" s="744"/>
      <c r="EA10" s="606"/>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5</v>
      </c>
      <c r="BR11" s="661"/>
      <c r="BS11" s="409"/>
      <c r="BT11" s="429"/>
      <c r="BU11" s="429"/>
      <c r="BV11" s="429"/>
      <c r="BW11" s="429"/>
      <c r="BX11" s="429"/>
      <c r="BY11" s="429"/>
      <c r="BZ11" s="429"/>
      <c r="CA11" s="429"/>
      <c r="CB11" s="429"/>
      <c r="CC11" s="429"/>
      <c r="CD11" s="429"/>
      <c r="CE11" s="429"/>
      <c r="CF11" s="429"/>
      <c r="CG11" s="445"/>
      <c r="CH11" s="457"/>
      <c r="CI11" s="469"/>
      <c r="CJ11" s="469"/>
      <c r="CK11" s="469"/>
      <c r="CL11" s="707"/>
      <c r="CM11" s="457"/>
      <c r="CN11" s="469"/>
      <c r="CO11" s="469"/>
      <c r="CP11" s="469"/>
      <c r="CQ11" s="707"/>
      <c r="CR11" s="457"/>
      <c r="CS11" s="469"/>
      <c r="CT11" s="469"/>
      <c r="CU11" s="469"/>
      <c r="CV11" s="707"/>
      <c r="CW11" s="457"/>
      <c r="CX11" s="469"/>
      <c r="CY11" s="469"/>
      <c r="CZ11" s="469"/>
      <c r="DA11" s="707"/>
      <c r="DB11" s="457"/>
      <c r="DC11" s="469"/>
      <c r="DD11" s="469"/>
      <c r="DE11" s="469"/>
      <c r="DF11" s="707"/>
      <c r="DG11" s="457"/>
      <c r="DH11" s="469"/>
      <c r="DI11" s="469"/>
      <c r="DJ11" s="469"/>
      <c r="DK11" s="707"/>
      <c r="DL11" s="457"/>
      <c r="DM11" s="469"/>
      <c r="DN11" s="469"/>
      <c r="DO11" s="469"/>
      <c r="DP11" s="707"/>
      <c r="DQ11" s="457"/>
      <c r="DR11" s="469"/>
      <c r="DS11" s="469"/>
      <c r="DT11" s="469"/>
      <c r="DU11" s="707"/>
      <c r="DV11" s="409"/>
      <c r="DW11" s="429"/>
      <c r="DX11" s="429"/>
      <c r="DY11" s="429"/>
      <c r="DZ11" s="744"/>
      <c r="EA11" s="606"/>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6</v>
      </c>
      <c r="BR12" s="661"/>
      <c r="BS12" s="409"/>
      <c r="BT12" s="429"/>
      <c r="BU12" s="429"/>
      <c r="BV12" s="429"/>
      <c r="BW12" s="429"/>
      <c r="BX12" s="429"/>
      <c r="BY12" s="429"/>
      <c r="BZ12" s="429"/>
      <c r="CA12" s="429"/>
      <c r="CB12" s="429"/>
      <c r="CC12" s="429"/>
      <c r="CD12" s="429"/>
      <c r="CE12" s="429"/>
      <c r="CF12" s="429"/>
      <c r="CG12" s="445"/>
      <c r="CH12" s="457"/>
      <c r="CI12" s="469"/>
      <c r="CJ12" s="469"/>
      <c r="CK12" s="469"/>
      <c r="CL12" s="707"/>
      <c r="CM12" s="457"/>
      <c r="CN12" s="469"/>
      <c r="CO12" s="469"/>
      <c r="CP12" s="469"/>
      <c r="CQ12" s="707"/>
      <c r="CR12" s="457"/>
      <c r="CS12" s="469"/>
      <c r="CT12" s="469"/>
      <c r="CU12" s="469"/>
      <c r="CV12" s="707"/>
      <c r="CW12" s="457"/>
      <c r="CX12" s="469"/>
      <c r="CY12" s="469"/>
      <c r="CZ12" s="469"/>
      <c r="DA12" s="707"/>
      <c r="DB12" s="457"/>
      <c r="DC12" s="469"/>
      <c r="DD12" s="469"/>
      <c r="DE12" s="469"/>
      <c r="DF12" s="707"/>
      <c r="DG12" s="457"/>
      <c r="DH12" s="469"/>
      <c r="DI12" s="469"/>
      <c r="DJ12" s="469"/>
      <c r="DK12" s="707"/>
      <c r="DL12" s="457"/>
      <c r="DM12" s="469"/>
      <c r="DN12" s="469"/>
      <c r="DO12" s="469"/>
      <c r="DP12" s="707"/>
      <c r="DQ12" s="457"/>
      <c r="DR12" s="469"/>
      <c r="DS12" s="469"/>
      <c r="DT12" s="469"/>
      <c r="DU12" s="707"/>
      <c r="DV12" s="409"/>
      <c r="DW12" s="429"/>
      <c r="DX12" s="429"/>
      <c r="DY12" s="429"/>
      <c r="DZ12" s="744"/>
      <c r="EA12" s="606"/>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7</v>
      </c>
      <c r="BR13" s="661"/>
      <c r="BS13" s="409"/>
      <c r="BT13" s="429"/>
      <c r="BU13" s="429"/>
      <c r="BV13" s="429"/>
      <c r="BW13" s="429"/>
      <c r="BX13" s="429"/>
      <c r="BY13" s="429"/>
      <c r="BZ13" s="429"/>
      <c r="CA13" s="429"/>
      <c r="CB13" s="429"/>
      <c r="CC13" s="429"/>
      <c r="CD13" s="429"/>
      <c r="CE13" s="429"/>
      <c r="CF13" s="429"/>
      <c r="CG13" s="445"/>
      <c r="CH13" s="457"/>
      <c r="CI13" s="469"/>
      <c r="CJ13" s="469"/>
      <c r="CK13" s="469"/>
      <c r="CL13" s="707"/>
      <c r="CM13" s="457"/>
      <c r="CN13" s="469"/>
      <c r="CO13" s="469"/>
      <c r="CP13" s="469"/>
      <c r="CQ13" s="707"/>
      <c r="CR13" s="457"/>
      <c r="CS13" s="469"/>
      <c r="CT13" s="469"/>
      <c r="CU13" s="469"/>
      <c r="CV13" s="707"/>
      <c r="CW13" s="457"/>
      <c r="CX13" s="469"/>
      <c r="CY13" s="469"/>
      <c r="CZ13" s="469"/>
      <c r="DA13" s="707"/>
      <c r="DB13" s="457"/>
      <c r="DC13" s="469"/>
      <c r="DD13" s="469"/>
      <c r="DE13" s="469"/>
      <c r="DF13" s="707"/>
      <c r="DG13" s="457"/>
      <c r="DH13" s="469"/>
      <c r="DI13" s="469"/>
      <c r="DJ13" s="469"/>
      <c r="DK13" s="707"/>
      <c r="DL13" s="457"/>
      <c r="DM13" s="469"/>
      <c r="DN13" s="469"/>
      <c r="DO13" s="469"/>
      <c r="DP13" s="707"/>
      <c r="DQ13" s="457"/>
      <c r="DR13" s="469"/>
      <c r="DS13" s="469"/>
      <c r="DT13" s="469"/>
      <c r="DU13" s="707"/>
      <c r="DV13" s="409"/>
      <c r="DW13" s="429"/>
      <c r="DX13" s="429"/>
      <c r="DY13" s="429"/>
      <c r="DZ13" s="744"/>
      <c r="EA13" s="606"/>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8</v>
      </c>
      <c r="BR14" s="661"/>
      <c r="BS14" s="409"/>
      <c r="BT14" s="429"/>
      <c r="BU14" s="429"/>
      <c r="BV14" s="429"/>
      <c r="BW14" s="429"/>
      <c r="BX14" s="429"/>
      <c r="BY14" s="429"/>
      <c r="BZ14" s="429"/>
      <c r="CA14" s="429"/>
      <c r="CB14" s="429"/>
      <c r="CC14" s="429"/>
      <c r="CD14" s="429"/>
      <c r="CE14" s="429"/>
      <c r="CF14" s="429"/>
      <c r="CG14" s="445"/>
      <c r="CH14" s="457"/>
      <c r="CI14" s="469"/>
      <c r="CJ14" s="469"/>
      <c r="CK14" s="469"/>
      <c r="CL14" s="707"/>
      <c r="CM14" s="457"/>
      <c r="CN14" s="469"/>
      <c r="CO14" s="469"/>
      <c r="CP14" s="469"/>
      <c r="CQ14" s="707"/>
      <c r="CR14" s="457"/>
      <c r="CS14" s="469"/>
      <c r="CT14" s="469"/>
      <c r="CU14" s="469"/>
      <c r="CV14" s="707"/>
      <c r="CW14" s="457"/>
      <c r="CX14" s="469"/>
      <c r="CY14" s="469"/>
      <c r="CZ14" s="469"/>
      <c r="DA14" s="707"/>
      <c r="DB14" s="457"/>
      <c r="DC14" s="469"/>
      <c r="DD14" s="469"/>
      <c r="DE14" s="469"/>
      <c r="DF14" s="707"/>
      <c r="DG14" s="457"/>
      <c r="DH14" s="469"/>
      <c r="DI14" s="469"/>
      <c r="DJ14" s="469"/>
      <c r="DK14" s="707"/>
      <c r="DL14" s="457"/>
      <c r="DM14" s="469"/>
      <c r="DN14" s="469"/>
      <c r="DO14" s="469"/>
      <c r="DP14" s="707"/>
      <c r="DQ14" s="457"/>
      <c r="DR14" s="469"/>
      <c r="DS14" s="469"/>
      <c r="DT14" s="469"/>
      <c r="DU14" s="707"/>
      <c r="DV14" s="409"/>
      <c r="DW14" s="429"/>
      <c r="DX14" s="429"/>
      <c r="DY14" s="429"/>
      <c r="DZ14" s="744"/>
      <c r="EA14" s="606"/>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9</v>
      </c>
      <c r="BR15" s="661"/>
      <c r="BS15" s="409"/>
      <c r="BT15" s="429"/>
      <c r="BU15" s="429"/>
      <c r="BV15" s="429"/>
      <c r="BW15" s="429"/>
      <c r="BX15" s="429"/>
      <c r="BY15" s="429"/>
      <c r="BZ15" s="429"/>
      <c r="CA15" s="429"/>
      <c r="CB15" s="429"/>
      <c r="CC15" s="429"/>
      <c r="CD15" s="429"/>
      <c r="CE15" s="429"/>
      <c r="CF15" s="429"/>
      <c r="CG15" s="445"/>
      <c r="CH15" s="457"/>
      <c r="CI15" s="469"/>
      <c r="CJ15" s="469"/>
      <c r="CK15" s="469"/>
      <c r="CL15" s="707"/>
      <c r="CM15" s="457"/>
      <c r="CN15" s="469"/>
      <c r="CO15" s="469"/>
      <c r="CP15" s="469"/>
      <c r="CQ15" s="707"/>
      <c r="CR15" s="457"/>
      <c r="CS15" s="469"/>
      <c r="CT15" s="469"/>
      <c r="CU15" s="469"/>
      <c r="CV15" s="707"/>
      <c r="CW15" s="457"/>
      <c r="CX15" s="469"/>
      <c r="CY15" s="469"/>
      <c r="CZ15" s="469"/>
      <c r="DA15" s="707"/>
      <c r="DB15" s="457"/>
      <c r="DC15" s="469"/>
      <c r="DD15" s="469"/>
      <c r="DE15" s="469"/>
      <c r="DF15" s="707"/>
      <c r="DG15" s="457"/>
      <c r="DH15" s="469"/>
      <c r="DI15" s="469"/>
      <c r="DJ15" s="469"/>
      <c r="DK15" s="707"/>
      <c r="DL15" s="457"/>
      <c r="DM15" s="469"/>
      <c r="DN15" s="469"/>
      <c r="DO15" s="469"/>
      <c r="DP15" s="707"/>
      <c r="DQ15" s="457"/>
      <c r="DR15" s="469"/>
      <c r="DS15" s="469"/>
      <c r="DT15" s="469"/>
      <c r="DU15" s="707"/>
      <c r="DV15" s="409"/>
      <c r="DW15" s="429"/>
      <c r="DX15" s="429"/>
      <c r="DY15" s="429"/>
      <c r="DZ15" s="744"/>
      <c r="EA15" s="606"/>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10</v>
      </c>
      <c r="BR16" s="661"/>
      <c r="BS16" s="409"/>
      <c r="BT16" s="429"/>
      <c r="BU16" s="429"/>
      <c r="BV16" s="429"/>
      <c r="BW16" s="429"/>
      <c r="BX16" s="429"/>
      <c r="BY16" s="429"/>
      <c r="BZ16" s="429"/>
      <c r="CA16" s="429"/>
      <c r="CB16" s="429"/>
      <c r="CC16" s="429"/>
      <c r="CD16" s="429"/>
      <c r="CE16" s="429"/>
      <c r="CF16" s="429"/>
      <c r="CG16" s="445"/>
      <c r="CH16" s="457"/>
      <c r="CI16" s="469"/>
      <c r="CJ16" s="469"/>
      <c r="CK16" s="469"/>
      <c r="CL16" s="707"/>
      <c r="CM16" s="457"/>
      <c r="CN16" s="469"/>
      <c r="CO16" s="469"/>
      <c r="CP16" s="469"/>
      <c r="CQ16" s="707"/>
      <c r="CR16" s="457"/>
      <c r="CS16" s="469"/>
      <c r="CT16" s="469"/>
      <c r="CU16" s="469"/>
      <c r="CV16" s="707"/>
      <c r="CW16" s="457"/>
      <c r="CX16" s="469"/>
      <c r="CY16" s="469"/>
      <c r="CZ16" s="469"/>
      <c r="DA16" s="707"/>
      <c r="DB16" s="457"/>
      <c r="DC16" s="469"/>
      <c r="DD16" s="469"/>
      <c r="DE16" s="469"/>
      <c r="DF16" s="707"/>
      <c r="DG16" s="457"/>
      <c r="DH16" s="469"/>
      <c r="DI16" s="469"/>
      <c r="DJ16" s="469"/>
      <c r="DK16" s="707"/>
      <c r="DL16" s="457"/>
      <c r="DM16" s="469"/>
      <c r="DN16" s="469"/>
      <c r="DO16" s="469"/>
      <c r="DP16" s="707"/>
      <c r="DQ16" s="457"/>
      <c r="DR16" s="469"/>
      <c r="DS16" s="469"/>
      <c r="DT16" s="469"/>
      <c r="DU16" s="707"/>
      <c r="DV16" s="409"/>
      <c r="DW16" s="429"/>
      <c r="DX16" s="429"/>
      <c r="DY16" s="429"/>
      <c r="DZ16" s="744"/>
      <c r="EA16" s="606"/>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6"/>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6"/>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6"/>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6"/>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6"/>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09"/>
      <c r="AZ22" s="615" t="s">
        <v>463</v>
      </c>
      <c r="BA22" s="615"/>
      <c r="BB22" s="615"/>
      <c r="BC22" s="615"/>
      <c r="BD22" s="628"/>
      <c r="BE22" s="606"/>
      <c r="BF22" s="606"/>
      <c r="BG22" s="606"/>
      <c r="BH22" s="606"/>
      <c r="BI22" s="606"/>
      <c r="BJ22" s="606"/>
      <c r="BK22" s="606"/>
      <c r="BL22" s="606"/>
      <c r="BM22" s="606"/>
      <c r="BN22" s="606"/>
      <c r="BO22" s="606"/>
      <c r="BP22" s="606"/>
      <c r="BQ22" s="380">
        <v>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6"/>
    </row>
    <row r="23" spans="1:131" s="371" customFormat="1" ht="26.25" customHeight="1">
      <c r="A23" s="381" t="s">
        <v>264</v>
      </c>
      <c r="B23" s="410" t="s">
        <v>316</v>
      </c>
      <c r="C23" s="430"/>
      <c r="D23" s="430"/>
      <c r="E23" s="430"/>
      <c r="F23" s="430"/>
      <c r="G23" s="430"/>
      <c r="H23" s="430"/>
      <c r="I23" s="430"/>
      <c r="J23" s="430"/>
      <c r="K23" s="430"/>
      <c r="L23" s="430"/>
      <c r="M23" s="430"/>
      <c r="N23" s="430"/>
      <c r="O23" s="430"/>
      <c r="P23" s="446"/>
      <c r="Q23" s="453">
        <v>6866</v>
      </c>
      <c r="R23" s="465"/>
      <c r="S23" s="465"/>
      <c r="T23" s="465"/>
      <c r="U23" s="465"/>
      <c r="V23" s="465">
        <v>6413</v>
      </c>
      <c r="W23" s="465"/>
      <c r="X23" s="465"/>
      <c r="Y23" s="465"/>
      <c r="Z23" s="465"/>
      <c r="AA23" s="465">
        <v>452</v>
      </c>
      <c r="AB23" s="465"/>
      <c r="AC23" s="465"/>
      <c r="AD23" s="465"/>
      <c r="AE23" s="510"/>
      <c r="AF23" s="524">
        <v>345</v>
      </c>
      <c r="AG23" s="465"/>
      <c r="AH23" s="465"/>
      <c r="AI23" s="465"/>
      <c r="AJ23" s="542"/>
      <c r="AK23" s="550"/>
      <c r="AL23" s="468"/>
      <c r="AM23" s="468"/>
      <c r="AN23" s="468"/>
      <c r="AO23" s="468"/>
      <c r="AP23" s="465">
        <v>7876</v>
      </c>
      <c r="AQ23" s="465"/>
      <c r="AR23" s="465"/>
      <c r="AS23" s="465"/>
      <c r="AT23" s="465"/>
      <c r="AU23" s="583"/>
      <c r="AV23" s="583"/>
      <c r="AW23" s="583"/>
      <c r="AX23" s="583"/>
      <c r="AY23" s="610"/>
      <c r="AZ23" s="616" t="s">
        <v>201</v>
      </c>
      <c r="BA23" s="627"/>
      <c r="BB23" s="627"/>
      <c r="BC23" s="627"/>
      <c r="BD23" s="629"/>
      <c r="BE23" s="606"/>
      <c r="BF23" s="606"/>
      <c r="BG23" s="606"/>
      <c r="BH23" s="606"/>
      <c r="BI23" s="606"/>
      <c r="BJ23" s="606"/>
      <c r="BK23" s="606"/>
      <c r="BL23" s="606"/>
      <c r="BM23" s="606"/>
      <c r="BN23" s="606"/>
      <c r="BO23" s="606"/>
      <c r="BP23" s="606"/>
      <c r="BQ23" s="380">
        <v>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6"/>
    </row>
    <row r="24" spans="1:131" s="371" customFormat="1" ht="26.25" customHeight="1">
      <c r="A24" s="382" t="s">
        <v>403</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6"/>
    </row>
    <row r="25" spans="1:131" s="369" customFormat="1" ht="26.25" customHeight="1">
      <c r="A25" s="376" t="s">
        <v>430</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25" customHeight="1">
      <c r="A26" s="377" t="s">
        <v>448</v>
      </c>
      <c r="B26" s="406"/>
      <c r="C26" s="406"/>
      <c r="D26" s="406"/>
      <c r="E26" s="406"/>
      <c r="F26" s="406"/>
      <c r="G26" s="406"/>
      <c r="H26" s="406"/>
      <c r="I26" s="406"/>
      <c r="J26" s="406"/>
      <c r="K26" s="406"/>
      <c r="L26" s="406"/>
      <c r="M26" s="406"/>
      <c r="N26" s="406"/>
      <c r="O26" s="406"/>
      <c r="P26" s="442"/>
      <c r="Q26" s="448" t="s">
        <v>465</v>
      </c>
      <c r="R26" s="460"/>
      <c r="S26" s="460"/>
      <c r="T26" s="460"/>
      <c r="U26" s="471"/>
      <c r="V26" s="448" t="s">
        <v>466</v>
      </c>
      <c r="W26" s="460"/>
      <c r="X26" s="460"/>
      <c r="Y26" s="460"/>
      <c r="Z26" s="471"/>
      <c r="AA26" s="448" t="s">
        <v>467</v>
      </c>
      <c r="AB26" s="460"/>
      <c r="AC26" s="460"/>
      <c r="AD26" s="460"/>
      <c r="AE26" s="460"/>
      <c r="AF26" s="525" t="s">
        <v>261</v>
      </c>
      <c r="AG26" s="536"/>
      <c r="AH26" s="536"/>
      <c r="AI26" s="536"/>
      <c r="AJ26" s="543"/>
      <c r="AK26" s="460" t="s">
        <v>405</v>
      </c>
      <c r="AL26" s="460"/>
      <c r="AM26" s="460"/>
      <c r="AN26" s="460"/>
      <c r="AO26" s="471"/>
      <c r="AP26" s="448" t="s">
        <v>370</v>
      </c>
      <c r="AQ26" s="460"/>
      <c r="AR26" s="460"/>
      <c r="AS26" s="460"/>
      <c r="AT26" s="471"/>
      <c r="AU26" s="448" t="s">
        <v>468</v>
      </c>
      <c r="AV26" s="460"/>
      <c r="AW26" s="460"/>
      <c r="AX26" s="460"/>
      <c r="AY26" s="471"/>
      <c r="AZ26" s="448" t="s">
        <v>469</v>
      </c>
      <c r="BA26" s="460"/>
      <c r="BB26" s="460"/>
      <c r="BC26" s="460"/>
      <c r="BD26" s="471"/>
      <c r="BE26" s="448" t="s">
        <v>452</v>
      </c>
      <c r="BF26" s="460"/>
      <c r="BG26" s="460"/>
      <c r="BH26" s="460"/>
      <c r="BI26" s="538"/>
      <c r="BJ26" s="385"/>
      <c r="BK26" s="385"/>
      <c r="BL26" s="385"/>
      <c r="BM26" s="385"/>
      <c r="BN26" s="385"/>
      <c r="BO26" s="384"/>
      <c r="BP26" s="384"/>
      <c r="BQ26" s="380">
        <v>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25" customHeight="1">
      <c r="A28" s="383">
        <v>1</v>
      </c>
      <c r="B28" s="408" t="s">
        <v>252</v>
      </c>
      <c r="C28" s="428"/>
      <c r="D28" s="428"/>
      <c r="E28" s="428"/>
      <c r="F28" s="428"/>
      <c r="G28" s="428"/>
      <c r="H28" s="428"/>
      <c r="I28" s="428"/>
      <c r="J28" s="428"/>
      <c r="K28" s="428"/>
      <c r="L28" s="428"/>
      <c r="M28" s="428"/>
      <c r="N28" s="428"/>
      <c r="O28" s="428"/>
      <c r="P28" s="444"/>
      <c r="Q28" s="454">
        <v>729</v>
      </c>
      <c r="R28" s="466"/>
      <c r="S28" s="466"/>
      <c r="T28" s="466"/>
      <c r="U28" s="466"/>
      <c r="V28" s="466">
        <v>728</v>
      </c>
      <c r="W28" s="466"/>
      <c r="X28" s="466"/>
      <c r="Y28" s="466"/>
      <c r="Z28" s="466"/>
      <c r="AA28" s="466">
        <v>1</v>
      </c>
      <c r="AB28" s="466"/>
      <c r="AC28" s="466"/>
      <c r="AD28" s="466"/>
      <c r="AE28" s="511"/>
      <c r="AF28" s="527">
        <v>1</v>
      </c>
      <c r="AG28" s="466"/>
      <c r="AH28" s="466"/>
      <c r="AI28" s="466"/>
      <c r="AJ28" s="545"/>
      <c r="AK28" s="551">
        <v>90</v>
      </c>
      <c r="AL28" s="466"/>
      <c r="AM28" s="466"/>
      <c r="AN28" s="466"/>
      <c r="AO28" s="466"/>
      <c r="AP28" s="466" t="s">
        <v>201</v>
      </c>
      <c r="AQ28" s="466"/>
      <c r="AR28" s="466"/>
      <c r="AS28" s="466"/>
      <c r="AT28" s="466"/>
      <c r="AU28" s="466" t="s">
        <v>201</v>
      </c>
      <c r="AV28" s="466"/>
      <c r="AW28" s="466"/>
      <c r="AX28" s="466"/>
      <c r="AY28" s="466"/>
      <c r="AZ28" s="617" t="s">
        <v>201</v>
      </c>
      <c r="BA28" s="617"/>
      <c r="BB28" s="617"/>
      <c r="BC28" s="617"/>
      <c r="BD28" s="617"/>
      <c r="BE28" s="632"/>
      <c r="BF28" s="632"/>
      <c r="BG28" s="632"/>
      <c r="BH28" s="632"/>
      <c r="BI28" s="644"/>
      <c r="BJ28" s="385"/>
      <c r="BK28" s="385"/>
      <c r="BL28" s="385"/>
      <c r="BM28" s="385"/>
      <c r="BN28" s="385"/>
      <c r="BO28" s="384"/>
      <c r="BP28" s="384"/>
      <c r="BQ28" s="380">
        <v>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25" customHeight="1">
      <c r="A29" s="383">
        <v>2</v>
      </c>
      <c r="B29" s="409" t="s">
        <v>129</v>
      </c>
      <c r="C29" s="429"/>
      <c r="D29" s="429"/>
      <c r="E29" s="429"/>
      <c r="F29" s="429"/>
      <c r="G29" s="429"/>
      <c r="H29" s="429"/>
      <c r="I29" s="429"/>
      <c r="J29" s="429"/>
      <c r="K29" s="429"/>
      <c r="L29" s="429"/>
      <c r="M29" s="429"/>
      <c r="N29" s="429"/>
      <c r="O29" s="429"/>
      <c r="P29" s="445"/>
      <c r="Q29" s="451">
        <v>231</v>
      </c>
      <c r="R29" s="463"/>
      <c r="S29" s="463"/>
      <c r="T29" s="463"/>
      <c r="U29" s="463"/>
      <c r="V29" s="463">
        <v>230</v>
      </c>
      <c r="W29" s="463"/>
      <c r="X29" s="463"/>
      <c r="Y29" s="463"/>
      <c r="Z29" s="463"/>
      <c r="AA29" s="463">
        <v>2</v>
      </c>
      <c r="AB29" s="463"/>
      <c r="AC29" s="463"/>
      <c r="AD29" s="463"/>
      <c r="AE29" s="474"/>
      <c r="AF29" s="523">
        <v>2</v>
      </c>
      <c r="AG29" s="469"/>
      <c r="AH29" s="469"/>
      <c r="AI29" s="469"/>
      <c r="AJ29" s="541"/>
      <c r="AK29" s="473">
        <v>113</v>
      </c>
      <c r="AL29" s="463"/>
      <c r="AM29" s="463"/>
      <c r="AN29" s="463"/>
      <c r="AO29" s="463"/>
      <c r="AP29" s="463">
        <v>57</v>
      </c>
      <c r="AQ29" s="463"/>
      <c r="AR29" s="463"/>
      <c r="AS29" s="463"/>
      <c r="AT29" s="463"/>
      <c r="AU29" s="463">
        <v>15</v>
      </c>
      <c r="AV29" s="463"/>
      <c r="AW29" s="463"/>
      <c r="AX29" s="463"/>
      <c r="AY29" s="463"/>
      <c r="AZ29" s="618" t="s">
        <v>201</v>
      </c>
      <c r="BA29" s="618"/>
      <c r="BB29" s="618"/>
      <c r="BC29" s="618"/>
      <c r="BD29" s="618"/>
      <c r="BE29" s="581"/>
      <c r="BF29" s="581"/>
      <c r="BG29" s="581"/>
      <c r="BH29" s="581"/>
      <c r="BI29" s="608"/>
      <c r="BJ29" s="385"/>
      <c r="BK29" s="385"/>
      <c r="BL29" s="385"/>
      <c r="BM29" s="385"/>
      <c r="BN29" s="385"/>
      <c r="BO29" s="384"/>
      <c r="BP29" s="384"/>
      <c r="BQ29" s="380">
        <v>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25" customHeight="1">
      <c r="A30" s="383">
        <v>3</v>
      </c>
      <c r="B30" s="409" t="s">
        <v>29</v>
      </c>
      <c r="C30" s="429"/>
      <c r="D30" s="429"/>
      <c r="E30" s="429"/>
      <c r="F30" s="429"/>
      <c r="G30" s="429"/>
      <c r="H30" s="429"/>
      <c r="I30" s="429"/>
      <c r="J30" s="429"/>
      <c r="K30" s="429"/>
      <c r="L30" s="429"/>
      <c r="M30" s="429"/>
      <c r="N30" s="429"/>
      <c r="O30" s="429"/>
      <c r="P30" s="445"/>
      <c r="Q30" s="451">
        <v>1251</v>
      </c>
      <c r="R30" s="463"/>
      <c r="S30" s="463"/>
      <c r="T30" s="463"/>
      <c r="U30" s="463"/>
      <c r="V30" s="463">
        <v>1234</v>
      </c>
      <c r="W30" s="463"/>
      <c r="X30" s="463"/>
      <c r="Y30" s="463"/>
      <c r="Z30" s="463"/>
      <c r="AA30" s="463">
        <v>17</v>
      </c>
      <c r="AB30" s="463"/>
      <c r="AC30" s="463"/>
      <c r="AD30" s="463"/>
      <c r="AE30" s="474"/>
      <c r="AF30" s="523">
        <v>17</v>
      </c>
      <c r="AG30" s="469"/>
      <c r="AH30" s="469"/>
      <c r="AI30" s="469"/>
      <c r="AJ30" s="541"/>
      <c r="AK30" s="473">
        <v>174</v>
      </c>
      <c r="AL30" s="463"/>
      <c r="AM30" s="463"/>
      <c r="AN30" s="463"/>
      <c r="AO30" s="463"/>
      <c r="AP30" s="463" t="s">
        <v>201</v>
      </c>
      <c r="AQ30" s="463"/>
      <c r="AR30" s="463"/>
      <c r="AS30" s="463"/>
      <c r="AT30" s="463"/>
      <c r="AU30" s="463" t="s">
        <v>201</v>
      </c>
      <c r="AV30" s="463"/>
      <c r="AW30" s="463"/>
      <c r="AX30" s="463"/>
      <c r="AY30" s="463"/>
      <c r="AZ30" s="618" t="s">
        <v>201</v>
      </c>
      <c r="BA30" s="618"/>
      <c r="BB30" s="618"/>
      <c r="BC30" s="618"/>
      <c r="BD30" s="618"/>
      <c r="BE30" s="581"/>
      <c r="BF30" s="581"/>
      <c r="BG30" s="581"/>
      <c r="BH30" s="581"/>
      <c r="BI30" s="608"/>
      <c r="BJ30" s="385"/>
      <c r="BK30" s="385"/>
      <c r="BL30" s="385"/>
      <c r="BM30" s="385"/>
      <c r="BN30" s="385"/>
      <c r="BO30" s="384"/>
      <c r="BP30" s="384"/>
      <c r="BQ30" s="380">
        <v>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25" customHeight="1">
      <c r="A31" s="383">
        <v>4</v>
      </c>
      <c r="B31" s="409" t="s">
        <v>233</v>
      </c>
      <c r="C31" s="429"/>
      <c r="D31" s="429"/>
      <c r="E31" s="429"/>
      <c r="F31" s="429"/>
      <c r="G31" s="429"/>
      <c r="H31" s="429"/>
      <c r="I31" s="429"/>
      <c r="J31" s="429"/>
      <c r="K31" s="429"/>
      <c r="L31" s="429"/>
      <c r="M31" s="429"/>
      <c r="N31" s="429"/>
      <c r="O31" s="429"/>
      <c r="P31" s="445"/>
      <c r="Q31" s="451">
        <v>126</v>
      </c>
      <c r="R31" s="463"/>
      <c r="S31" s="463"/>
      <c r="T31" s="463"/>
      <c r="U31" s="463"/>
      <c r="V31" s="463">
        <v>126</v>
      </c>
      <c r="W31" s="463"/>
      <c r="X31" s="463"/>
      <c r="Y31" s="463"/>
      <c r="Z31" s="463"/>
      <c r="AA31" s="463">
        <v>1</v>
      </c>
      <c r="AB31" s="463"/>
      <c r="AC31" s="463"/>
      <c r="AD31" s="463"/>
      <c r="AE31" s="474"/>
      <c r="AF31" s="523">
        <v>1</v>
      </c>
      <c r="AG31" s="469"/>
      <c r="AH31" s="469"/>
      <c r="AI31" s="469"/>
      <c r="AJ31" s="541"/>
      <c r="AK31" s="473">
        <v>55</v>
      </c>
      <c r="AL31" s="463"/>
      <c r="AM31" s="463"/>
      <c r="AN31" s="463"/>
      <c r="AO31" s="463"/>
      <c r="AP31" s="463" t="s">
        <v>201</v>
      </c>
      <c r="AQ31" s="463"/>
      <c r="AR31" s="463"/>
      <c r="AS31" s="463"/>
      <c r="AT31" s="463"/>
      <c r="AU31" s="463" t="s">
        <v>201</v>
      </c>
      <c r="AV31" s="463"/>
      <c r="AW31" s="463"/>
      <c r="AX31" s="463"/>
      <c r="AY31" s="463"/>
      <c r="AZ31" s="618" t="s">
        <v>201</v>
      </c>
      <c r="BA31" s="618"/>
      <c r="BB31" s="618"/>
      <c r="BC31" s="618"/>
      <c r="BD31" s="618"/>
      <c r="BE31" s="581"/>
      <c r="BF31" s="581"/>
      <c r="BG31" s="581"/>
      <c r="BH31" s="581"/>
      <c r="BI31" s="608"/>
      <c r="BJ31" s="385"/>
      <c r="BK31" s="385"/>
      <c r="BL31" s="385"/>
      <c r="BM31" s="385"/>
      <c r="BN31" s="385"/>
      <c r="BO31" s="384"/>
      <c r="BP31" s="384"/>
      <c r="BQ31" s="380">
        <v>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25" customHeight="1">
      <c r="A32" s="383">
        <v>5</v>
      </c>
      <c r="B32" s="409" t="s">
        <v>56</v>
      </c>
      <c r="C32" s="429"/>
      <c r="D32" s="429"/>
      <c r="E32" s="429"/>
      <c r="F32" s="429"/>
      <c r="G32" s="429"/>
      <c r="H32" s="429"/>
      <c r="I32" s="429"/>
      <c r="J32" s="429"/>
      <c r="K32" s="429"/>
      <c r="L32" s="429"/>
      <c r="M32" s="429"/>
      <c r="N32" s="429"/>
      <c r="O32" s="429"/>
      <c r="P32" s="445"/>
      <c r="Q32" s="451">
        <v>108</v>
      </c>
      <c r="R32" s="463"/>
      <c r="S32" s="463"/>
      <c r="T32" s="463"/>
      <c r="U32" s="463"/>
      <c r="V32" s="463">
        <v>107</v>
      </c>
      <c r="W32" s="463"/>
      <c r="X32" s="463"/>
      <c r="Y32" s="463"/>
      <c r="Z32" s="463"/>
      <c r="AA32" s="463">
        <v>1</v>
      </c>
      <c r="AB32" s="463"/>
      <c r="AC32" s="463"/>
      <c r="AD32" s="463"/>
      <c r="AE32" s="474"/>
      <c r="AF32" s="523">
        <v>1</v>
      </c>
      <c r="AG32" s="469"/>
      <c r="AH32" s="469"/>
      <c r="AI32" s="469"/>
      <c r="AJ32" s="541"/>
      <c r="AK32" s="473">
        <v>69</v>
      </c>
      <c r="AL32" s="463"/>
      <c r="AM32" s="463"/>
      <c r="AN32" s="463"/>
      <c r="AO32" s="463"/>
      <c r="AP32" s="463">
        <v>343</v>
      </c>
      <c r="AQ32" s="463"/>
      <c r="AR32" s="463"/>
      <c r="AS32" s="463"/>
      <c r="AT32" s="463"/>
      <c r="AU32" s="463">
        <v>312</v>
      </c>
      <c r="AV32" s="463"/>
      <c r="AW32" s="463"/>
      <c r="AX32" s="463"/>
      <c r="AY32" s="463"/>
      <c r="AZ32" s="618" t="s">
        <v>201</v>
      </c>
      <c r="BA32" s="618"/>
      <c r="BB32" s="618"/>
      <c r="BC32" s="618"/>
      <c r="BD32" s="618"/>
      <c r="BE32" s="581" t="s">
        <v>25</v>
      </c>
      <c r="BF32" s="581"/>
      <c r="BG32" s="581"/>
      <c r="BH32" s="581"/>
      <c r="BI32" s="608"/>
      <c r="BJ32" s="385"/>
      <c r="BK32" s="385"/>
      <c r="BL32" s="385"/>
      <c r="BM32" s="385"/>
      <c r="BN32" s="385"/>
      <c r="BO32" s="384"/>
      <c r="BP32" s="384"/>
      <c r="BQ32" s="380">
        <v>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25" customHeight="1">
      <c r="A33" s="383">
        <v>6</v>
      </c>
      <c r="B33" s="409" t="s">
        <v>470</v>
      </c>
      <c r="C33" s="429"/>
      <c r="D33" s="429"/>
      <c r="E33" s="429"/>
      <c r="F33" s="429"/>
      <c r="G33" s="429"/>
      <c r="H33" s="429"/>
      <c r="I33" s="429"/>
      <c r="J33" s="429"/>
      <c r="K33" s="429"/>
      <c r="L33" s="429"/>
      <c r="M33" s="429"/>
      <c r="N33" s="429"/>
      <c r="O33" s="429"/>
      <c r="P33" s="445"/>
      <c r="Q33" s="451">
        <v>58</v>
      </c>
      <c r="R33" s="463"/>
      <c r="S33" s="463"/>
      <c r="T33" s="463"/>
      <c r="U33" s="463"/>
      <c r="V33" s="463">
        <v>57</v>
      </c>
      <c r="W33" s="463"/>
      <c r="X33" s="463"/>
      <c r="Y33" s="463"/>
      <c r="Z33" s="463"/>
      <c r="AA33" s="463">
        <v>1</v>
      </c>
      <c r="AB33" s="463"/>
      <c r="AC33" s="463"/>
      <c r="AD33" s="463"/>
      <c r="AE33" s="474"/>
      <c r="AF33" s="523">
        <v>1</v>
      </c>
      <c r="AG33" s="469"/>
      <c r="AH33" s="469"/>
      <c r="AI33" s="469"/>
      <c r="AJ33" s="541"/>
      <c r="AK33" s="473">
        <v>24</v>
      </c>
      <c r="AL33" s="463"/>
      <c r="AM33" s="463"/>
      <c r="AN33" s="463"/>
      <c r="AO33" s="463"/>
      <c r="AP33" s="463">
        <v>196</v>
      </c>
      <c r="AQ33" s="463"/>
      <c r="AR33" s="463"/>
      <c r="AS33" s="463"/>
      <c r="AT33" s="463"/>
      <c r="AU33" s="463">
        <v>191</v>
      </c>
      <c r="AV33" s="463"/>
      <c r="AW33" s="463"/>
      <c r="AX33" s="463"/>
      <c r="AY33" s="463"/>
      <c r="AZ33" s="618" t="s">
        <v>201</v>
      </c>
      <c r="BA33" s="618"/>
      <c r="BB33" s="618"/>
      <c r="BC33" s="618"/>
      <c r="BD33" s="618"/>
      <c r="BE33" s="581" t="s">
        <v>25</v>
      </c>
      <c r="BF33" s="581"/>
      <c r="BG33" s="581"/>
      <c r="BH33" s="581"/>
      <c r="BI33" s="608"/>
      <c r="BJ33" s="385"/>
      <c r="BK33" s="385"/>
      <c r="BL33" s="385"/>
      <c r="BM33" s="385"/>
      <c r="BN33" s="385"/>
      <c r="BO33" s="384"/>
      <c r="BP33" s="384"/>
      <c r="BQ33" s="380">
        <v>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25" customHeight="1">
      <c r="A34" s="383">
        <v>7</v>
      </c>
      <c r="B34" s="409"/>
      <c r="C34" s="429"/>
      <c r="D34" s="429"/>
      <c r="E34" s="429"/>
      <c r="F34" s="429"/>
      <c r="G34" s="429"/>
      <c r="H34" s="429"/>
      <c r="I34" s="429"/>
      <c r="J34" s="429"/>
      <c r="K34" s="429"/>
      <c r="L34" s="429"/>
      <c r="M34" s="429"/>
      <c r="N34" s="429"/>
      <c r="O34" s="429"/>
      <c r="P34" s="445"/>
      <c r="Q34" s="451"/>
      <c r="R34" s="463"/>
      <c r="S34" s="463"/>
      <c r="T34" s="463"/>
      <c r="U34" s="463"/>
      <c r="V34" s="463"/>
      <c r="W34" s="463"/>
      <c r="X34" s="463"/>
      <c r="Y34" s="463"/>
      <c r="Z34" s="463"/>
      <c r="AA34" s="463"/>
      <c r="AB34" s="463"/>
      <c r="AC34" s="463"/>
      <c r="AD34" s="463"/>
      <c r="AE34" s="474"/>
      <c r="AF34" s="523"/>
      <c r="AG34" s="469"/>
      <c r="AH34" s="469"/>
      <c r="AI34" s="469"/>
      <c r="AJ34" s="541"/>
      <c r="AK34" s="473"/>
      <c r="AL34" s="463"/>
      <c r="AM34" s="463"/>
      <c r="AN34" s="463"/>
      <c r="AO34" s="463"/>
      <c r="AP34" s="463"/>
      <c r="AQ34" s="463"/>
      <c r="AR34" s="463"/>
      <c r="AS34" s="463"/>
      <c r="AT34" s="463"/>
      <c r="AU34" s="463"/>
      <c r="AV34" s="463"/>
      <c r="AW34" s="463"/>
      <c r="AX34" s="463"/>
      <c r="AY34" s="463"/>
      <c r="AZ34" s="618"/>
      <c r="BA34" s="618"/>
      <c r="BB34" s="618"/>
      <c r="BC34" s="618"/>
      <c r="BD34" s="618"/>
      <c r="BE34" s="581"/>
      <c r="BF34" s="581"/>
      <c r="BG34" s="581"/>
      <c r="BH34" s="581"/>
      <c r="BI34" s="608"/>
      <c r="BJ34" s="385"/>
      <c r="BK34" s="385"/>
      <c r="BL34" s="385"/>
      <c r="BM34" s="385"/>
      <c r="BN34" s="385"/>
      <c r="BO34" s="384"/>
      <c r="BP34" s="384"/>
      <c r="BQ34" s="380">
        <v>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25" customHeight="1">
      <c r="A35" s="383">
        <v>8</v>
      </c>
      <c r="B35" s="409"/>
      <c r="C35" s="429"/>
      <c r="D35" s="429"/>
      <c r="E35" s="429"/>
      <c r="F35" s="429"/>
      <c r="G35" s="429"/>
      <c r="H35" s="429"/>
      <c r="I35" s="429"/>
      <c r="J35" s="429"/>
      <c r="K35" s="429"/>
      <c r="L35" s="429"/>
      <c r="M35" s="429"/>
      <c r="N35" s="429"/>
      <c r="O35" s="429"/>
      <c r="P35" s="445"/>
      <c r="Q35" s="451"/>
      <c r="R35" s="463"/>
      <c r="S35" s="463"/>
      <c r="T35" s="463"/>
      <c r="U35" s="463"/>
      <c r="V35" s="463"/>
      <c r="W35" s="463"/>
      <c r="X35" s="463"/>
      <c r="Y35" s="463"/>
      <c r="Z35" s="463"/>
      <c r="AA35" s="463"/>
      <c r="AB35" s="463"/>
      <c r="AC35" s="463"/>
      <c r="AD35" s="463"/>
      <c r="AE35" s="474"/>
      <c r="AF35" s="523"/>
      <c r="AG35" s="469"/>
      <c r="AH35" s="469"/>
      <c r="AI35" s="469"/>
      <c r="AJ35" s="541"/>
      <c r="AK35" s="473"/>
      <c r="AL35" s="463"/>
      <c r="AM35" s="463"/>
      <c r="AN35" s="463"/>
      <c r="AO35" s="463"/>
      <c r="AP35" s="463"/>
      <c r="AQ35" s="463"/>
      <c r="AR35" s="463"/>
      <c r="AS35" s="463"/>
      <c r="AT35" s="463"/>
      <c r="AU35" s="463"/>
      <c r="AV35" s="463"/>
      <c r="AW35" s="463"/>
      <c r="AX35" s="463"/>
      <c r="AY35" s="463"/>
      <c r="AZ35" s="618"/>
      <c r="BA35" s="618"/>
      <c r="BB35" s="618"/>
      <c r="BC35" s="618"/>
      <c r="BD35" s="618"/>
      <c r="BE35" s="581"/>
      <c r="BF35" s="581"/>
      <c r="BG35" s="581"/>
      <c r="BH35" s="581"/>
      <c r="BI35" s="608"/>
      <c r="BJ35" s="385"/>
      <c r="BK35" s="385"/>
      <c r="BL35" s="385"/>
      <c r="BM35" s="385"/>
      <c r="BN35" s="385"/>
      <c r="BO35" s="384"/>
      <c r="BP35" s="384"/>
      <c r="BQ35" s="380">
        <v>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25" customHeight="1">
      <c r="A36" s="383">
        <v>9</v>
      </c>
      <c r="B36" s="409"/>
      <c r="C36" s="429"/>
      <c r="D36" s="429"/>
      <c r="E36" s="429"/>
      <c r="F36" s="429"/>
      <c r="G36" s="429"/>
      <c r="H36" s="429"/>
      <c r="I36" s="429"/>
      <c r="J36" s="429"/>
      <c r="K36" s="429"/>
      <c r="L36" s="429"/>
      <c r="M36" s="429"/>
      <c r="N36" s="429"/>
      <c r="O36" s="429"/>
      <c r="P36" s="445"/>
      <c r="Q36" s="451"/>
      <c r="R36" s="463"/>
      <c r="S36" s="463"/>
      <c r="T36" s="463"/>
      <c r="U36" s="463"/>
      <c r="V36" s="463"/>
      <c r="W36" s="463"/>
      <c r="X36" s="463"/>
      <c r="Y36" s="463"/>
      <c r="Z36" s="463"/>
      <c r="AA36" s="463"/>
      <c r="AB36" s="463"/>
      <c r="AC36" s="463"/>
      <c r="AD36" s="463"/>
      <c r="AE36" s="474"/>
      <c r="AF36" s="523"/>
      <c r="AG36" s="469"/>
      <c r="AH36" s="469"/>
      <c r="AI36" s="469"/>
      <c r="AJ36" s="541"/>
      <c r="AK36" s="473"/>
      <c r="AL36" s="463"/>
      <c r="AM36" s="463"/>
      <c r="AN36" s="463"/>
      <c r="AO36" s="463"/>
      <c r="AP36" s="463"/>
      <c r="AQ36" s="463"/>
      <c r="AR36" s="463"/>
      <c r="AS36" s="463"/>
      <c r="AT36" s="463"/>
      <c r="AU36" s="463"/>
      <c r="AV36" s="463"/>
      <c r="AW36" s="463"/>
      <c r="AX36" s="463"/>
      <c r="AY36" s="463"/>
      <c r="AZ36" s="618"/>
      <c r="BA36" s="618"/>
      <c r="BB36" s="618"/>
      <c r="BC36" s="618"/>
      <c r="BD36" s="618"/>
      <c r="BE36" s="581"/>
      <c r="BF36" s="581"/>
      <c r="BG36" s="581"/>
      <c r="BH36" s="581"/>
      <c r="BI36" s="608"/>
      <c r="BJ36" s="385"/>
      <c r="BK36" s="385"/>
      <c r="BL36" s="385"/>
      <c r="BM36" s="385"/>
      <c r="BN36" s="385"/>
      <c r="BO36" s="384"/>
      <c r="BP36" s="384"/>
      <c r="BQ36" s="380">
        <v>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25" customHeight="1">
      <c r="A37" s="383">
        <v>10</v>
      </c>
      <c r="B37" s="409"/>
      <c r="C37" s="429"/>
      <c r="D37" s="429"/>
      <c r="E37" s="429"/>
      <c r="F37" s="429"/>
      <c r="G37" s="429"/>
      <c r="H37" s="429"/>
      <c r="I37" s="429"/>
      <c r="J37" s="429"/>
      <c r="K37" s="429"/>
      <c r="L37" s="429"/>
      <c r="M37" s="429"/>
      <c r="N37" s="429"/>
      <c r="O37" s="429"/>
      <c r="P37" s="445"/>
      <c r="Q37" s="451"/>
      <c r="R37" s="463"/>
      <c r="S37" s="463"/>
      <c r="T37" s="463"/>
      <c r="U37" s="463"/>
      <c r="V37" s="463"/>
      <c r="W37" s="463"/>
      <c r="X37" s="463"/>
      <c r="Y37" s="463"/>
      <c r="Z37" s="463"/>
      <c r="AA37" s="463"/>
      <c r="AB37" s="463"/>
      <c r="AC37" s="463"/>
      <c r="AD37" s="463"/>
      <c r="AE37" s="474"/>
      <c r="AF37" s="523"/>
      <c r="AG37" s="469"/>
      <c r="AH37" s="469"/>
      <c r="AI37" s="469"/>
      <c r="AJ37" s="541"/>
      <c r="AK37" s="473"/>
      <c r="AL37" s="463"/>
      <c r="AM37" s="463"/>
      <c r="AN37" s="463"/>
      <c r="AO37" s="463"/>
      <c r="AP37" s="463"/>
      <c r="AQ37" s="463"/>
      <c r="AR37" s="463"/>
      <c r="AS37" s="463"/>
      <c r="AT37" s="463"/>
      <c r="AU37" s="463"/>
      <c r="AV37" s="463"/>
      <c r="AW37" s="463"/>
      <c r="AX37" s="463"/>
      <c r="AY37" s="463"/>
      <c r="AZ37" s="618"/>
      <c r="BA37" s="618"/>
      <c r="BB37" s="618"/>
      <c r="BC37" s="618"/>
      <c r="BD37" s="618"/>
      <c r="BE37" s="581"/>
      <c r="BF37" s="581"/>
      <c r="BG37" s="581"/>
      <c r="BH37" s="581"/>
      <c r="BI37" s="608"/>
      <c r="BJ37" s="385"/>
      <c r="BK37" s="385"/>
      <c r="BL37" s="385"/>
      <c r="BM37" s="385"/>
      <c r="BN37" s="385"/>
      <c r="BO37" s="384"/>
      <c r="BP37" s="384"/>
      <c r="BQ37" s="380">
        <v>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618"/>
      <c r="BA38" s="618"/>
      <c r="BB38" s="618"/>
      <c r="BC38" s="618"/>
      <c r="BD38" s="618"/>
      <c r="BE38" s="581"/>
      <c r="BF38" s="581"/>
      <c r="BG38" s="581"/>
      <c r="BH38" s="581"/>
      <c r="BI38" s="608"/>
      <c r="BJ38" s="385"/>
      <c r="BK38" s="385"/>
      <c r="BL38" s="385"/>
      <c r="BM38" s="385"/>
      <c r="BN38" s="385"/>
      <c r="BO38" s="384"/>
      <c r="BP38" s="384"/>
      <c r="BQ38" s="380">
        <v>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8"/>
      <c r="BA39" s="618"/>
      <c r="BB39" s="618"/>
      <c r="BC39" s="618"/>
      <c r="BD39" s="618"/>
      <c r="BE39" s="581"/>
      <c r="BF39" s="581"/>
      <c r="BG39" s="581"/>
      <c r="BH39" s="581"/>
      <c r="BI39" s="608"/>
      <c r="BJ39" s="385"/>
      <c r="BK39" s="385"/>
      <c r="BL39" s="385"/>
      <c r="BM39" s="385"/>
      <c r="BN39" s="385"/>
      <c r="BO39" s="384"/>
      <c r="BP39" s="384"/>
      <c r="BQ39" s="380">
        <v>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8"/>
      <c r="BA40" s="618"/>
      <c r="BB40" s="618"/>
      <c r="BC40" s="618"/>
      <c r="BD40" s="618"/>
      <c r="BE40" s="581"/>
      <c r="BF40" s="581"/>
      <c r="BG40" s="581"/>
      <c r="BH40" s="581"/>
      <c r="BI40" s="608"/>
      <c r="BJ40" s="385"/>
      <c r="BK40" s="385"/>
      <c r="BL40" s="385"/>
      <c r="BM40" s="385"/>
      <c r="BN40" s="385"/>
      <c r="BO40" s="384"/>
      <c r="BP40" s="384"/>
      <c r="BQ40" s="380">
        <v>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8"/>
      <c r="BA41" s="618"/>
      <c r="BB41" s="618"/>
      <c r="BC41" s="618"/>
      <c r="BD41" s="618"/>
      <c r="BE41" s="581"/>
      <c r="BF41" s="581"/>
      <c r="BG41" s="581"/>
      <c r="BH41" s="581"/>
      <c r="BI41" s="608"/>
      <c r="BJ41" s="385"/>
      <c r="BK41" s="385"/>
      <c r="BL41" s="385"/>
      <c r="BM41" s="385"/>
      <c r="BN41" s="385"/>
      <c r="BO41" s="384"/>
      <c r="BP41" s="384"/>
      <c r="BQ41" s="380">
        <v>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8"/>
      <c r="BA42" s="618"/>
      <c r="BB42" s="618"/>
      <c r="BC42" s="618"/>
      <c r="BD42" s="618"/>
      <c r="BE42" s="581"/>
      <c r="BF42" s="581"/>
      <c r="BG42" s="581"/>
      <c r="BH42" s="581"/>
      <c r="BI42" s="608"/>
      <c r="BJ42" s="385"/>
      <c r="BK42" s="385"/>
      <c r="BL42" s="385"/>
      <c r="BM42" s="385"/>
      <c r="BN42" s="385"/>
      <c r="BO42" s="384"/>
      <c r="BP42" s="384"/>
      <c r="BQ42" s="380">
        <v>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8"/>
      <c r="BA43" s="618"/>
      <c r="BB43" s="618"/>
      <c r="BC43" s="618"/>
      <c r="BD43" s="618"/>
      <c r="BE43" s="581"/>
      <c r="BF43" s="581"/>
      <c r="BG43" s="581"/>
      <c r="BH43" s="581"/>
      <c r="BI43" s="608"/>
      <c r="BJ43" s="385"/>
      <c r="BK43" s="385"/>
      <c r="BL43" s="385"/>
      <c r="BM43" s="385"/>
      <c r="BN43" s="385"/>
      <c r="BO43" s="384"/>
      <c r="BP43" s="384"/>
      <c r="BQ43" s="380">
        <v>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8"/>
      <c r="BA44" s="618"/>
      <c r="BB44" s="618"/>
      <c r="BC44" s="618"/>
      <c r="BD44" s="618"/>
      <c r="BE44" s="581"/>
      <c r="BF44" s="581"/>
      <c r="BG44" s="581"/>
      <c r="BH44" s="581"/>
      <c r="BI44" s="608"/>
      <c r="BJ44" s="385"/>
      <c r="BK44" s="385"/>
      <c r="BL44" s="385"/>
      <c r="BM44" s="385"/>
      <c r="BN44" s="385"/>
      <c r="BO44" s="384"/>
      <c r="BP44" s="384"/>
      <c r="BQ44" s="380">
        <v>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8"/>
      <c r="BA45" s="618"/>
      <c r="BB45" s="618"/>
      <c r="BC45" s="618"/>
      <c r="BD45" s="618"/>
      <c r="BE45" s="581"/>
      <c r="BF45" s="581"/>
      <c r="BG45" s="581"/>
      <c r="BH45" s="581"/>
      <c r="BI45" s="608"/>
      <c r="BJ45" s="385"/>
      <c r="BK45" s="385"/>
      <c r="BL45" s="385"/>
      <c r="BM45" s="385"/>
      <c r="BN45" s="385"/>
      <c r="BO45" s="384"/>
      <c r="BP45" s="384"/>
      <c r="BQ45" s="380">
        <v>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8"/>
      <c r="BA46" s="618"/>
      <c r="BB46" s="618"/>
      <c r="BC46" s="618"/>
      <c r="BD46" s="618"/>
      <c r="BE46" s="581"/>
      <c r="BF46" s="581"/>
      <c r="BG46" s="581"/>
      <c r="BH46" s="581"/>
      <c r="BI46" s="608"/>
      <c r="BJ46" s="385"/>
      <c r="BK46" s="385"/>
      <c r="BL46" s="385"/>
      <c r="BM46" s="385"/>
      <c r="BN46" s="385"/>
      <c r="BO46" s="384"/>
      <c r="BP46" s="384"/>
      <c r="BQ46" s="380">
        <v>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8"/>
      <c r="BA47" s="618"/>
      <c r="BB47" s="618"/>
      <c r="BC47" s="618"/>
      <c r="BD47" s="618"/>
      <c r="BE47" s="581"/>
      <c r="BF47" s="581"/>
      <c r="BG47" s="581"/>
      <c r="BH47" s="581"/>
      <c r="BI47" s="608"/>
      <c r="BJ47" s="385"/>
      <c r="BK47" s="385"/>
      <c r="BL47" s="385"/>
      <c r="BM47" s="385"/>
      <c r="BN47" s="385"/>
      <c r="BO47" s="384"/>
      <c r="BP47" s="384"/>
      <c r="BQ47" s="380">
        <v>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8"/>
      <c r="BA48" s="618"/>
      <c r="BB48" s="618"/>
      <c r="BC48" s="618"/>
      <c r="BD48" s="618"/>
      <c r="BE48" s="581"/>
      <c r="BF48" s="581"/>
      <c r="BG48" s="581"/>
      <c r="BH48" s="581"/>
      <c r="BI48" s="608"/>
      <c r="BJ48" s="385"/>
      <c r="BK48" s="385"/>
      <c r="BL48" s="385"/>
      <c r="BM48" s="385"/>
      <c r="BN48" s="385"/>
      <c r="BO48" s="384"/>
      <c r="BP48" s="384"/>
      <c r="BQ48" s="380">
        <v>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8"/>
      <c r="BA49" s="618"/>
      <c r="BB49" s="618"/>
      <c r="BC49" s="618"/>
      <c r="BD49" s="618"/>
      <c r="BE49" s="581"/>
      <c r="BF49" s="581"/>
      <c r="BG49" s="581"/>
      <c r="BH49" s="581"/>
      <c r="BI49" s="608"/>
      <c r="BJ49" s="385"/>
      <c r="BK49" s="385"/>
      <c r="BL49" s="385"/>
      <c r="BM49" s="385"/>
      <c r="BN49" s="385"/>
      <c r="BO49" s="384"/>
      <c r="BP49" s="384"/>
      <c r="BQ49" s="380">
        <v>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8"/>
      <c r="BJ50" s="385"/>
      <c r="BK50" s="385"/>
      <c r="BL50" s="385"/>
      <c r="BM50" s="385"/>
      <c r="BN50" s="385"/>
      <c r="BO50" s="384"/>
      <c r="BP50" s="384"/>
      <c r="BQ50" s="380">
        <v>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8"/>
      <c r="BJ51" s="385"/>
      <c r="BK51" s="385"/>
      <c r="BL51" s="385"/>
      <c r="BM51" s="385"/>
      <c r="BN51" s="385"/>
      <c r="BO51" s="384"/>
      <c r="BP51" s="384"/>
      <c r="BQ51" s="380">
        <v>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8"/>
      <c r="BJ52" s="385"/>
      <c r="BK52" s="385"/>
      <c r="BL52" s="385"/>
      <c r="BM52" s="385"/>
      <c r="BN52" s="385"/>
      <c r="BO52" s="384"/>
      <c r="BP52" s="384"/>
      <c r="BQ52" s="380">
        <v>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8"/>
      <c r="BJ53" s="385"/>
      <c r="BK53" s="385"/>
      <c r="BL53" s="385"/>
      <c r="BM53" s="385"/>
      <c r="BN53" s="385"/>
      <c r="BO53" s="384"/>
      <c r="BP53" s="384"/>
      <c r="BQ53" s="380">
        <v>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8"/>
      <c r="BJ54" s="385"/>
      <c r="BK54" s="385"/>
      <c r="BL54" s="385"/>
      <c r="BM54" s="385"/>
      <c r="BN54" s="385"/>
      <c r="BO54" s="384"/>
      <c r="BP54" s="384"/>
      <c r="BQ54" s="380">
        <v>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8"/>
      <c r="BJ55" s="385"/>
      <c r="BK55" s="385"/>
      <c r="BL55" s="385"/>
      <c r="BM55" s="385"/>
      <c r="BN55" s="385"/>
      <c r="BO55" s="384"/>
      <c r="BP55" s="384"/>
      <c r="BQ55" s="380">
        <v>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8"/>
      <c r="BJ56" s="385"/>
      <c r="BK56" s="385"/>
      <c r="BL56" s="385"/>
      <c r="BM56" s="385"/>
      <c r="BN56" s="385"/>
      <c r="BO56" s="384"/>
      <c r="BP56" s="384"/>
      <c r="BQ56" s="380">
        <v>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8"/>
      <c r="BJ57" s="385"/>
      <c r="BK57" s="385"/>
      <c r="BL57" s="385"/>
      <c r="BM57" s="385"/>
      <c r="BN57" s="385"/>
      <c r="BO57" s="384"/>
      <c r="BP57" s="384"/>
      <c r="BQ57" s="380">
        <v>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8"/>
      <c r="BJ58" s="385"/>
      <c r="BK58" s="385"/>
      <c r="BL58" s="385"/>
      <c r="BM58" s="385"/>
      <c r="BN58" s="385"/>
      <c r="BO58" s="384"/>
      <c r="BP58" s="384"/>
      <c r="BQ58" s="380">
        <v>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8"/>
      <c r="BJ59" s="385"/>
      <c r="BK59" s="385"/>
      <c r="BL59" s="385"/>
      <c r="BM59" s="385"/>
      <c r="BN59" s="385"/>
      <c r="BO59" s="384"/>
      <c r="BP59" s="384"/>
      <c r="BQ59" s="380">
        <v>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8"/>
      <c r="BJ60" s="385"/>
      <c r="BK60" s="385"/>
      <c r="BL60" s="385"/>
      <c r="BM60" s="385"/>
      <c r="BN60" s="385"/>
      <c r="BO60" s="384"/>
      <c r="BP60" s="384"/>
      <c r="BQ60" s="380">
        <v>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8"/>
      <c r="BJ61" s="385"/>
      <c r="BK61" s="385"/>
      <c r="BL61" s="385"/>
      <c r="BM61" s="385"/>
      <c r="BN61" s="385"/>
      <c r="BO61" s="384"/>
      <c r="BP61" s="384"/>
      <c r="BQ61" s="380">
        <v>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8"/>
      <c r="BJ62" s="645" t="s">
        <v>472</v>
      </c>
      <c r="BK62" s="615"/>
      <c r="BL62" s="615"/>
      <c r="BM62" s="615"/>
      <c r="BN62" s="628"/>
      <c r="BO62" s="384"/>
      <c r="BP62" s="384"/>
      <c r="BQ62" s="380">
        <v>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25" customHeight="1">
      <c r="A63" s="381" t="s">
        <v>264</v>
      </c>
      <c r="B63" s="410" t="s">
        <v>389</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22</v>
      </c>
      <c r="AG63" s="465"/>
      <c r="AH63" s="465"/>
      <c r="AI63" s="465"/>
      <c r="AJ63" s="542"/>
      <c r="AK63" s="550"/>
      <c r="AL63" s="468"/>
      <c r="AM63" s="468"/>
      <c r="AN63" s="468"/>
      <c r="AO63" s="468"/>
      <c r="AP63" s="465">
        <v>596</v>
      </c>
      <c r="AQ63" s="465"/>
      <c r="AR63" s="465"/>
      <c r="AS63" s="465"/>
      <c r="AT63" s="465"/>
      <c r="AU63" s="465">
        <v>518</v>
      </c>
      <c r="AV63" s="465"/>
      <c r="AW63" s="465"/>
      <c r="AX63" s="465"/>
      <c r="AY63" s="465"/>
      <c r="AZ63" s="620"/>
      <c r="BA63" s="620"/>
      <c r="BB63" s="620"/>
      <c r="BC63" s="620"/>
      <c r="BD63" s="620"/>
      <c r="BE63" s="583"/>
      <c r="BF63" s="583"/>
      <c r="BG63" s="583"/>
      <c r="BH63" s="583"/>
      <c r="BI63" s="610"/>
      <c r="BJ63" s="616" t="s">
        <v>201</v>
      </c>
      <c r="BK63" s="627"/>
      <c r="BL63" s="627"/>
      <c r="BM63" s="627"/>
      <c r="BN63" s="629"/>
      <c r="BO63" s="384"/>
      <c r="BP63" s="384"/>
      <c r="BQ63" s="380">
        <v>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25" customHeight="1">
      <c r="A65" s="385" t="s">
        <v>462</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25" customHeight="1">
      <c r="A66" s="377" t="s">
        <v>457</v>
      </c>
      <c r="B66" s="406"/>
      <c r="C66" s="406"/>
      <c r="D66" s="406"/>
      <c r="E66" s="406"/>
      <c r="F66" s="406"/>
      <c r="G66" s="406"/>
      <c r="H66" s="406"/>
      <c r="I66" s="406"/>
      <c r="J66" s="406"/>
      <c r="K66" s="406"/>
      <c r="L66" s="406"/>
      <c r="M66" s="406"/>
      <c r="N66" s="406"/>
      <c r="O66" s="406"/>
      <c r="P66" s="442"/>
      <c r="Q66" s="448" t="s">
        <v>465</v>
      </c>
      <c r="R66" s="460"/>
      <c r="S66" s="460"/>
      <c r="T66" s="460"/>
      <c r="U66" s="471"/>
      <c r="V66" s="448" t="s">
        <v>466</v>
      </c>
      <c r="W66" s="460"/>
      <c r="X66" s="460"/>
      <c r="Y66" s="460"/>
      <c r="Z66" s="471"/>
      <c r="AA66" s="448" t="s">
        <v>467</v>
      </c>
      <c r="AB66" s="460"/>
      <c r="AC66" s="460"/>
      <c r="AD66" s="460"/>
      <c r="AE66" s="471"/>
      <c r="AF66" s="528" t="s">
        <v>261</v>
      </c>
      <c r="AG66" s="536"/>
      <c r="AH66" s="536"/>
      <c r="AI66" s="536"/>
      <c r="AJ66" s="546"/>
      <c r="AK66" s="448" t="s">
        <v>405</v>
      </c>
      <c r="AL66" s="406"/>
      <c r="AM66" s="406"/>
      <c r="AN66" s="406"/>
      <c r="AO66" s="442"/>
      <c r="AP66" s="448" t="s">
        <v>370</v>
      </c>
      <c r="AQ66" s="460"/>
      <c r="AR66" s="460"/>
      <c r="AS66" s="460"/>
      <c r="AT66" s="471"/>
      <c r="AU66" s="448" t="s">
        <v>473</v>
      </c>
      <c r="AV66" s="460"/>
      <c r="AW66" s="460"/>
      <c r="AX66" s="460"/>
      <c r="AY66" s="471"/>
      <c r="AZ66" s="448" t="s">
        <v>452</v>
      </c>
      <c r="BA66" s="460"/>
      <c r="BB66" s="460"/>
      <c r="BC66" s="460"/>
      <c r="BD66" s="538"/>
      <c r="BE66" s="384"/>
      <c r="BF66" s="384"/>
      <c r="BG66" s="384"/>
      <c r="BH66" s="384"/>
      <c r="BI66" s="384"/>
      <c r="BJ66" s="384"/>
      <c r="BK66" s="384"/>
      <c r="BL66" s="384"/>
      <c r="BM66" s="384"/>
      <c r="BN66" s="384"/>
      <c r="BO66" s="384"/>
      <c r="BP66" s="384"/>
      <c r="BQ66" s="380">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25" customHeight="1">
      <c r="A68" s="379">
        <v>1</v>
      </c>
      <c r="B68" s="408" t="s">
        <v>240</v>
      </c>
      <c r="C68" s="428"/>
      <c r="D68" s="428"/>
      <c r="E68" s="428"/>
      <c r="F68" s="428"/>
      <c r="G68" s="428"/>
      <c r="H68" s="428"/>
      <c r="I68" s="428"/>
      <c r="J68" s="428"/>
      <c r="K68" s="428"/>
      <c r="L68" s="428"/>
      <c r="M68" s="428"/>
      <c r="N68" s="428"/>
      <c r="O68" s="428"/>
      <c r="P68" s="444"/>
      <c r="Q68" s="450">
        <v>1520</v>
      </c>
      <c r="R68" s="462"/>
      <c r="S68" s="462"/>
      <c r="T68" s="462"/>
      <c r="U68" s="462"/>
      <c r="V68" s="462">
        <v>1399</v>
      </c>
      <c r="W68" s="462"/>
      <c r="X68" s="462"/>
      <c r="Y68" s="462"/>
      <c r="Z68" s="462"/>
      <c r="AA68" s="462">
        <v>121</v>
      </c>
      <c r="AB68" s="462"/>
      <c r="AC68" s="462"/>
      <c r="AD68" s="462"/>
      <c r="AE68" s="462"/>
      <c r="AF68" s="462">
        <v>121</v>
      </c>
      <c r="AG68" s="462"/>
      <c r="AH68" s="462"/>
      <c r="AI68" s="462"/>
      <c r="AJ68" s="462"/>
      <c r="AK68" s="462" t="s">
        <v>201</v>
      </c>
      <c r="AL68" s="462"/>
      <c r="AM68" s="462"/>
      <c r="AN68" s="462"/>
      <c r="AO68" s="462"/>
      <c r="AP68" s="462">
        <v>1785</v>
      </c>
      <c r="AQ68" s="462"/>
      <c r="AR68" s="462"/>
      <c r="AS68" s="462"/>
      <c r="AT68" s="462"/>
      <c r="AU68" s="462">
        <v>237</v>
      </c>
      <c r="AV68" s="462"/>
      <c r="AW68" s="462"/>
      <c r="AX68" s="462"/>
      <c r="AY68" s="462"/>
      <c r="AZ68" s="580"/>
      <c r="BA68" s="580"/>
      <c r="BB68" s="580"/>
      <c r="BC68" s="580"/>
      <c r="BD68" s="607"/>
      <c r="BE68" s="384"/>
      <c r="BF68" s="384"/>
      <c r="BG68" s="384"/>
      <c r="BH68" s="384"/>
      <c r="BI68" s="384"/>
      <c r="BJ68" s="384"/>
      <c r="BK68" s="384"/>
      <c r="BL68" s="384"/>
      <c r="BM68" s="384"/>
      <c r="BN68" s="384"/>
      <c r="BO68" s="384"/>
      <c r="BP68" s="384"/>
      <c r="BQ68" s="380">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25" customHeight="1">
      <c r="A69" s="380">
        <v>2</v>
      </c>
      <c r="B69" s="409" t="s">
        <v>412</v>
      </c>
      <c r="C69" s="429"/>
      <c r="D69" s="429"/>
      <c r="E69" s="429"/>
      <c r="F69" s="429"/>
      <c r="G69" s="429"/>
      <c r="H69" s="429"/>
      <c r="I69" s="429"/>
      <c r="J69" s="429"/>
      <c r="K69" s="429"/>
      <c r="L69" s="429"/>
      <c r="M69" s="429"/>
      <c r="N69" s="429"/>
      <c r="O69" s="429"/>
      <c r="P69" s="445"/>
      <c r="Q69" s="451">
        <v>1350</v>
      </c>
      <c r="R69" s="463"/>
      <c r="S69" s="463"/>
      <c r="T69" s="463"/>
      <c r="U69" s="463"/>
      <c r="V69" s="463">
        <v>1258</v>
      </c>
      <c r="W69" s="463"/>
      <c r="X69" s="463"/>
      <c r="Y69" s="463"/>
      <c r="Z69" s="463"/>
      <c r="AA69" s="463">
        <v>91</v>
      </c>
      <c r="AB69" s="463"/>
      <c r="AC69" s="463"/>
      <c r="AD69" s="463"/>
      <c r="AE69" s="463"/>
      <c r="AF69" s="463">
        <v>91</v>
      </c>
      <c r="AG69" s="463"/>
      <c r="AH69" s="463"/>
      <c r="AI69" s="463"/>
      <c r="AJ69" s="463"/>
      <c r="AK69" s="463" t="s">
        <v>201</v>
      </c>
      <c r="AL69" s="463"/>
      <c r="AM69" s="463"/>
      <c r="AN69" s="463"/>
      <c r="AO69" s="463"/>
      <c r="AP69" s="463" t="s">
        <v>201</v>
      </c>
      <c r="AQ69" s="463"/>
      <c r="AR69" s="463"/>
      <c r="AS69" s="463"/>
      <c r="AT69" s="463"/>
      <c r="AU69" s="463" t="s">
        <v>201</v>
      </c>
      <c r="AV69" s="463"/>
      <c r="AW69" s="463"/>
      <c r="AX69" s="463"/>
      <c r="AY69" s="463"/>
      <c r="AZ69" s="581"/>
      <c r="BA69" s="581"/>
      <c r="BB69" s="581"/>
      <c r="BC69" s="581"/>
      <c r="BD69" s="608"/>
      <c r="BE69" s="384"/>
      <c r="BF69" s="384"/>
      <c r="BG69" s="384"/>
      <c r="BH69" s="384"/>
      <c r="BI69" s="384"/>
      <c r="BJ69" s="384"/>
      <c r="BK69" s="384"/>
      <c r="BL69" s="384"/>
      <c r="BM69" s="384"/>
      <c r="BN69" s="384"/>
      <c r="BO69" s="384"/>
      <c r="BP69" s="384"/>
      <c r="BQ69" s="380">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25" customHeight="1">
      <c r="A70" s="380">
        <v>3</v>
      </c>
      <c r="B70" s="409" t="s">
        <v>5</v>
      </c>
      <c r="C70" s="429"/>
      <c r="D70" s="429"/>
      <c r="E70" s="429"/>
      <c r="F70" s="429"/>
      <c r="G70" s="429"/>
      <c r="H70" s="429"/>
      <c r="I70" s="429"/>
      <c r="J70" s="429"/>
      <c r="K70" s="429"/>
      <c r="L70" s="429"/>
      <c r="M70" s="429"/>
      <c r="N70" s="429"/>
      <c r="O70" s="429"/>
      <c r="P70" s="445"/>
      <c r="Q70" s="451">
        <v>131</v>
      </c>
      <c r="R70" s="463"/>
      <c r="S70" s="463"/>
      <c r="T70" s="463"/>
      <c r="U70" s="463"/>
      <c r="V70" s="463">
        <v>105</v>
      </c>
      <c r="W70" s="463"/>
      <c r="X70" s="463"/>
      <c r="Y70" s="463"/>
      <c r="Z70" s="463"/>
      <c r="AA70" s="463">
        <v>26</v>
      </c>
      <c r="AB70" s="463"/>
      <c r="AC70" s="463"/>
      <c r="AD70" s="463"/>
      <c r="AE70" s="463"/>
      <c r="AF70" s="463">
        <v>26</v>
      </c>
      <c r="AG70" s="463"/>
      <c r="AH70" s="463"/>
      <c r="AI70" s="463"/>
      <c r="AJ70" s="463"/>
      <c r="AK70" s="463" t="s">
        <v>201</v>
      </c>
      <c r="AL70" s="463"/>
      <c r="AM70" s="463"/>
      <c r="AN70" s="463"/>
      <c r="AO70" s="463"/>
      <c r="AP70" s="463" t="s">
        <v>201</v>
      </c>
      <c r="AQ70" s="463"/>
      <c r="AR70" s="463"/>
      <c r="AS70" s="463"/>
      <c r="AT70" s="463"/>
      <c r="AU70" s="463" t="s">
        <v>201</v>
      </c>
      <c r="AV70" s="463"/>
      <c r="AW70" s="463"/>
      <c r="AX70" s="463"/>
      <c r="AY70" s="463"/>
      <c r="AZ70" s="581"/>
      <c r="BA70" s="581"/>
      <c r="BB70" s="581"/>
      <c r="BC70" s="581"/>
      <c r="BD70" s="608"/>
      <c r="BE70" s="384"/>
      <c r="BF70" s="384"/>
      <c r="BG70" s="384"/>
      <c r="BH70" s="384"/>
      <c r="BI70" s="384"/>
      <c r="BJ70" s="384"/>
      <c r="BK70" s="384"/>
      <c r="BL70" s="384"/>
      <c r="BM70" s="384"/>
      <c r="BN70" s="384"/>
      <c r="BO70" s="384"/>
      <c r="BP70" s="384"/>
      <c r="BQ70" s="380">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25" customHeight="1">
      <c r="A71" s="380">
        <v>4</v>
      </c>
      <c r="B71" s="409" t="s">
        <v>540</v>
      </c>
      <c r="C71" s="429"/>
      <c r="D71" s="429"/>
      <c r="E71" s="429"/>
      <c r="F71" s="429"/>
      <c r="G71" s="429"/>
      <c r="H71" s="429"/>
      <c r="I71" s="429"/>
      <c r="J71" s="429"/>
      <c r="K71" s="429"/>
      <c r="L71" s="429"/>
      <c r="M71" s="429"/>
      <c r="N71" s="429"/>
      <c r="O71" s="429"/>
      <c r="P71" s="445"/>
      <c r="Q71" s="451">
        <v>322</v>
      </c>
      <c r="R71" s="463"/>
      <c r="S71" s="463"/>
      <c r="T71" s="463"/>
      <c r="U71" s="463"/>
      <c r="V71" s="463">
        <v>166</v>
      </c>
      <c r="W71" s="463"/>
      <c r="X71" s="463"/>
      <c r="Y71" s="463"/>
      <c r="Z71" s="463"/>
      <c r="AA71" s="463">
        <v>156</v>
      </c>
      <c r="AB71" s="463"/>
      <c r="AC71" s="463"/>
      <c r="AD71" s="463"/>
      <c r="AE71" s="463"/>
      <c r="AF71" s="463">
        <v>156</v>
      </c>
      <c r="AG71" s="463"/>
      <c r="AH71" s="463"/>
      <c r="AI71" s="463"/>
      <c r="AJ71" s="463"/>
      <c r="AK71" s="463" t="s">
        <v>201</v>
      </c>
      <c r="AL71" s="463"/>
      <c r="AM71" s="463"/>
      <c r="AN71" s="463"/>
      <c r="AO71" s="463"/>
      <c r="AP71" s="463">
        <v>21</v>
      </c>
      <c r="AQ71" s="463"/>
      <c r="AR71" s="463"/>
      <c r="AS71" s="463"/>
      <c r="AT71" s="463"/>
      <c r="AU71" s="463">
        <v>2</v>
      </c>
      <c r="AV71" s="463"/>
      <c r="AW71" s="463"/>
      <c r="AX71" s="463"/>
      <c r="AY71" s="463"/>
      <c r="AZ71" s="581"/>
      <c r="BA71" s="581"/>
      <c r="BB71" s="581"/>
      <c r="BC71" s="581"/>
      <c r="BD71" s="608"/>
      <c r="BE71" s="384"/>
      <c r="BF71" s="384"/>
      <c r="BG71" s="384"/>
      <c r="BH71" s="384"/>
      <c r="BI71" s="384"/>
      <c r="BJ71" s="384"/>
      <c r="BK71" s="384"/>
      <c r="BL71" s="384"/>
      <c r="BM71" s="384"/>
      <c r="BN71" s="384"/>
      <c r="BO71" s="384"/>
      <c r="BP71" s="384"/>
      <c r="BQ71" s="380">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25" customHeight="1">
      <c r="A72" s="380">
        <v>5</v>
      </c>
      <c r="B72" s="409" t="s">
        <v>236</v>
      </c>
      <c r="C72" s="429"/>
      <c r="D72" s="429"/>
      <c r="E72" s="429"/>
      <c r="F72" s="429"/>
      <c r="G72" s="429"/>
      <c r="H72" s="429"/>
      <c r="I72" s="429"/>
      <c r="J72" s="429"/>
      <c r="K72" s="429"/>
      <c r="L72" s="429"/>
      <c r="M72" s="429"/>
      <c r="N72" s="429"/>
      <c r="O72" s="429"/>
      <c r="P72" s="445"/>
      <c r="Q72" s="451">
        <v>4</v>
      </c>
      <c r="R72" s="463"/>
      <c r="S72" s="463"/>
      <c r="T72" s="463"/>
      <c r="U72" s="463"/>
      <c r="V72" s="463">
        <v>0</v>
      </c>
      <c r="W72" s="463"/>
      <c r="X72" s="463"/>
      <c r="Y72" s="463"/>
      <c r="Z72" s="463"/>
      <c r="AA72" s="463">
        <v>4</v>
      </c>
      <c r="AB72" s="463"/>
      <c r="AC72" s="463"/>
      <c r="AD72" s="463"/>
      <c r="AE72" s="463"/>
      <c r="AF72" s="463">
        <v>4</v>
      </c>
      <c r="AG72" s="463"/>
      <c r="AH72" s="463"/>
      <c r="AI72" s="463"/>
      <c r="AJ72" s="463"/>
      <c r="AK72" s="463" t="s">
        <v>201</v>
      </c>
      <c r="AL72" s="463"/>
      <c r="AM72" s="463"/>
      <c r="AN72" s="463"/>
      <c r="AO72" s="463"/>
      <c r="AP72" s="463" t="s">
        <v>201</v>
      </c>
      <c r="AQ72" s="463"/>
      <c r="AR72" s="463"/>
      <c r="AS72" s="463"/>
      <c r="AT72" s="463"/>
      <c r="AU72" s="463" t="s">
        <v>201</v>
      </c>
      <c r="AV72" s="463"/>
      <c r="AW72" s="463"/>
      <c r="AX72" s="463"/>
      <c r="AY72" s="463"/>
      <c r="AZ72" s="581"/>
      <c r="BA72" s="581"/>
      <c r="BB72" s="581"/>
      <c r="BC72" s="581"/>
      <c r="BD72" s="608"/>
      <c r="BE72" s="384"/>
      <c r="BF72" s="384"/>
      <c r="BG72" s="384"/>
      <c r="BH72" s="384"/>
      <c r="BI72" s="384"/>
      <c r="BJ72" s="384"/>
      <c r="BK72" s="384"/>
      <c r="BL72" s="384"/>
      <c r="BM72" s="384"/>
      <c r="BN72" s="384"/>
      <c r="BO72" s="384"/>
      <c r="BP72" s="384"/>
      <c r="BQ72" s="380">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25" customHeight="1">
      <c r="A73" s="380">
        <v>6</v>
      </c>
      <c r="B73" s="409" t="s">
        <v>541</v>
      </c>
      <c r="C73" s="429"/>
      <c r="D73" s="429"/>
      <c r="E73" s="429"/>
      <c r="F73" s="429"/>
      <c r="G73" s="429"/>
      <c r="H73" s="429"/>
      <c r="I73" s="429"/>
      <c r="J73" s="429"/>
      <c r="K73" s="429"/>
      <c r="L73" s="429"/>
      <c r="M73" s="429"/>
      <c r="N73" s="429"/>
      <c r="O73" s="429"/>
      <c r="P73" s="445"/>
      <c r="Q73" s="451">
        <v>20</v>
      </c>
      <c r="R73" s="463"/>
      <c r="S73" s="463"/>
      <c r="T73" s="463"/>
      <c r="U73" s="463"/>
      <c r="V73" s="463">
        <v>19</v>
      </c>
      <c r="W73" s="463"/>
      <c r="X73" s="463"/>
      <c r="Y73" s="463"/>
      <c r="Z73" s="463"/>
      <c r="AA73" s="463">
        <v>1</v>
      </c>
      <c r="AB73" s="463"/>
      <c r="AC73" s="463"/>
      <c r="AD73" s="463"/>
      <c r="AE73" s="463"/>
      <c r="AF73" s="463">
        <v>1</v>
      </c>
      <c r="AG73" s="463"/>
      <c r="AH73" s="463"/>
      <c r="AI73" s="463"/>
      <c r="AJ73" s="463"/>
      <c r="AK73" s="463" t="s">
        <v>201</v>
      </c>
      <c r="AL73" s="463"/>
      <c r="AM73" s="463"/>
      <c r="AN73" s="463"/>
      <c r="AO73" s="463"/>
      <c r="AP73" s="463" t="s">
        <v>201</v>
      </c>
      <c r="AQ73" s="463"/>
      <c r="AR73" s="463"/>
      <c r="AS73" s="463"/>
      <c r="AT73" s="463"/>
      <c r="AU73" s="463" t="s">
        <v>201</v>
      </c>
      <c r="AV73" s="463"/>
      <c r="AW73" s="463"/>
      <c r="AX73" s="463"/>
      <c r="AY73" s="463"/>
      <c r="AZ73" s="581"/>
      <c r="BA73" s="581"/>
      <c r="BB73" s="581"/>
      <c r="BC73" s="581"/>
      <c r="BD73" s="608"/>
      <c r="BE73" s="384"/>
      <c r="BF73" s="384"/>
      <c r="BG73" s="384"/>
      <c r="BH73" s="384"/>
      <c r="BI73" s="384"/>
      <c r="BJ73" s="384"/>
      <c r="BK73" s="384"/>
      <c r="BL73" s="384"/>
      <c r="BM73" s="384"/>
      <c r="BN73" s="384"/>
      <c r="BO73" s="384"/>
      <c r="BP73" s="384"/>
      <c r="BQ73" s="380">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25" customHeight="1">
      <c r="A74" s="380">
        <v>7</v>
      </c>
      <c r="B74" s="409" t="s">
        <v>12</v>
      </c>
      <c r="C74" s="429"/>
      <c r="D74" s="429"/>
      <c r="E74" s="429"/>
      <c r="F74" s="429"/>
      <c r="G74" s="429"/>
      <c r="H74" s="429"/>
      <c r="I74" s="429"/>
      <c r="J74" s="429"/>
      <c r="K74" s="429"/>
      <c r="L74" s="429"/>
      <c r="M74" s="429"/>
      <c r="N74" s="429"/>
      <c r="O74" s="429"/>
      <c r="P74" s="445"/>
      <c r="Q74" s="451">
        <v>144</v>
      </c>
      <c r="R74" s="463"/>
      <c r="S74" s="463"/>
      <c r="T74" s="463"/>
      <c r="U74" s="463"/>
      <c r="V74" s="463">
        <v>134</v>
      </c>
      <c r="W74" s="463"/>
      <c r="X74" s="463"/>
      <c r="Y74" s="463"/>
      <c r="Z74" s="463"/>
      <c r="AA74" s="463">
        <v>10</v>
      </c>
      <c r="AB74" s="463"/>
      <c r="AC74" s="463"/>
      <c r="AD74" s="463"/>
      <c r="AE74" s="463"/>
      <c r="AF74" s="463">
        <v>10</v>
      </c>
      <c r="AG74" s="463"/>
      <c r="AH74" s="463"/>
      <c r="AI74" s="463"/>
      <c r="AJ74" s="463"/>
      <c r="AK74" s="463" t="s">
        <v>201</v>
      </c>
      <c r="AL74" s="463"/>
      <c r="AM74" s="463"/>
      <c r="AN74" s="463"/>
      <c r="AO74" s="463"/>
      <c r="AP74" s="463" t="s">
        <v>201</v>
      </c>
      <c r="AQ74" s="463"/>
      <c r="AR74" s="463"/>
      <c r="AS74" s="463"/>
      <c r="AT74" s="463"/>
      <c r="AU74" s="463" t="s">
        <v>201</v>
      </c>
      <c r="AV74" s="463"/>
      <c r="AW74" s="463"/>
      <c r="AX74" s="463"/>
      <c r="AY74" s="463"/>
      <c r="AZ74" s="581"/>
      <c r="BA74" s="581"/>
      <c r="BB74" s="581"/>
      <c r="BC74" s="581"/>
      <c r="BD74" s="608"/>
      <c r="BE74" s="384"/>
      <c r="BF74" s="384"/>
      <c r="BG74" s="384"/>
      <c r="BH74" s="384"/>
      <c r="BI74" s="384"/>
      <c r="BJ74" s="384"/>
      <c r="BK74" s="384"/>
      <c r="BL74" s="384"/>
      <c r="BM74" s="384"/>
      <c r="BN74" s="384"/>
      <c r="BO74" s="384"/>
      <c r="BP74" s="384"/>
      <c r="BQ74" s="380">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25" customHeight="1">
      <c r="A75" s="380">
        <v>8</v>
      </c>
      <c r="B75" s="409" t="s">
        <v>542</v>
      </c>
      <c r="C75" s="429"/>
      <c r="D75" s="429"/>
      <c r="E75" s="429"/>
      <c r="F75" s="429"/>
      <c r="G75" s="429"/>
      <c r="H75" s="429"/>
      <c r="I75" s="429"/>
      <c r="J75" s="429"/>
      <c r="K75" s="429"/>
      <c r="L75" s="429"/>
      <c r="M75" s="429"/>
      <c r="N75" s="429"/>
      <c r="O75" s="429"/>
      <c r="P75" s="445"/>
      <c r="Q75" s="457">
        <v>5257</v>
      </c>
      <c r="R75" s="469"/>
      <c r="S75" s="469"/>
      <c r="T75" s="469"/>
      <c r="U75" s="473"/>
      <c r="V75" s="474">
        <v>4167</v>
      </c>
      <c r="W75" s="469"/>
      <c r="X75" s="469"/>
      <c r="Y75" s="469"/>
      <c r="Z75" s="473"/>
      <c r="AA75" s="474">
        <v>1090</v>
      </c>
      <c r="AB75" s="469"/>
      <c r="AC75" s="469"/>
      <c r="AD75" s="469"/>
      <c r="AE75" s="473"/>
      <c r="AF75" s="474">
        <v>1089</v>
      </c>
      <c r="AG75" s="469"/>
      <c r="AH75" s="469"/>
      <c r="AI75" s="469"/>
      <c r="AJ75" s="473"/>
      <c r="AK75" s="474">
        <v>3</v>
      </c>
      <c r="AL75" s="469"/>
      <c r="AM75" s="469"/>
      <c r="AN75" s="469"/>
      <c r="AO75" s="473"/>
      <c r="AP75" s="474" t="s">
        <v>201</v>
      </c>
      <c r="AQ75" s="469"/>
      <c r="AR75" s="469"/>
      <c r="AS75" s="469"/>
      <c r="AT75" s="473"/>
      <c r="AU75" s="474" t="s">
        <v>201</v>
      </c>
      <c r="AV75" s="469"/>
      <c r="AW75" s="469"/>
      <c r="AX75" s="469"/>
      <c r="AY75" s="473"/>
      <c r="AZ75" s="581"/>
      <c r="BA75" s="581"/>
      <c r="BB75" s="581"/>
      <c r="BC75" s="581"/>
      <c r="BD75" s="608"/>
      <c r="BE75" s="384"/>
      <c r="BF75" s="384"/>
      <c r="BG75" s="384"/>
      <c r="BH75" s="384"/>
      <c r="BI75" s="384"/>
      <c r="BJ75" s="384"/>
      <c r="BK75" s="384"/>
      <c r="BL75" s="384"/>
      <c r="BM75" s="384"/>
      <c r="BN75" s="384"/>
      <c r="BO75" s="384"/>
      <c r="BP75" s="384"/>
      <c r="BQ75" s="380">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25" customHeight="1">
      <c r="A76" s="380">
        <v>9</v>
      </c>
      <c r="B76" s="409" t="s">
        <v>271</v>
      </c>
      <c r="C76" s="429"/>
      <c r="D76" s="429"/>
      <c r="E76" s="429"/>
      <c r="F76" s="429"/>
      <c r="G76" s="429"/>
      <c r="H76" s="429"/>
      <c r="I76" s="429"/>
      <c r="J76" s="429"/>
      <c r="K76" s="429"/>
      <c r="L76" s="429"/>
      <c r="M76" s="429"/>
      <c r="N76" s="429"/>
      <c r="O76" s="429"/>
      <c r="P76" s="445"/>
      <c r="Q76" s="457">
        <v>10</v>
      </c>
      <c r="R76" s="469"/>
      <c r="S76" s="469"/>
      <c r="T76" s="469"/>
      <c r="U76" s="473"/>
      <c r="V76" s="474">
        <v>10</v>
      </c>
      <c r="W76" s="469"/>
      <c r="X76" s="469"/>
      <c r="Y76" s="469"/>
      <c r="Z76" s="473"/>
      <c r="AA76" s="474">
        <v>0</v>
      </c>
      <c r="AB76" s="469"/>
      <c r="AC76" s="469"/>
      <c r="AD76" s="469"/>
      <c r="AE76" s="473"/>
      <c r="AF76" s="474">
        <v>0</v>
      </c>
      <c r="AG76" s="469"/>
      <c r="AH76" s="469"/>
      <c r="AI76" s="469"/>
      <c r="AJ76" s="473"/>
      <c r="AK76" s="474" t="s">
        <v>201</v>
      </c>
      <c r="AL76" s="469"/>
      <c r="AM76" s="469"/>
      <c r="AN76" s="469"/>
      <c r="AO76" s="473"/>
      <c r="AP76" s="474" t="s">
        <v>201</v>
      </c>
      <c r="AQ76" s="469"/>
      <c r="AR76" s="469"/>
      <c r="AS76" s="469"/>
      <c r="AT76" s="473"/>
      <c r="AU76" s="474" t="s">
        <v>201</v>
      </c>
      <c r="AV76" s="469"/>
      <c r="AW76" s="469"/>
      <c r="AX76" s="469"/>
      <c r="AY76" s="473"/>
      <c r="AZ76" s="581"/>
      <c r="BA76" s="581"/>
      <c r="BB76" s="581"/>
      <c r="BC76" s="581"/>
      <c r="BD76" s="608"/>
      <c r="BE76" s="384"/>
      <c r="BF76" s="384"/>
      <c r="BG76" s="384"/>
      <c r="BH76" s="384"/>
      <c r="BI76" s="384"/>
      <c r="BJ76" s="384"/>
      <c r="BK76" s="384"/>
      <c r="BL76" s="384"/>
      <c r="BM76" s="384"/>
      <c r="BN76" s="384"/>
      <c r="BO76" s="384"/>
      <c r="BP76" s="384"/>
      <c r="BQ76" s="380">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25" customHeight="1">
      <c r="A77" s="380">
        <v>10</v>
      </c>
      <c r="B77" s="409" t="s">
        <v>543</v>
      </c>
      <c r="C77" s="429"/>
      <c r="D77" s="429"/>
      <c r="E77" s="429"/>
      <c r="F77" s="429"/>
      <c r="G77" s="429"/>
      <c r="H77" s="429"/>
      <c r="I77" s="429"/>
      <c r="J77" s="429"/>
      <c r="K77" s="429"/>
      <c r="L77" s="429"/>
      <c r="M77" s="429"/>
      <c r="N77" s="429"/>
      <c r="O77" s="429"/>
      <c r="P77" s="445"/>
      <c r="Q77" s="457">
        <v>66</v>
      </c>
      <c r="R77" s="469"/>
      <c r="S77" s="469"/>
      <c r="T77" s="469"/>
      <c r="U77" s="473"/>
      <c r="V77" s="474">
        <v>63</v>
      </c>
      <c r="W77" s="469"/>
      <c r="X77" s="469"/>
      <c r="Y77" s="469"/>
      <c r="Z77" s="473"/>
      <c r="AA77" s="474">
        <v>4</v>
      </c>
      <c r="AB77" s="469"/>
      <c r="AC77" s="469"/>
      <c r="AD77" s="469"/>
      <c r="AE77" s="473"/>
      <c r="AF77" s="474">
        <v>4</v>
      </c>
      <c r="AG77" s="469"/>
      <c r="AH77" s="469"/>
      <c r="AI77" s="469"/>
      <c r="AJ77" s="473"/>
      <c r="AK77" s="474" t="s">
        <v>201</v>
      </c>
      <c r="AL77" s="469"/>
      <c r="AM77" s="469"/>
      <c r="AN77" s="469"/>
      <c r="AO77" s="473"/>
      <c r="AP77" s="474" t="s">
        <v>201</v>
      </c>
      <c r="AQ77" s="469"/>
      <c r="AR77" s="469"/>
      <c r="AS77" s="469"/>
      <c r="AT77" s="473"/>
      <c r="AU77" s="474" t="s">
        <v>201</v>
      </c>
      <c r="AV77" s="469"/>
      <c r="AW77" s="469"/>
      <c r="AX77" s="469"/>
      <c r="AY77" s="473"/>
      <c r="AZ77" s="581"/>
      <c r="BA77" s="581"/>
      <c r="BB77" s="581"/>
      <c r="BC77" s="581"/>
      <c r="BD77" s="608"/>
      <c r="BE77" s="384"/>
      <c r="BF77" s="384"/>
      <c r="BG77" s="384"/>
      <c r="BH77" s="384"/>
      <c r="BI77" s="384"/>
      <c r="BJ77" s="384"/>
      <c r="BK77" s="384"/>
      <c r="BL77" s="384"/>
      <c r="BM77" s="384"/>
      <c r="BN77" s="384"/>
      <c r="BO77" s="384"/>
      <c r="BP77" s="384"/>
      <c r="BQ77" s="380">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25" customHeight="1">
      <c r="A78" s="380">
        <v>11</v>
      </c>
      <c r="B78" s="409" t="s">
        <v>544</v>
      </c>
      <c r="C78" s="429"/>
      <c r="D78" s="429"/>
      <c r="E78" s="429"/>
      <c r="F78" s="429"/>
      <c r="G78" s="429"/>
      <c r="H78" s="429"/>
      <c r="I78" s="429"/>
      <c r="J78" s="429"/>
      <c r="K78" s="429"/>
      <c r="L78" s="429"/>
      <c r="M78" s="429"/>
      <c r="N78" s="429"/>
      <c r="O78" s="429"/>
      <c r="P78" s="445"/>
      <c r="Q78" s="451">
        <v>146369</v>
      </c>
      <c r="R78" s="463"/>
      <c r="S78" s="463"/>
      <c r="T78" s="463"/>
      <c r="U78" s="463"/>
      <c r="V78" s="463">
        <v>144062</v>
      </c>
      <c r="W78" s="463"/>
      <c r="X78" s="463"/>
      <c r="Y78" s="463"/>
      <c r="Z78" s="463"/>
      <c r="AA78" s="463">
        <v>2307</v>
      </c>
      <c r="AB78" s="463"/>
      <c r="AC78" s="463"/>
      <c r="AD78" s="463"/>
      <c r="AE78" s="463"/>
      <c r="AF78" s="463">
        <v>2307</v>
      </c>
      <c r="AG78" s="463"/>
      <c r="AH78" s="463"/>
      <c r="AI78" s="463"/>
      <c r="AJ78" s="463"/>
      <c r="AK78" s="463" t="s">
        <v>201</v>
      </c>
      <c r="AL78" s="463"/>
      <c r="AM78" s="463"/>
      <c r="AN78" s="463"/>
      <c r="AO78" s="463"/>
      <c r="AP78" s="463" t="s">
        <v>201</v>
      </c>
      <c r="AQ78" s="463"/>
      <c r="AR78" s="463"/>
      <c r="AS78" s="463"/>
      <c r="AT78" s="463"/>
      <c r="AU78" s="463" t="s">
        <v>201</v>
      </c>
      <c r="AV78" s="463"/>
      <c r="AW78" s="463"/>
      <c r="AX78" s="463"/>
      <c r="AY78" s="463"/>
      <c r="AZ78" s="581"/>
      <c r="BA78" s="581"/>
      <c r="BB78" s="581"/>
      <c r="BC78" s="581"/>
      <c r="BD78" s="608"/>
      <c r="BE78" s="384"/>
      <c r="BF78" s="384"/>
      <c r="BG78" s="384"/>
      <c r="BH78" s="384"/>
      <c r="BI78" s="384"/>
      <c r="BJ78" s="372"/>
      <c r="BK78" s="372"/>
      <c r="BL78" s="372"/>
      <c r="BM78" s="372"/>
      <c r="BN78" s="372"/>
      <c r="BO78" s="384"/>
      <c r="BP78" s="384"/>
      <c r="BQ78" s="380">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25" customHeight="1">
      <c r="A79" s="380">
        <v>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1"/>
      <c r="BA79" s="581"/>
      <c r="BB79" s="581"/>
      <c r="BC79" s="581"/>
      <c r="BD79" s="608"/>
      <c r="BE79" s="384"/>
      <c r="BF79" s="384"/>
      <c r="BG79" s="384"/>
      <c r="BH79" s="384"/>
      <c r="BI79" s="384"/>
      <c r="BJ79" s="372"/>
      <c r="BK79" s="372"/>
      <c r="BL79" s="372"/>
      <c r="BM79" s="372"/>
      <c r="BN79" s="372"/>
      <c r="BO79" s="384"/>
      <c r="BP79" s="384"/>
      <c r="BQ79" s="380">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1"/>
      <c r="BA80" s="581"/>
      <c r="BB80" s="581"/>
      <c r="BC80" s="581"/>
      <c r="BD80" s="608"/>
      <c r="BE80" s="384"/>
      <c r="BF80" s="384"/>
      <c r="BG80" s="384"/>
      <c r="BH80" s="384"/>
      <c r="BI80" s="384"/>
      <c r="BJ80" s="384"/>
      <c r="BK80" s="384"/>
      <c r="BL80" s="384"/>
      <c r="BM80" s="384"/>
      <c r="BN80" s="384"/>
      <c r="BO80" s="384"/>
      <c r="BP80" s="384"/>
      <c r="BQ80" s="380">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25" customHeight="1">
      <c r="A88" s="381" t="s">
        <v>264</v>
      </c>
      <c r="B88" s="410" t="s">
        <v>474</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v>3809</v>
      </c>
      <c r="AG88" s="465"/>
      <c r="AH88" s="465"/>
      <c r="AI88" s="465"/>
      <c r="AJ88" s="465"/>
      <c r="AK88" s="468"/>
      <c r="AL88" s="468"/>
      <c r="AM88" s="468"/>
      <c r="AN88" s="468"/>
      <c r="AO88" s="468"/>
      <c r="AP88" s="465">
        <v>1806</v>
      </c>
      <c r="AQ88" s="465"/>
      <c r="AR88" s="465"/>
      <c r="AS88" s="465"/>
      <c r="AT88" s="465"/>
      <c r="AU88" s="465">
        <v>239</v>
      </c>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264</v>
      </c>
      <c r="BR102" s="410" t="s">
        <v>459</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v>13</v>
      </c>
      <c r="CS102" s="627"/>
      <c r="CT102" s="627"/>
      <c r="CU102" s="627"/>
      <c r="CV102" s="722"/>
      <c r="CW102" s="721">
        <v>10</v>
      </c>
      <c r="CX102" s="627"/>
      <c r="CY102" s="627"/>
      <c r="CZ102" s="627"/>
      <c r="DA102" s="722"/>
      <c r="DB102" s="721"/>
      <c r="DC102" s="627"/>
      <c r="DD102" s="627"/>
      <c r="DE102" s="627"/>
      <c r="DF102" s="722"/>
      <c r="DG102" s="721"/>
      <c r="DH102" s="627"/>
      <c r="DI102" s="627"/>
      <c r="DJ102" s="627"/>
      <c r="DK102" s="722"/>
      <c r="DL102" s="721"/>
      <c r="DM102" s="627"/>
      <c r="DN102" s="627"/>
      <c r="DO102" s="627"/>
      <c r="DP102" s="722"/>
      <c r="DQ102" s="721"/>
      <c r="DR102" s="627"/>
      <c r="DS102" s="627"/>
      <c r="DT102" s="627"/>
      <c r="DU102" s="722"/>
      <c r="DV102" s="410"/>
      <c r="DW102" s="430"/>
      <c r="DX102" s="430"/>
      <c r="DY102" s="430"/>
      <c r="DZ102" s="746"/>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475</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476</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477</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295</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478</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207</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479</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269</v>
      </c>
      <c r="AB109" s="415"/>
      <c r="AC109" s="415"/>
      <c r="AD109" s="415"/>
      <c r="AE109" s="482"/>
      <c r="AF109" s="496" t="s">
        <v>406</v>
      </c>
      <c r="AG109" s="415"/>
      <c r="AH109" s="415"/>
      <c r="AI109" s="415"/>
      <c r="AJ109" s="482"/>
      <c r="AK109" s="496" t="s">
        <v>167</v>
      </c>
      <c r="AL109" s="415"/>
      <c r="AM109" s="415"/>
      <c r="AN109" s="415"/>
      <c r="AO109" s="482"/>
      <c r="AP109" s="496" t="s">
        <v>480</v>
      </c>
      <c r="AQ109" s="415"/>
      <c r="AR109" s="415"/>
      <c r="AS109" s="415"/>
      <c r="AT109" s="571"/>
      <c r="AU109" s="391" t="s">
        <v>479</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269</v>
      </c>
      <c r="BR109" s="415"/>
      <c r="BS109" s="415"/>
      <c r="BT109" s="415"/>
      <c r="BU109" s="482"/>
      <c r="BV109" s="496" t="s">
        <v>406</v>
      </c>
      <c r="BW109" s="415"/>
      <c r="BX109" s="415"/>
      <c r="BY109" s="415"/>
      <c r="BZ109" s="482"/>
      <c r="CA109" s="496" t="s">
        <v>167</v>
      </c>
      <c r="CB109" s="415"/>
      <c r="CC109" s="415"/>
      <c r="CD109" s="415"/>
      <c r="CE109" s="482"/>
      <c r="CF109" s="680" t="s">
        <v>480</v>
      </c>
      <c r="CG109" s="680"/>
      <c r="CH109" s="680"/>
      <c r="CI109" s="680"/>
      <c r="CJ109" s="680"/>
      <c r="CK109" s="496" t="s">
        <v>96</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269</v>
      </c>
      <c r="DH109" s="415"/>
      <c r="DI109" s="415"/>
      <c r="DJ109" s="415"/>
      <c r="DK109" s="482"/>
      <c r="DL109" s="496" t="s">
        <v>406</v>
      </c>
      <c r="DM109" s="415"/>
      <c r="DN109" s="415"/>
      <c r="DO109" s="415"/>
      <c r="DP109" s="482"/>
      <c r="DQ109" s="496" t="s">
        <v>167</v>
      </c>
      <c r="DR109" s="415"/>
      <c r="DS109" s="415"/>
      <c r="DT109" s="415"/>
      <c r="DU109" s="482"/>
      <c r="DV109" s="496" t="s">
        <v>480</v>
      </c>
      <c r="DW109" s="415"/>
      <c r="DX109" s="415"/>
      <c r="DY109" s="415"/>
      <c r="DZ109" s="571"/>
    </row>
    <row r="110" spans="1:131" s="372" customFormat="1" ht="26.25" customHeight="1">
      <c r="A110" s="392" t="s">
        <v>340</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1007749</v>
      </c>
      <c r="AB110" s="503"/>
      <c r="AC110" s="503"/>
      <c r="AD110" s="503"/>
      <c r="AE110" s="514"/>
      <c r="AF110" s="530">
        <v>1004193</v>
      </c>
      <c r="AG110" s="503"/>
      <c r="AH110" s="503"/>
      <c r="AI110" s="503"/>
      <c r="AJ110" s="514"/>
      <c r="AK110" s="530">
        <v>1110930</v>
      </c>
      <c r="AL110" s="503"/>
      <c r="AM110" s="503"/>
      <c r="AN110" s="503"/>
      <c r="AO110" s="514"/>
      <c r="AP110" s="554">
        <v>34.5</v>
      </c>
      <c r="AQ110" s="562"/>
      <c r="AR110" s="562"/>
      <c r="AS110" s="562"/>
      <c r="AT110" s="572"/>
      <c r="AU110" s="584" t="s">
        <v>108</v>
      </c>
      <c r="AV110" s="596"/>
      <c r="AW110" s="596"/>
      <c r="AX110" s="596"/>
      <c r="AY110" s="596"/>
      <c r="AZ110" s="623" t="s">
        <v>19</v>
      </c>
      <c r="BA110" s="416"/>
      <c r="BB110" s="416"/>
      <c r="BC110" s="416"/>
      <c r="BD110" s="416"/>
      <c r="BE110" s="416"/>
      <c r="BF110" s="416"/>
      <c r="BG110" s="416"/>
      <c r="BH110" s="416"/>
      <c r="BI110" s="416"/>
      <c r="BJ110" s="416"/>
      <c r="BK110" s="416"/>
      <c r="BL110" s="416"/>
      <c r="BM110" s="416"/>
      <c r="BN110" s="416"/>
      <c r="BO110" s="416"/>
      <c r="BP110" s="483"/>
      <c r="BQ110" s="655">
        <v>9266390</v>
      </c>
      <c r="BR110" s="663"/>
      <c r="BS110" s="663"/>
      <c r="BT110" s="663"/>
      <c r="BU110" s="663"/>
      <c r="BV110" s="663">
        <v>8537639</v>
      </c>
      <c r="BW110" s="663"/>
      <c r="BX110" s="663"/>
      <c r="BY110" s="663"/>
      <c r="BZ110" s="663"/>
      <c r="CA110" s="663">
        <v>7876139</v>
      </c>
      <c r="CB110" s="663"/>
      <c r="CC110" s="663"/>
      <c r="CD110" s="663"/>
      <c r="CE110" s="663"/>
      <c r="CF110" s="681">
        <v>244.8</v>
      </c>
      <c r="CG110" s="685"/>
      <c r="CH110" s="685"/>
      <c r="CI110" s="685"/>
      <c r="CJ110" s="685"/>
      <c r="CK110" s="697" t="s">
        <v>399</v>
      </c>
      <c r="CL110" s="421"/>
      <c r="CM110" s="434" t="s">
        <v>482</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t="s">
        <v>201</v>
      </c>
      <c r="DH110" s="663"/>
      <c r="DI110" s="663"/>
      <c r="DJ110" s="663"/>
      <c r="DK110" s="663"/>
      <c r="DL110" s="663" t="s">
        <v>201</v>
      </c>
      <c r="DM110" s="663"/>
      <c r="DN110" s="663"/>
      <c r="DO110" s="663"/>
      <c r="DP110" s="663"/>
      <c r="DQ110" s="663" t="s">
        <v>201</v>
      </c>
      <c r="DR110" s="663"/>
      <c r="DS110" s="663"/>
      <c r="DT110" s="663"/>
      <c r="DU110" s="663"/>
      <c r="DV110" s="738" t="s">
        <v>201</v>
      </c>
      <c r="DW110" s="738"/>
      <c r="DX110" s="738"/>
      <c r="DY110" s="738"/>
      <c r="DZ110" s="747"/>
    </row>
    <row r="111" spans="1:131" s="372" customFormat="1" ht="26.25" customHeight="1">
      <c r="A111" s="393" t="s">
        <v>464</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201</v>
      </c>
      <c r="AB111" s="459"/>
      <c r="AC111" s="459"/>
      <c r="AD111" s="459"/>
      <c r="AE111" s="515"/>
      <c r="AF111" s="531" t="s">
        <v>201</v>
      </c>
      <c r="AG111" s="459"/>
      <c r="AH111" s="459"/>
      <c r="AI111" s="459"/>
      <c r="AJ111" s="515"/>
      <c r="AK111" s="531" t="s">
        <v>201</v>
      </c>
      <c r="AL111" s="459"/>
      <c r="AM111" s="459"/>
      <c r="AN111" s="459"/>
      <c r="AO111" s="515"/>
      <c r="AP111" s="555" t="s">
        <v>201</v>
      </c>
      <c r="AQ111" s="563"/>
      <c r="AR111" s="563"/>
      <c r="AS111" s="563"/>
      <c r="AT111" s="573"/>
      <c r="AU111" s="585"/>
      <c r="AV111" s="597"/>
      <c r="AW111" s="597"/>
      <c r="AX111" s="597"/>
      <c r="AY111" s="597"/>
      <c r="AZ111" s="624" t="s">
        <v>483</v>
      </c>
      <c r="BA111" s="432"/>
      <c r="BB111" s="432"/>
      <c r="BC111" s="432"/>
      <c r="BD111" s="432"/>
      <c r="BE111" s="432"/>
      <c r="BF111" s="432"/>
      <c r="BG111" s="432"/>
      <c r="BH111" s="432"/>
      <c r="BI111" s="432"/>
      <c r="BJ111" s="432"/>
      <c r="BK111" s="432"/>
      <c r="BL111" s="432"/>
      <c r="BM111" s="432"/>
      <c r="BN111" s="432"/>
      <c r="BO111" s="432"/>
      <c r="BP111" s="485"/>
      <c r="BQ111" s="656" t="s">
        <v>201</v>
      </c>
      <c r="BR111" s="664"/>
      <c r="BS111" s="664"/>
      <c r="BT111" s="664"/>
      <c r="BU111" s="664"/>
      <c r="BV111" s="664" t="s">
        <v>201</v>
      </c>
      <c r="BW111" s="664"/>
      <c r="BX111" s="664"/>
      <c r="BY111" s="664"/>
      <c r="BZ111" s="664"/>
      <c r="CA111" s="664" t="s">
        <v>201</v>
      </c>
      <c r="CB111" s="664"/>
      <c r="CC111" s="664"/>
      <c r="CD111" s="664"/>
      <c r="CE111" s="664"/>
      <c r="CF111" s="682" t="s">
        <v>201</v>
      </c>
      <c r="CG111" s="686"/>
      <c r="CH111" s="686"/>
      <c r="CI111" s="686"/>
      <c r="CJ111" s="686"/>
      <c r="CK111" s="698"/>
      <c r="CL111" s="422"/>
      <c r="CM111" s="435" t="s">
        <v>140</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201</v>
      </c>
      <c r="DH111" s="664"/>
      <c r="DI111" s="664"/>
      <c r="DJ111" s="664"/>
      <c r="DK111" s="664"/>
      <c r="DL111" s="664" t="s">
        <v>201</v>
      </c>
      <c r="DM111" s="664"/>
      <c r="DN111" s="664"/>
      <c r="DO111" s="664"/>
      <c r="DP111" s="664"/>
      <c r="DQ111" s="664" t="s">
        <v>201</v>
      </c>
      <c r="DR111" s="664"/>
      <c r="DS111" s="664"/>
      <c r="DT111" s="664"/>
      <c r="DU111" s="664"/>
      <c r="DV111" s="739" t="s">
        <v>201</v>
      </c>
      <c r="DW111" s="739"/>
      <c r="DX111" s="739"/>
      <c r="DY111" s="739"/>
      <c r="DZ111" s="748"/>
    </row>
    <row r="112" spans="1:131" s="372" customFormat="1" ht="26.25" customHeight="1">
      <c r="A112" s="394" t="s">
        <v>158</v>
      </c>
      <c r="B112" s="418"/>
      <c r="C112" s="432" t="s">
        <v>485</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201</v>
      </c>
      <c r="AB112" s="459"/>
      <c r="AC112" s="459"/>
      <c r="AD112" s="459"/>
      <c r="AE112" s="515"/>
      <c r="AF112" s="531" t="s">
        <v>201</v>
      </c>
      <c r="AG112" s="459"/>
      <c r="AH112" s="459"/>
      <c r="AI112" s="459"/>
      <c r="AJ112" s="515"/>
      <c r="AK112" s="531" t="s">
        <v>201</v>
      </c>
      <c r="AL112" s="459"/>
      <c r="AM112" s="459"/>
      <c r="AN112" s="459"/>
      <c r="AO112" s="515"/>
      <c r="AP112" s="555" t="s">
        <v>201</v>
      </c>
      <c r="AQ112" s="563"/>
      <c r="AR112" s="563"/>
      <c r="AS112" s="563"/>
      <c r="AT112" s="573"/>
      <c r="AU112" s="585"/>
      <c r="AV112" s="597"/>
      <c r="AW112" s="597"/>
      <c r="AX112" s="597"/>
      <c r="AY112" s="597"/>
      <c r="AZ112" s="624" t="s">
        <v>283</v>
      </c>
      <c r="BA112" s="432"/>
      <c r="BB112" s="432"/>
      <c r="BC112" s="432"/>
      <c r="BD112" s="432"/>
      <c r="BE112" s="432"/>
      <c r="BF112" s="432"/>
      <c r="BG112" s="432"/>
      <c r="BH112" s="432"/>
      <c r="BI112" s="432"/>
      <c r="BJ112" s="432"/>
      <c r="BK112" s="432"/>
      <c r="BL112" s="432"/>
      <c r="BM112" s="432"/>
      <c r="BN112" s="432"/>
      <c r="BO112" s="432"/>
      <c r="BP112" s="485"/>
      <c r="BQ112" s="656">
        <v>567927</v>
      </c>
      <c r="BR112" s="664"/>
      <c r="BS112" s="664"/>
      <c r="BT112" s="664"/>
      <c r="BU112" s="664"/>
      <c r="BV112" s="664">
        <v>503832</v>
      </c>
      <c r="BW112" s="664"/>
      <c r="BX112" s="664"/>
      <c r="BY112" s="664"/>
      <c r="BZ112" s="664"/>
      <c r="CA112" s="664">
        <v>502878</v>
      </c>
      <c r="CB112" s="664"/>
      <c r="CC112" s="664"/>
      <c r="CD112" s="664"/>
      <c r="CE112" s="664"/>
      <c r="CF112" s="682">
        <v>15.6</v>
      </c>
      <c r="CG112" s="686"/>
      <c r="CH112" s="686"/>
      <c r="CI112" s="686"/>
      <c r="CJ112" s="686"/>
      <c r="CK112" s="698"/>
      <c r="CL112" s="422"/>
      <c r="CM112" s="435" t="s">
        <v>212</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t="s">
        <v>201</v>
      </c>
      <c r="DH112" s="664"/>
      <c r="DI112" s="664"/>
      <c r="DJ112" s="664"/>
      <c r="DK112" s="664"/>
      <c r="DL112" s="664" t="s">
        <v>201</v>
      </c>
      <c r="DM112" s="664"/>
      <c r="DN112" s="664"/>
      <c r="DO112" s="664"/>
      <c r="DP112" s="664"/>
      <c r="DQ112" s="664" t="s">
        <v>201</v>
      </c>
      <c r="DR112" s="664"/>
      <c r="DS112" s="664"/>
      <c r="DT112" s="664"/>
      <c r="DU112" s="664"/>
      <c r="DV112" s="739" t="s">
        <v>201</v>
      </c>
      <c r="DW112" s="739"/>
      <c r="DX112" s="739"/>
      <c r="DY112" s="739"/>
      <c r="DZ112" s="748"/>
    </row>
    <row r="113" spans="1:130" s="372" customFormat="1" ht="26.25" customHeight="1">
      <c r="A113" s="395"/>
      <c r="B113" s="419"/>
      <c r="C113" s="432" t="s">
        <v>486</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61398</v>
      </c>
      <c r="AB113" s="459"/>
      <c r="AC113" s="459"/>
      <c r="AD113" s="459"/>
      <c r="AE113" s="515"/>
      <c r="AF113" s="531">
        <v>54125</v>
      </c>
      <c r="AG113" s="459"/>
      <c r="AH113" s="459"/>
      <c r="AI113" s="459"/>
      <c r="AJ113" s="515"/>
      <c r="AK113" s="531">
        <v>47128</v>
      </c>
      <c r="AL113" s="459"/>
      <c r="AM113" s="459"/>
      <c r="AN113" s="459"/>
      <c r="AO113" s="515"/>
      <c r="AP113" s="555">
        <v>1.5</v>
      </c>
      <c r="AQ113" s="563"/>
      <c r="AR113" s="563"/>
      <c r="AS113" s="563"/>
      <c r="AT113" s="573"/>
      <c r="AU113" s="585"/>
      <c r="AV113" s="597"/>
      <c r="AW113" s="597"/>
      <c r="AX113" s="597"/>
      <c r="AY113" s="597"/>
      <c r="AZ113" s="624" t="s">
        <v>487</v>
      </c>
      <c r="BA113" s="432"/>
      <c r="BB113" s="432"/>
      <c r="BC113" s="432"/>
      <c r="BD113" s="432"/>
      <c r="BE113" s="432"/>
      <c r="BF113" s="432"/>
      <c r="BG113" s="432"/>
      <c r="BH113" s="432"/>
      <c r="BI113" s="432"/>
      <c r="BJ113" s="432"/>
      <c r="BK113" s="432"/>
      <c r="BL113" s="432"/>
      <c r="BM113" s="432"/>
      <c r="BN113" s="432"/>
      <c r="BO113" s="432"/>
      <c r="BP113" s="485"/>
      <c r="BQ113" s="656">
        <v>80292</v>
      </c>
      <c r="BR113" s="664"/>
      <c r="BS113" s="664"/>
      <c r="BT113" s="664"/>
      <c r="BU113" s="664"/>
      <c r="BV113" s="664">
        <v>175610</v>
      </c>
      <c r="BW113" s="664"/>
      <c r="BX113" s="664"/>
      <c r="BY113" s="664"/>
      <c r="BZ113" s="664"/>
      <c r="CA113" s="664">
        <v>238790</v>
      </c>
      <c r="CB113" s="664"/>
      <c r="CC113" s="664"/>
      <c r="CD113" s="664"/>
      <c r="CE113" s="664"/>
      <c r="CF113" s="682">
        <v>7.4</v>
      </c>
      <c r="CG113" s="686"/>
      <c r="CH113" s="686"/>
      <c r="CI113" s="686"/>
      <c r="CJ113" s="686"/>
      <c r="CK113" s="698"/>
      <c r="CL113" s="422"/>
      <c r="CM113" s="435" t="s">
        <v>417</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201</v>
      </c>
      <c r="DH113" s="459"/>
      <c r="DI113" s="459"/>
      <c r="DJ113" s="459"/>
      <c r="DK113" s="515"/>
      <c r="DL113" s="531" t="s">
        <v>201</v>
      </c>
      <c r="DM113" s="459"/>
      <c r="DN113" s="459"/>
      <c r="DO113" s="459"/>
      <c r="DP113" s="515"/>
      <c r="DQ113" s="531" t="s">
        <v>201</v>
      </c>
      <c r="DR113" s="459"/>
      <c r="DS113" s="459"/>
      <c r="DT113" s="459"/>
      <c r="DU113" s="515"/>
      <c r="DV113" s="555" t="s">
        <v>201</v>
      </c>
      <c r="DW113" s="563"/>
      <c r="DX113" s="563"/>
      <c r="DY113" s="563"/>
      <c r="DZ113" s="573"/>
    </row>
    <row r="114" spans="1:130" s="372" customFormat="1" ht="26.25" customHeight="1">
      <c r="A114" s="395"/>
      <c r="B114" s="419"/>
      <c r="C114" s="432" t="s">
        <v>488</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3661</v>
      </c>
      <c r="AB114" s="459"/>
      <c r="AC114" s="459"/>
      <c r="AD114" s="459"/>
      <c r="AE114" s="515"/>
      <c r="AF114" s="531">
        <v>10018</v>
      </c>
      <c r="AG114" s="459"/>
      <c r="AH114" s="459"/>
      <c r="AI114" s="459"/>
      <c r="AJ114" s="515"/>
      <c r="AK114" s="531">
        <v>9993</v>
      </c>
      <c r="AL114" s="459"/>
      <c r="AM114" s="459"/>
      <c r="AN114" s="459"/>
      <c r="AO114" s="515"/>
      <c r="AP114" s="555">
        <v>0.3</v>
      </c>
      <c r="AQ114" s="563"/>
      <c r="AR114" s="563"/>
      <c r="AS114" s="563"/>
      <c r="AT114" s="573"/>
      <c r="AU114" s="585"/>
      <c r="AV114" s="597"/>
      <c r="AW114" s="597"/>
      <c r="AX114" s="597"/>
      <c r="AY114" s="597"/>
      <c r="AZ114" s="624" t="s">
        <v>489</v>
      </c>
      <c r="BA114" s="432"/>
      <c r="BB114" s="432"/>
      <c r="BC114" s="432"/>
      <c r="BD114" s="432"/>
      <c r="BE114" s="432"/>
      <c r="BF114" s="432"/>
      <c r="BG114" s="432"/>
      <c r="BH114" s="432"/>
      <c r="BI114" s="432"/>
      <c r="BJ114" s="432"/>
      <c r="BK114" s="432"/>
      <c r="BL114" s="432"/>
      <c r="BM114" s="432"/>
      <c r="BN114" s="432"/>
      <c r="BO114" s="432"/>
      <c r="BP114" s="485"/>
      <c r="BQ114" s="656">
        <v>1125623</v>
      </c>
      <c r="BR114" s="664"/>
      <c r="BS114" s="664"/>
      <c r="BT114" s="664"/>
      <c r="BU114" s="664"/>
      <c r="BV114" s="664">
        <v>1103417</v>
      </c>
      <c r="BW114" s="664"/>
      <c r="BX114" s="664"/>
      <c r="BY114" s="664"/>
      <c r="BZ114" s="664"/>
      <c r="CA114" s="664">
        <v>1017246</v>
      </c>
      <c r="CB114" s="664"/>
      <c r="CC114" s="664"/>
      <c r="CD114" s="664"/>
      <c r="CE114" s="664"/>
      <c r="CF114" s="682">
        <v>31.6</v>
      </c>
      <c r="CG114" s="686"/>
      <c r="CH114" s="686"/>
      <c r="CI114" s="686"/>
      <c r="CJ114" s="686"/>
      <c r="CK114" s="698"/>
      <c r="CL114" s="422"/>
      <c r="CM114" s="435" t="s">
        <v>490</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201</v>
      </c>
      <c r="DH114" s="459"/>
      <c r="DI114" s="459"/>
      <c r="DJ114" s="459"/>
      <c r="DK114" s="515"/>
      <c r="DL114" s="531" t="s">
        <v>201</v>
      </c>
      <c r="DM114" s="459"/>
      <c r="DN114" s="459"/>
      <c r="DO114" s="459"/>
      <c r="DP114" s="515"/>
      <c r="DQ114" s="531" t="s">
        <v>201</v>
      </c>
      <c r="DR114" s="459"/>
      <c r="DS114" s="459"/>
      <c r="DT114" s="459"/>
      <c r="DU114" s="515"/>
      <c r="DV114" s="555" t="s">
        <v>201</v>
      </c>
      <c r="DW114" s="563"/>
      <c r="DX114" s="563"/>
      <c r="DY114" s="563"/>
      <c r="DZ114" s="573"/>
    </row>
    <row r="115" spans="1:130" s="372" customFormat="1" ht="26.25" customHeight="1">
      <c r="A115" s="395"/>
      <c r="B115" s="419"/>
      <c r="C115" s="432" t="s">
        <v>387</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t="s">
        <v>201</v>
      </c>
      <c r="AB115" s="459"/>
      <c r="AC115" s="459"/>
      <c r="AD115" s="459"/>
      <c r="AE115" s="515"/>
      <c r="AF115" s="531" t="s">
        <v>201</v>
      </c>
      <c r="AG115" s="459"/>
      <c r="AH115" s="459"/>
      <c r="AI115" s="459"/>
      <c r="AJ115" s="515"/>
      <c r="AK115" s="531" t="s">
        <v>201</v>
      </c>
      <c r="AL115" s="459"/>
      <c r="AM115" s="459"/>
      <c r="AN115" s="459"/>
      <c r="AO115" s="515"/>
      <c r="AP115" s="555" t="s">
        <v>201</v>
      </c>
      <c r="AQ115" s="563"/>
      <c r="AR115" s="563"/>
      <c r="AS115" s="563"/>
      <c r="AT115" s="573"/>
      <c r="AU115" s="585"/>
      <c r="AV115" s="597"/>
      <c r="AW115" s="597"/>
      <c r="AX115" s="597"/>
      <c r="AY115" s="597"/>
      <c r="AZ115" s="624" t="s">
        <v>358</v>
      </c>
      <c r="BA115" s="432"/>
      <c r="BB115" s="432"/>
      <c r="BC115" s="432"/>
      <c r="BD115" s="432"/>
      <c r="BE115" s="432"/>
      <c r="BF115" s="432"/>
      <c r="BG115" s="432"/>
      <c r="BH115" s="432"/>
      <c r="BI115" s="432"/>
      <c r="BJ115" s="432"/>
      <c r="BK115" s="432"/>
      <c r="BL115" s="432"/>
      <c r="BM115" s="432"/>
      <c r="BN115" s="432"/>
      <c r="BO115" s="432"/>
      <c r="BP115" s="485"/>
      <c r="BQ115" s="656" t="s">
        <v>201</v>
      </c>
      <c r="BR115" s="664"/>
      <c r="BS115" s="664"/>
      <c r="BT115" s="664"/>
      <c r="BU115" s="664"/>
      <c r="BV115" s="664" t="s">
        <v>201</v>
      </c>
      <c r="BW115" s="664"/>
      <c r="BX115" s="664"/>
      <c r="BY115" s="664"/>
      <c r="BZ115" s="664"/>
      <c r="CA115" s="664" t="s">
        <v>201</v>
      </c>
      <c r="CB115" s="664"/>
      <c r="CC115" s="664"/>
      <c r="CD115" s="664"/>
      <c r="CE115" s="664"/>
      <c r="CF115" s="682" t="s">
        <v>201</v>
      </c>
      <c r="CG115" s="686"/>
      <c r="CH115" s="686"/>
      <c r="CI115" s="686"/>
      <c r="CJ115" s="686"/>
      <c r="CK115" s="698"/>
      <c r="CL115" s="422"/>
      <c r="CM115" s="624" t="s">
        <v>37</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t="s">
        <v>201</v>
      </c>
      <c r="DH115" s="459"/>
      <c r="DI115" s="459"/>
      <c r="DJ115" s="459"/>
      <c r="DK115" s="515"/>
      <c r="DL115" s="531" t="s">
        <v>201</v>
      </c>
      <c r="DM115" s="459"/>
      <c r="DN115" s="459"/>
      <c r="DO115" s="459"/>
      <c r="DP115" s="515"/>
      <c r="DQ115" s="531" t="s">
        <v>201</v>
      </c>
      <c r="DR115" s="459"/>
      <c r="DS115" s="459"/>
      <c r="DT115" s="459"/>
      <c r="DU115" s="515"/>
      <c r="DV115" s="555" t="s">
        <v>201</v>
      </c>
      <c r="DW115" s="563"/>
      <c r="DX115" s="563"/>
      <c r="DY115" s="563"/>
      <c r="DZ115" s="573"/>
    </row>
    <row r="116" spans="1:130" s="372" customFormat="1" ht="26.25"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t="s">
        <v>201</v>
      </c>
      <c r="AB116" s="459"/>
      <c r="AC116" s="459"/>
      <c r="AD116" s="459"/>
      <c r="AE116" s="515"/>
      <c r="AF116" s="531" t="s">
        <v>201</v>
      </c>
      <c r="AG116" s="459"/>
      <c r="AH116" s="459"/>
      <c r="AI116" s="459"/>
      <c r="AJ116" s="515"/>
      <c r="AK116" s="531">
        <v>158</v>
      </c>
      <c r="AL116" s="459"/>
      <c r="AM116" s="459"/>
      <c r="AN116" s="459"/>
      <c r="AO116" s="515"/>
      <c r="AP116" s="555">
        <v>0</v>
      </c>
      <c r="AQ116" s="563"/>
      <c r="AR116" s="563"/>
      <c r="AS116" s="563"/>
      <c r="AT116" s="573"/>
      <c r="AU116" s="585"/>
      <c r="AV116" s="597"/>
      <c r="AW116" s="597"/>
      <c r="AX116" s="597"/>
      <c r="AY116" s="597"/>
      <c r="AZ116" s="436" t="s">
        <v>231</v>
      </c>
      <c r="BA116" s="440"/>
      <c r="BB116" s="440"/>
      <c r="BC116" s="440"/>
      <c r="BD116" s="440"/>
      <c r="BE116" s="440"/>
      <c r="BF116" s="440"/>
      <c r="BG116" s="440"/>
      <c r="BH116" s="440"/>
      <c r="BI116" s="440"/>
      <c r="BJ116" s="440"/>
      <c r="BK116" s="440"/>
      <c r="BL116" s="440"/>
      <c r="BM116" s="440"/>
      <c r="BN116" s="440"/>
      <c r="BO116" s="440"/>
      <c r="BP116" s="489"/>
      <c r="BQ116" s="656" t="s">
        <v>201</v>
      </c>
      <c r="BR116" s="664"/>
      <c r="BS116" s="664"/>
      <c r="BT116" s="664"/>
      <c r="BU116" s="664"/>
      <c r="BV116" s="664" t="s">
        <v>201</v>
      </c>
      <c r="BW116" s="664"/>
      <c r="BX116" s="664"/>
      <c r="BY116" s="664"/>
      <c r="BZ116" s="664"/>
      <c r="CA116" s="664" t="s">
        <v>201</v>
      </c>
      <c r="CB116" s="664"/>
      <c r="CC116" s="664"/>
      <c r="CD116" s="664"/>
      <c r="CE116" s="664"/>
      <c r="CF116" s="682" t="s">
        <v>201</v>
      </c>
      <c r="CG116" s="686"/>
      <c r="CH116" s="686"/>
      <c r="CI116" s="686"/>
      <c r="CJ116" s="686"/>
      <c r="CK116" s="698"/>
      <c r="CL116" s="422"/>
      <c r="CM116" s="435" t="s">
        <v>491</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t="s">
        <v>201</v>
      </c>
      <c r="DH116" s="459"/>
      <c r="DI116" s="459"/>
      <c r="DJ116" s="459"/>
      <c r="DK116" s="515"/>
      <c r="DL116" s="531" t="s">
        <v>201</v>
      </c>
      <c r="DM116" s="459"/>
      <c r="DN116" s="459"/>
      <c r="DO116" s="459"/>
      <c r="DP116" s="515"/>
      <c r="DQ116" s="531" t="s">
        <v>201</v>
      </c>
      <c r="DR116" s="459"/>
      <c r="DS116" s="459"/>
      <c r="DT116" s="459"/>
      <c r="DU116" s="515"/>
      <c r="DV116" s="555" t="s">
        <v>201</v>
      </c>
      <c r="DW116" s="563"/>
      <c r="DX116" s="563"/>
      <c r="DY116" s="563"/>
      <c r="DZ116" s="573"/>
    </row>
    <row r="117" spans="1:130" s="372" customFormat="1" ht="26.25" customHeight="1">
      <c r="A117" s="391" t="s">
        <v>288</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335</v>
      </c>
      <c r="Z117" s="482"/>
      <c r="AA117" s="499">
        <v>1072808</v>
      </c>
      <c r="AB117" s="504"/>
      <c r="AC117" s="504"/>
      <c r="AD117" s="504"/>
      <c r="AE117" s="516"/>
      <c r="AF117" s="532">
        <v>1068336</v>
      </c>
      <c r="AG117" s="504"/>
      <c r="AH117" s="504"/>
      <c r="AI117" s="504"/>
      <c r="AJ117" s="516"/>
      <c r="AK117" s="532">
        <v>1168209</v>
      </c>
      <c r="AL117" s="504"/>
      <c r="AM117" s="504"/>
      <c r="AN117" s="504"/>
      <c r="AO117" s="516"/>
      <c r="AP117" s="556"/>
      <c r="AQ117" s="564"/>
      <c r="AR117" s="564"/>
      <c r="AS117" s="564"/>
      <c r="AT117" s="574"/>
      <c r="AU117" s="585"/>
      <c r="AV117" s="597"/>
      <c r="AW117" s="597"/>
      <c r="AX117" s="597"/>
      <c r="AY117" s="597"/>
      <c r="AZ117" s="436" t="s">
        <v>492</v>
      </c>
      <c r="BA117" s="440"/>
      <c r="BB117" s="440"/>
      <c r="BC117" s="440"/>
      <c r="BD117" s="440"/>
      <c r="BE117" s="440"/>
      <c r="BF117" s="440"/>
      <c r="BG117" s="440"/>
      <c r="BH117" s="440"/>
      <c r="BI117" s="440"/>
      <c r="BJ117" s="440"/>
      <c r="BK117" s="440"/>
      <c r="BL117" s="440"/>
      <c r="BM117" s="440"/>
      <c r="BN117" s="440"/>
      <c r="BO117" s="440"/>
      <c r="BP117" s="489"/>
      <c r="BQ117" s="656" t="s">
        <v>201</v>
      </c>
      <c r="BR117" s="664"/>
      <c r="BS117" s="664"/>
      <c r="BT117" s="664"/>
      <c r="BU117" s="664"/>
      <c r="BV117" s="664" t="s">
        <v>201</v>
      </c>
      <c r="BW117" s="664"/>
      <c r="BX117" s="664"/>
      <c r="BY117" s="664"/>
      <c r="BZ117" s="664"/>
      <c r="CA117" s="664" t="s">
        <v>201</v>
      </c>
      <c r="CB117" s="664"/>
      <c r="CC117" s="664"/>
      <c r="CD117" s="664"/>
      <c r="CE117" s="664"/>
      <c r="CF117" s="682" t="s">
        <v>201</v>
      </c>
      <c r="CG117" s="686"/>
      <c r="CH117" s="686"/>
      <c r="CI117" s="686"/>
      <c r="CJ117" s="686"/>
      <c r="CK117" s="698"/>
      <c r="CL117" s="422"/>
      <c r="CM117" s="435" t="s">
        <v>351</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201</v>
      </c>
      <c r="DH117" s="459"/>
      <c r="DI117" s="459"/>
      <c r="DJ117" s="459"/>
      <c r="DK117" s="515"/>
      <c r="DL117" s="531" t="s">
        <v>201</v>
      </c>
      <c r="DM117" s="459"/>
      <c r="DN117" s="459"/>
      <c r="DO117" s="459"/>
      <c r="DP117" s="515"/>
      <c r="DQ117" s="531" t="s">
        <v>201</v>
      </c>
      <c r="DR117" s="459"/>
      <c r="DS117" s="459"/>
      <c r="DT117" s="459"/>
      <c r="DU117" s="515"/>
      <c r="DV117" s="555" t="s">
        <v>201</v>
      </c>
      <c r="DW117" s="563"/>
      <c r="DX117" s="563"/>
      <c r="DY117" s="563"/>
      <c r="DZ117" s="573"/>
    </row>
    <row r="118" spans="1:130" s="372" customFormat="1" ht="26.25" customHeight="1">
      <c r="A118" s="391" t="s">
        <v>96</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269</v>
      </c>
      <c r="AB118" s="415"/>
      <c r="AC118" s="415"/>
      <c r="AD118" s="415"/>
      <c r="AE118" s="482"/>
      <c r="AF118" s="496" t="s">
        <v>406</v>
      </c>
      <c r="AG118" s="415"/>
      <c r="AH118" s="415"/>
      <c r="AI118" s="415"/>
      <c r="AJ118" s="482"/>
      <c r="AK118" s="496" t="s">
        <v>167</v>
      </c>
      <c r="AL118" s="415"/>
      <c r="AM118" s="415"/>
      <c r="AN118" s="415"/>
      <c r="AO118" s="482"/>
      <c r="AP118" s="496" t="s">
        <v>480</v>
      </c>
      <c r="AQ118" s="415"/>
      <c r="AR118" s="415"/>
      <c r="AS118" s="415"/>
      <c r="AT118" s="571"/>
      <c r="AU118" s="585"/>
      <c r="AV118" s="597"/>
      <c r="AW118" s="597"/>
      <c r="AX118" s="597"/>
      <c r="AY118" s="597"/>
      <c r="AZ118" s="625" t="s">
        <v>493</v>
      </c>
      <c r="BA118" s="433"/>
      <c r="BB118" s="433"/>
      <c r="BC118" s="433"/>
      <c r="BD118" s="433"/>
      <c r="BE118" s="433"/>
      <c r="BF118" s="433"/>
      <c r="BG118" s="433"/>
      <c r="BH118" s="433"/>
      <c r="BI118" s="433"/>
      <c r="BJ118" s="433"/>
      <c r="BK118" s="433"/>
      <c r="BL118" s="433"/>
      <c r="BM118" s="433"/>
      <c r="BN118" s="433"/>
      <c r="BO118" s="433"/>
      <c r="BP118" s="486"/>
      <c r="BQ118" s="657" t="s">
        <v>201</v>
      </c>
      <c r="BR118" s="665"/>
      <c r="BS118" s="665"/>
      <c r="BT118" s="665"/>
      <c r="BU118" s="665"/>
      <c r="BV118" s="665" t="s">
        <v>201</v>
      </c>
      <c r="BW118" s="665"/>
      <c r="BX118" s="665"/>
      <c r="BY118" s="665"/>
      <c r="BZ118" s="665"/>
      <c r="CA118" s="665" t="s">
        <v>201</v>
      </c>
      <c r="CB118" s="665"/>
      <c r="CC118" s="665"/>
      <c r="CD118" s="665"/>
      <c r="CE118" s="665"/>
      <c r="CF118" s="682" t="s">
        <v>201</v>
      </c>
      <c r="CG118" s="686"/>
      <c r="CH118" s="686"/>
      <c r="CI118" s="686"/>
      <c r="CJ118" s="686"/>
      <c r="CK118" s="698"/>
      <c r="CL118" s="422"/>
      <c r="CM118" s="435" t="s">
        <v>494</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201</v>
      </c>
      <c r="DH118" s="459"/>
      <c r="DI118" s="459"/>
      <c r="DJ118" s="459"/>
      <c r="DK118" s="515"/>
      <c r="DL118" s="531" t="s">
        <v>201</v>
      </c>
      <c r="DM118" s="459"/>
      <c r="DN118" s="459"/>
      <c r="DO118" s="459"/>
      <c r="DP118" s="515"/>
      <c r="DQ118" s="531" t="s">
        <v>201</v>
      </c>
      <c r="DR118" s="459"/>
      <c r="DS118" s="459"/>
      <c r="DT118" s="459"/>
      <c r="DU118" s="515"/>
      <c r="DV118" s="555" t="s">
        <v>201</v>
      </c>
      <c r="DW118" s="563"/>
      <c r="DX118" s="563"/>
      <c r="DY118" s="563"/>
      <c r="DZ118" s="573"/>
    </row>
    <row r="119" spans="1:130" s="372" customFormat="1" ht="26.25" customHeight="1">
      <c r="A119" s="397" t="s">
        <v>399</v>
      </c>
      <c r="B119" s="421"/>
      <c r="C119" s="434" t="s">
        <v>482</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201</v>
      </c>
      <c r="AB119" s="503"/>
      <c r="AC119" s="503"/>
      <c r="AD119" s="503"/>
      <c r="AE119" s="514"/>
      <c r="AF119" s="530" t="s">
        <v>201</v>
      </c>
      <c r="AG119" s="503"/>
      <c r="AH119" s="503"/>
      <c r="AI119" s="503"/>
      <c r="AJ119" s="514"/>
      <c r="AK119" s="530" t="s">
        <v>201</v>
      </c>
      <c r="AL119" s="503"/>
      <c r="AM119" s="503"/>
      <c r="AN119" s="503"/>
      <c r="AO119" s="514"/>
      <c r="AP119" s="554" t="s">
        <v>201</v>
      </c>
      <c r="AQ119" s="562"/>
      <c r="AR119" s="562"/>
      <c r="AS119" s="562"/>
      <c r="AT119" s="572"/>
      <c r="AU119" s="586"/>
      <c r="AV119" s="598"/>
      <c r="AW119" s="598"/>
      <c r="AX119" s="598"/>
      <c r="AY119" s="598"/>
      <c r="AZ119" s="626" t="s">
        <v>288</v>
      </c>
      <c r="BA119" s="626"/>
      <c r="BB119" s="626"/>
      <c r="BC119" s="626"/>
      <c r="BD119" s="626"/>
      <c r="BE119" s="626"/>
      <c r="BF119" s="626"/>
      <c r="BG119" s="626"/>
      <c r="BH119" s="626"/>
      <c r="BI119" s="626"/>
      <c r="BJ119" s="626"/>
      <c r="BK119" s="626"/>
      <c r="BL119" s="626"/>
      <c r="BM119" s="626"/>
      <c r="BN119" s="626"/>
      <c r="BO119" s="481" t="s">
        <v>172</v>
      </c>
      <c r="BP119" s="651"/>
      <c r="BQ119" s="657">
        <v>11040232</v>
      </c>
      <c r="BR119" s="665"/>
      <c r="BS119" s="665"/>
      <c r="BT119" s="665"/>
      <c r="BU119" s="665"/>
      <c r="BV119" s="665">
        <v>10320498</v>
      </c>
      <c r="BW119" s="665"/>
      <c r="BX119" s="665"/>
      <c r="BY119" s="665"/>
      <c r="BZ119" s="665"/>
      <c r="CA119" s="665">
        <v>9635053</v>
      </c>
      <c r="CB119" s="665"/>
      <c r="CC119" s="665"/>
      <c r="CD119" s="665"/>
      <c r="CE119" s="665"/>
      <c r="CF119" s="560"/>
      <c r="CG119" s="568"/>
      <c r="CH119" s="568"/>
      <c r="CI119" s="568"/>
      <c r="CJ119" s="694"/>
      <c r="CK119" s="699"/>
      <c r="CL119" s="423"/>
      <c r="CM119" s="437" t="s">
        <v>495</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t="s">
        <v>201</v>
      </c>
      <c r="DH119" s="505"/>
      <c r="DI119" s="505"/>
      <c r="DJ119" s="505"/>
      <c r="DK119" s="517"/>
      <c r="DL119" s="533" t="s">
        <v>201</v>
      </c>
      <c r="DM119" s="505"/>
      <c r="DN119" s="505"/>
      <c r="DO119" s="505"/>
      <c r="DP119" s="517"/>
      <c r="DQ119" s="533" t="s">
        <v>201</v>
      </c>
      <c r="DR119" s="505"/>
      <c r="DS119" s="505"/>
      <c r="DT119" s="505"/>
      <c r="DU119" s="517"/>
      <c r="DV119" s="740" t="s">
        <v>201</v>
      </c>
      <c r="DW119" s="742"/>
      <c r="DX119" s="742"/>
      <c r="DY119" s="742"/>
      <c r="DZ119" s="749"/>
    </row>
    <row r="120" spans="1:130" s="372" customFormat="1" ht="26.25" customHeight="1">
      <c r="A120" s="398"/>
      <c r="B120" s="422"/>
      <c r="C120" s="435" t="s">
        <v>140</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201</v>
      </c>
      <c r="AB120" s="459"/>
      <c r="AC120" s="459"/>
      <c r="AD120" s="459"/>
      <c r="AE120" s="515"/>
      <c r="AF120" s="531" t="s">
        <v>201</v>
      </c>
      <c r="AG120" s="459"/>
      <c r="AH120" s="459"/>
      <c r="AI120" s="459"/>
      <c r="AJ120" s="515"/>
      <c r="AK120" s="531" t="s">
        <v>201</v>
      </c>
      <c r="AL120" s="459"/>
      <c r="AM120" s="459"/>
      <c r="AN120" s="459"/>
      <c r="AO120" s="515"/>
      <c r="AP120" s="555" t="s">
        <v>201</v>
      </c>
      <c r="AQ120" s="563"/>
      <c r="AR120" s="563"/>
      <c r="AS120" s="563"/>
      <c r="AT120" s="573"/>
      <c r="AU120" s="587" t="s">
        <v>484</v>
      </c>
      <c r="AV120" s="599"/>
      <c r="AW120" s="599"/>
      <c r="AX120" s="599"/>
      <c r="AY120" s="611"/>
      <c r="AZ120" s="623" t="s">
        <v>223</v>
      </c>
      <c r="BA120" s="416"/>
      <c r="BB120" s="416"/>
      <c r="BC120" s="416"/>
      <c r="BD120" s="416"/>
      <c r="BE120" s="416"/>
      <c r="BF120" s="416"/>
      <c r="BG120" s="416"/>
      <c r="BH120" s="416"/>
      <c r="BI120" s="416"/>
      <c r="BJ120" s="416"/>
      <c r="BK120" s="416"/>
      <c r="BL120" s="416"/>
      <c r="BM120" s="416"/>
      <c r="BN120" s="416"/>
      <c r="BO120" s="416"/>
      <c r="BP120" s="483"/>
      <c r="BQ120" s="655">
        <v>5110541</v>
      </c>
      <c r="BR120" s="663"/>
      <c r="BS120" s="663"/>
      <c r="BT120" s="663"/>
      <c r="BU120" s="663"/>
      <c r="BV120" s="663">
        <v>4879164</v>
      </c>
      <c r="BW120" s="663"/>
      <c r="BX120" s="663"/>
      <c r="BY120" s="663"/>
      <c r="BZ120" s="663"/>
      <c r="CA120" s="663">
        <v>4623499</v>
      </c>
      <c r="CB120" s="663"/>
      <c r="CC120" s="663"/>
      <c r="CD120" s="663"/>
      <c r="CE120" s="663"/>
      <c r="CF120" s="681">
        <v>143.69999999999999</v>
      </c>
      <c r="CG120" s="685"/>
      <c r="CH120" s="685"/>
      <c r="CI120" s="685"/>
      <c r="CJ120" s="685"/>
      <c r="CK120" s="700" t="s">
        <v>284</v>
      </c>
      <c r="CL120" s="710"/>
      <c r="CM120" s="710"/>
      <c r="CN120" s="710"/>
      <c r="CO120" s="713"/>
      <c r="CP120" s="717" t="s">
        <v>56</v>
      </c>
      <c r="CQ120" s="720"/>
      <c r="CR120" s="720"/>
      <c r="CS120" s="720"/>
      <c r="CT120" s="720"/>
      <c r="CU120" s="720"/>
      <c r="CV120" s="720"/>
      <c r="CW120" s="720"/>
      <c r="CX120" s="720"/>
      <c r="CY120" s="720"/>
      <c r="CZ120" s="720"/>
      <c r="DA120" s="720"/>
      <c r="DB120" s="720"/>
      <c r="DC120" s="720"/>
      <c r="DD120" s="720"/>
      <c r="DE120" s="720"/>
      <c r="DF120" s="723"/>
      <c r="DG120" s="655">
        <v>358197</v>
      </c>
      <c r="DH120" s="663"/>
      <c r="DI120" s="663"/>
      <c r="DJ120" s="663"/>
      <c r="DK120" s="663"/>
      <c r="DL120" s="663">
        <v>305006</v>
      </c>
      <c r="DM120" s="663"/>
      <c r="DN120" s="663"/>
      <c r="DO120" s="663"/>
      <c r="DP120" s="663"/>
      <c r="DQ120" s="663">
        <v>311683</v>
      </c>
      <c r="DR120" s="663"/>
      <c r="DS120" s="663"/>
      <c r="DT120" s="663"/>
      <c r="DU120" s="663"/>
      <c r="DV120" s="738">
        <v>9.6999999999999993</v>
      </c>
      <c r="DW120" s="738"/>
      <c r="DX120" s="738"/>
      <c r="DY120" s="738"/>
      <c r="DZ120" s="747"/>
    </row>
    <row r="121" spans="1:130" s="372" customFormat="1" ht="26.25" customHeight="1">
      <c r="A121" s="398"/>
      <c r="B121" s="422"/>
      <c r="C121" s="436" t="s">
        <v>139</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201</v>
      </c>
      <c r="AB121" s="459"/>
      <c r="AC121" s="459"/>
      <c r="AD121" s="459"/>
      <c r="AE121" s="515"/>
      <c r="AF121" s="531" t="s">
        <v>201</v>
      </c>
      <c r="AG121" s="459"/>
      <c r="AH121" s="459"/>
      <c r="AI121" s="459"/>
      <c r="AJ121" s="515"/>
      <c r="AK121" s="531" t="s">
        <v>201</v>
      </c>
      <c r="AL121" s="459"/>
      <c r="AM121" s="459"/>
      <c r="AN121" s="459"/>
      <c r="AO121" s="515"/>
      <c r="AP121" s="555" t="s">
        <v>201</v>
      </c>
      <c r="AQ121" s="563"/>
      <c r="AR121" s="563"/>
      <c r="AS121" s="563"/>
      <c r="AT121" s="573"/>
      <c r="AU121" s="588"/>
      <c r="AV121" s="600"/>
      <c r="AW121" s="600"/>
      <c r="AX121" s="600"/>
      <c r="AY121" s="612"/>
      <c r="AZ121" s="624" t="s">
        <v>496</v>
      </c>
      <c r="BA121" s="432"/>
      <c r="BB121" s="432"/>
      <c r="BC121" s="432"/>
      <c r="BD121" s="432"/>
      <c r="BE121" s="432"/>
      <c r="BF121" s="432"/>
      <c r="BG121" s="432"/>
      <c r="BH121" s="432"/>
      <c r="BI121" s="432"/>
      <c r="BJ121" s="432"/>
      <c r="BK121" s="432"/>
      <c r="BL121" s="432"/>
      <c r="BM121" s="432"/>
      <c r="BN121" s="432"/>
      <c r="BO121" s="432"/>
      <c r="BP121" s="485"/>
      <c r="BQ121" s="656">
        <v>95067</v>
      </c>
      <c r="BR121" s="664"/>
      <c r="BS121" s="664"/>
      <c r="BT121" s="664"/>
      <c r="BU121" s="664"/>
      <c r="BV121" s="664">
        <v>76522</v>
      </c>
      <c r="BW121" s="664"/>
      <c r="BX121" s="664"/>
      <c r="BY121" s="664"/>
      <c r="BZ121" s="664"/>
      <c r="CA121" s="664">
        <v>61625</v>
      </c>
      <c r="CB121" s="664"/>
      <c r="CC121" s="664"/>
      <c r="CD121" s="664"/>
      <c r="CE121" s="664"/>
      <c r="CF121" s="682">
        <v>1.9</v>
      </c>
      <c r="CG121" s="686"/>
      <c r="CH121" s="686"/>
      <c r="CI121" s="686"/>
      <c r="CJ121" s="686"/>
      <c r="CK121" s="701"/>
      <c r="CL121" s="711"/>
      <c r="CM121" s="711"/>
      <c r="CN121" s="711"/>
      <c r="CO121" s="714"/>
      <c r="CP121" s="718" t="s">
        <v>470</v>
      </c>
      <c r="CQ121" s="412"/>
      <c r="CR121" s="412"/>
      <c r="CS121" s="412"/>
      <c r="CT121" s="412"/>
      <c r="CU121" s="412"/>
      <c r="CV121" s="412"/>
      <c r="CW121" s="412"/>
      <c r="CX121" s="412"/>
      <c r="CY121" s="412"/>
      <c r="CZ121" s="412"/>
      <c r="DA121" s="412"/>
      <c r="DB121" s="412"/>
      <c r="DC121" s="412"/>
      <c r="DD121" s="412"/>
      <c r="DE121" s="412"/>
      <c r="DF121" s="724"/>
      <c r="DG121" s="656">
        <v>208507</v>
      </c>
      <c r="DH121" s="664"/>
      <c r="DI121" s="664"/>
      <c r="DJ121" s="664"/>
      <c r="DK121" s="664"/>
      <c r="DL121" s="664">
        <v>198335</v>
      </c>
      <c r="DM121" s="664"/>
      <c r="DN121" s="664"/>
      <c r="DO121" s="664"/>
      <c r="DP121" s="664"/>
      <c r="DQ121" s="664">
        <v>191195</v>
      </c>
      <c r="DR121" s="664"/>
      <c r="DS121" s="664"/>
      <c r="DT121" s="664"/>
      <c r="DU121" s="664"/>
      <c r="DV121" s="739">
        <v>5.9</v>
      </c>
      <c r="DW121" s="739"/>
      <c r="DX121" s="739"/>
      <c r="DY121" s="739"/>
      <c r="DZ121" s="748"/>
    </row>
    <row r="122" spans="1:130" s="372" customFormat="1" ht="26.25" customHeight="1">
      <c r="A122" s="398"/>
      <c r="B122" s="422"/>
      <c r="C122" s="435" t="s">
        <v>490</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201</v>
      </c>
      <c r="AB122" s="459"/>
      <c r="AC122" s="459"/>
      <c r="AD122" s="459"/>
      <c r="AE122" s="515"/>
      <c r="AF122" s="531" t="s">
        <v>201</v>
      </c>
      <c r="AG122" s="459"/>
      <c r="AH122" s="459"/>
      <c r="AI122" s="459"/>
      <c r="AJ122" s="515"/>
      <c r="AK122" s="531" t="s">
        <v>201</v>
      </c>
      <c r="AL122" s="459"/>
      <c r="AM122" s="459"/>
      <c r="AN122" s="459"/>
      <c r="AO122" s="515"/>
      <c r="AP122" s="555" t="s">
        <v>201</v>
      </c>
      <c r="AQ122" s="563"/>
      <c r="AR122" s="563"/>
      <c r="AS122" s="563"/>
      <c r="AT122" s="573"/>
      <c r="AU122" s="588"/>
      <c r="AV122" s="600"/>
      <c r="AW122" s="600"/>
      <c r="AX122" s="600"/>
      <c r="AY122" s="612"/>
      <c r="AZ122" s="625" t="s">
        <v>498</v>
      </c>
      <c r="BA122" s="433"/>
      <c r="BB122" s="433"/>
      <c r="BC122" s="433"/>
      <c r="BD122" s="433"/>
      <c r="BE122" s="433"/>
      <c r="BF122" s="433"/>
      <c r="BG122" s="433"/>
      <c r="BH122" s="433"/>
      <c r="BI122" s="433"/>
      <c r="BJ122" s="433"/>
      <c r="BK122" s="433"/>
      <c r="BL122" s="433"/>
      <c r="BM122" s="433"/>
      <c r="BN122" s="433"/>
      <c r="BO122" s="433"/>
      <c r="BP122" s="486"/>
      <c r="BQ122" s="657">
        <v>8722535</v>
      </c>
      <c r="BR122" s="665"/>
      <c r="BS122" s="665"/>
      <c r="BT122" s="665"/>
      <c r="BU122" s="665"/>
      <c r="BV122" s="665">
        <v>8289145</v>
      </c>
      <c r="BW122" s="665"/>
      <c r="BX122" s="665"/>
      <c r="BY122" s="665"/>
      <c r="BZ122" s="665"/>
      <c r="CA122" s="665">
        <v>7602678</v>
      </c>
      <c r="CB122" s="665"/>
      <c r="CC122" s="665"/>
      <c r="CD122" s="665"/>
      <c r="CE122" s="665"/>
      <c r="CF122" s="683">
        <v>236.3</v>
      </c>
      <c r="CG122" s="687"/>
      <c r="CH122" s="687"/>
      <c r="CI122" s="687"/>
      <c r="CJ122" s="687"/>
      <c r="CK122" s="701"/>
      <c r="CL122" s="711"/>
      <c r="CM122" s="711"/>
      <c r="CN122" s="711"/>
      <c r="CO122" s="714"/>
      <c r="CP122" s="718" t="s">
        <v>29</v>
      </c>
      <c r="CQ122" s="412"/>
      <c r="CR122" s="412"/>
      <c r="CS122" s="412"/>
      <c r="CT122" s="412"/>
      <c r="CU122" s="412"/>
      <c r="CV122" s="412"/>
      <c r="CW122" s="412"/>
      <c r="CX122" s="412"/>
      <c r="CY122" s="412"/>
      <c r="CZ122" s="412"/>
      <c r="DA122" s="412"/>
      <c r="DB122" s="412"/>
      <c r="DC122" s="412"/>
      <c r="DD122" s="412"/>
      <c r="DE122" s="412"/>
      <c r="DF122" s="724"/>
      <c r="DG122" s="656" t="s">
        <v>201</v>
      </c>
      <c r="DH122" s="664"/>
      <c r="DI122" s="664"/>
      <c r="DJ122" s="664"/>
      <c r="DK122" s="664"/>
      <c r="DL122" s="664" t="s">
        <v>201</v>
      </c>
      <c r="DM122" s="664"/>
      <c r="DN122" s="664"/>
      <c r="DO122" s="664"/>
      <c r="DP122" s="664"/>
      <c r="DQ122" s="664" t="s">
        <v>201</v>
      </c>
      <c r="DR122" s="664"/>
      <c r="DS122" s="664"/>
      <c r="DT122" s="664"/>
      <c r="DU122" s="664"/>
      <c r="DV122" s="739" t="s">
        <v>201</v>
      </c>
      <c r="DW122" s="739"/>
      <c r="DX122" s="739"/>
      <c r="DY122" s="739"/>
      <c r="DZ122" s="748"/>
    </row>
    <row r="123" spans="1:130" s="372" customFormat="1" ht="26.25" customHeight="1">
      <c r="A123" s="398"/>
      <c r="B123" s="422"/>
      <c r="C123" s="435" t="s">
        <v>491</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t="s">
        <v>201</v>
      </c>
      <c r="AB123" s="459"/>
      <c r="AC123" s="459"/>
      <c r="AD123" s="459"/>
      <c r="AE123" s="515"/>
      <c r="AF123" s="531" t="s">
        <v>201</v>
      </c>
      <c r="AG123" s="459"/>
      <c r="AH123" s="459"/>
      <c r="AI123" s="459"/>
      <c r="AJ123" s="515"/>
      <c r="AK123" s="531" t="s">
        <v>201</v>
      </c>
      <c r="AL123" s="459"/>
      <c r="AM123" s="459"/>
      <c r="AN123" s="459"/>
      <c r="AO123" s="515"/>
      <c r="AP123" s="555" t="s">
        <v>201</v>
      </c>
      <c r="AQ123" s="563"/>
      <c r="AR123" s="563"/>
      <c r="AS123" s="563"/>
      <c r="AT123" s="573"/>
      <c r="AU123" s="589"/>
      <c r="AV123" s="601"/>
      <c r="AW123" s="601"/>
      <c r="AX123" s="601"/>
      <c r="AY123" s="601"/>
      <c r="AZ123" s="626" t="s">
        <v>288</v>
      </c>
      <c r="BA123" s="626"/>
      <c r="BB123" s="626"/>
      <c r="BC123" s="626"/>
      <c r="BD123" s="626"/>
      <c r="BE123" s="626"/>
      <c r="BF123" s="626"/>
      <c r="BG123" s="626"/>
      <c r="BH123" s="626"/>
      <c r="BI123" s="626"/>
      <c r="BJ123" s="626"/>
      <c r="BK123" s="626"/>
      <c r="BL123" s="626"/>
      <c r="BM123" s="626"/>
      <c r="BN123" s="626"/>
      <c r="BO123" s="481" t="s">
        <v>499</v>
      </c>
      <c r="BP123" s="651"/>
      <c r="BQ123" s="658">
        <v>13928143</v>
      </c>
      <c r="BR123" s="666"/>
      <c r="BS123" s="666"/>
      <c r="BT123" s="666"/>
      <c r="BU123" s="666"/>
      <c r="BV123" s="666">
        <v>13244831</v>
      </c>
      <c r="BW123" s="666"/>
      <c r="BX123" s="666"/>
      <c r="BY123" s="666"/>
      <c r="BZ123" s="666"/>
      <c r="CA123" s="666">
        <v>12287802</v>
      </c>
      <c r="CB123" s="666"/>
      <c r="CC123" s="666"/>
      <c r="CD123" s="666"/>
      <c r="CE123" s="666"/>
      <c r="CF123" s="560"/>
      <c r="CG123" s="568"/>
      <c r="CH123" s="568"/>
      <c r="CI123" s="568"/>
      <c r="CJ123" s="694"/>
      <c r="CK123" s="701"/>
      <c r="CL123" s="711"/>
      <c r="CM123" s="711"/>
      <c r="CN123" s="711"/>
      <c r="CO123" s="714"/>
      <c r="CP123" s="718" t="s">
        <v>233</v>
      </c>
      <c r="CQ123" s="412"/>
      <c r="CR123" s="412"/>
      <c r="CS123" s="412"/>
      <c r="CT123" s="412"/>
      <c r="CU123" s="412"/>
      <c r="CV123" s="412"/>
      <c r="CW123" s="412"/>
      <c r="CX123" s="412"/>
      <c r="CY123" s="412"/>
      <c r="CZ123" s="412"/>
      <c r="DA123" s="412"/>
      <c r="DB123" s="412"/>
      <c r="DC123" s="412"/>
      <c r="DD123" s="412"/>
      <c r="DE123" s="412"/>
      <c r="DF123" s="724"/>
      <c r="DG123" s="498" t="s">
        <v>201</v>
      </c>
      <c r="DH123" s="459"/>
      <c r="DI123" s="459"/>
      <c r="DJ123" s="459"/>
      <c r="DK123" s="515"/>
      <c r="DL123" s="531" t="s">
        <v>201</v>
      </c>
      <c r="DM123" s="459"/>
      <c r="DN123" s="459"/>
      <c r="DO123" s="459"/>
      <c r="DP123" s="515"/>
      <c r="DQ123" s="531" t="s">
        <v>201</v>
      </c>
      <c r="DR123" s="459"/>
      <c r="DS123" s="459"/>
      <c r="DT123" s="459"/>
      <c r="DU123" s="515"/>
      <c r="DV123" s="555" t="s">
        <v>201</v>
      </c>
      <c r="DW123" s="563"/>
      <c r="DX123" s="563"/>
      <c r="DY123" s="563"/>
      <c r="DZ123" s="573"/>
    </row>
    <row r="124" spans="1:130" s="372" customFormat="1" ht="26.25" customHeight="1">
      <c r="A124" s="398"/>
      <c r="B124" s="422"/>
      <c r="C124" s="435" t="s">
        <v>351</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201</v>
      </c>
      <c r="AB124" s="459"/>
      <c r="AC124" s="459"/>
      <c r="AD124" s="459"/>
      <c r="AE124" s="515"/>
      <c r="AF124" s="531" t="s">
        <v>201</v>
      </c>
      <c r="AG124" s="459"/>
      <c r="AH124" s="459"/>
      <c r="AI124" s="459"/>
      <c r="AJ124" s="515"/>
      <c r="AK124" s="531" t="s">
        <v>201</v>
      </c>
      <c r="AL124" s="459"/>
      <c r="AM124" s="459"/>
      <c r="AN124" s="459"/>
      <c r="AO124" s="515"/>
      <c r="AP124" s="555" t="s">
        <v>201</v>
      </c>
      <c r="AQ124" s="563"/>
      <c r="AR124" s="563"/>
      <c r="AS124" s="563"/>
      <c r="AT124" s="573"/>
      <c r="AU124" s="590" t="s">
        <v>500</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2"/>
      <c r="BQ124" s="659" t="s">
        <v>201</v>
      </c>
      <c r="BR124" s="667"/>
      <c r="BS124" s="667"/>
      <c r="BT124" s="667"/>
      <c r="BU124" s="667"/>
      <c r="BV124" s="667" t="s">
        <v>201</v>
      </c>
      <c r="BW124" s="667"/>
      <c r="BX124" s="667"/>
      <c r="BY124" s="667"/>
      <c r="BZ124" s="667"/>
      <c r="CA124" s="667" t="s">
        <v>201</v>
      </c>
      <c r="CB124" s="667"/>
      <c r="CC124" s="667"/>
      <c r="CD124" s="667"/>
      <c r="CE124" s="667"/>
      <c r="CF124" s="561"/>
      <c r="CG124" s="569"/>
      <c r="CH124" s="569"/>
      <c r="CI124" s="569"/>
      <c r="CJ124" s="695"/>
      <c r="CK124" s="702"/>
      <c r="CL124" s="702"/>
      <c r="CM124" s="702"/>
      <c r="CN124" s="702"/>
      <c r="CO124" s="715"/>
      <c r="CP124" s="718" t="s">
        <v>501</v>
      </c>
      <c r="CQ124" s="412"/>
      <c r="CR124" s="412"/>
      <c r="CS124" s="412"/>
      <c r="CT124" s="412"/>
      <c r="CU124" s="412"/>
      <c r="CV124" s="412"/>
      <c r="CW124" s="412"/>
      <c r="CX124" s="412"/>
      <c r="CY124" s="412"/>
      <c r="CZ124" s="412"/>
      <c r="DA124" s="412"/>
      <c r="DB124" s="412"/>
      <c r="DC124" s="412"/>
      <c r="DD124" s="412"/>
      <c r="DE124" s="412"/>
      <c r="DF124" s="724"/>
      <c r="DG124" s="500">
        <v>1223</v>
      </c>
      <c r="DH124" s="505"/>
      <c r="DI124" s="505"/>
      <c r="DJ124" s="505"/>
      <c r="DK124" s="517"/>
      <c r="DL124" s="533">
        <v>491</v>
      </c>
      <c r="DM124" s="505"/>
      <c r="DN124" s="505"/>
      <c r="DO124" s="505"/>
      <c r="DP124" s="517"/>
      <c r="DQ124" s="533" t="s">
        <v>201</v>
      </c>
      <c r="DR124" s="505"/>
      <c r="DS124" s="505"/>
      <c r="DT124" s="505"/>
      <c r="DU124" s="517"/>
      <c r="DV124" s="740" t="s">
        <v>201</v>
      </c>
      <c r="DW124" s="742"/>
      <c r="DX124" s="742"/>
      <c r="DY124" s="742"/>
      <c r="DZ124" s="749"/>
    </row>
    <row r="125" spans="1:130" s="372" customFormat="1" ht="26.25" customHeight="1">
      <c r="A125" s="398"/>
      <c r="B125" s="422"/>
      <c r="C125" s="435" t="s">
        <v>494</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201</v>
      </c>
      <c r="AB125" s="459"/>
      <c r="AC125" s="459"/>
      <c r="AD125" s="459"/>
      <c r="AE125" s="515"/>
      <c r="AF125" s="531" t="s">
        <v>201</v>
      </c>
      <c r="AG125" s="459"/>
      <c r="AH125" s="459"/>
      <c r="AI125" s="459"/>
      <c r="AJ125" s="515"/>
      <c r="AK125" s="531" t="s">
        <v>201</v>
      </c>
      <c r="AL125" s="459"/>
      <c r="AM125" s="459"/>
      <c r="AN125" s="459"/>
      <c r="AO125" s="515"/>
      <c r="AP125" s="555" t="s">
        <v>201</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504</v>
      </c>
      <c r="CL125" s="710"/>
      <c r="CM125" s="710"/>
      <c r="CN125" s="710"/>
      <c r="CO125" s="713"/>
      <c r="CP125" s="623" t="s">
        <v>143</v>
      </c>
      <c r="CQ125" s="416"/>
      <c r="CR125" s="416"/>
      <c r="CS125" s="416"/>
      <c r="CT125" s="416"/>
      <c r="CU125" s="416"/>
      <c r="CV125" s="416"/>
      <c r="CW125" s="416"/>
      <c r="CX125" s="416"/>
      <c r="CY125" s="416"/>
      <c r="CZ125" s="416"/>
      <c r="DA125" s="416"/>
      <c r="DB125" s="416"/>
      <c r="DC125" s="416"/>
      <c r="DD125" s="416"/>
      <c r="DE125" s="416"/>
      <c r="DF125" s="483"/>
      <c r="DG125" s="655" t="s">
        <v>201</v>
      </c>
      <c r="DH125" s="663"/>
      <c r="DI125" s="663"/>
      <c r="DJ125" s="663"/>
      <c r="DK125" s="663"/>
      <c r="DL125" s="663" t="s">
        <v>201</v>
      </c>
      <c r="DM125" s="663"/>
      <c r="DN125" s="663"/>
      <c r="DO125" s="663"/>
      <c r="DP125" s="663"/>
      <c r="DQ125" s="663" t="s">
        <v>201</v>
      </c>
      <c r="DR125" s="663"/>
      <c r="DS125" s="663"/>
      <c r="DT125" s="663"/>
      <c r="DU125" s="663"/>
      <c r="DV125" s="738" t="s">
        <v>201</v>
      </c>
      <c r="DW125" s="738"/>
      <c r="DX125" s="738"/>
      <c r="DY125" s="738"/>
      <c r="DZ125" s="747"/>
    </row>
    <row r="126" spans="1:130" s="372" customFormat="1" ht="26.25" customHeight="1">
      <c r="A126" s="398"/>
      <c r="B126" s="422"/>
      <c r="C126" s="435" t="s">
        <v>495</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t="s">
        <v>201</v>
      </c>
      <c r="AB126" s="459"/>
      <c r="AC126" s="459"/>
      <c r="AD126" s="459"/>
      <c r="AE126" s="515"/>
      <c r="AF126" s="531" t="s">
        <v>201</v>
      </c>
      <c r="AG126" s="459"/>
      <c r="AH126" s="459"/>
      <c r="AI126" s="459"/>
      <c r="AJ126" s="515"/>
      <c r="AK126" s="531" t="s">
        <v>201</v>
      </c>
      <c r="AL126" s="459"/>
      <c r="AM126" s="459"/>
      <c r="AN126" s="459"/>
      <c r="AO126" s="515"/>
      <c r="AP126" s="555" t="s">
        <v>201</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9"/>
      <c r="CE126" s="679"/>
      <c r="CF126" s="679"/>
      <c r="CG126" s="439"/>
      <c r="CH126" s="439"/>
      <c r="CI126" s="439"/>
      <c r="CJ126" s="696"/>
      <c r="CK126" s="704"/>
      <c r="CL126" s="711"/>
      <c r="CM126" s="711"/>
      <c r="CN126" s="711"/>
      <c r="CO126" s="714"/>
      <c r="CP126" s="624" t="s">
        <v>431</v>
      </c>
      <c r="CQ126" s="432"/>
      <c r="CR126" s="432"/>
      <c r="CS126" s="432"/>
      <c r="CT126" s="432"/>
      <c r="CU126" s="432"/>
      <c r="CV126" s="432"/>
      <c r="CW126" s="432"/>
      <c r="CX126" s="432"/>
      <c r="CY126" s="432"/>
      <c r="CZ126" s="432"/>
      <c r="DA126" s="432"/>
      <c r="DB126" s="432"/>
      <c r="DC126" s="432"/>
      <c r="DD126" s="432"/>
      <c r="DE126" s="432"/>
      <c r="DF126" s="485"/>
      <c r="DG126" s="656" t="s">
        <v>201</v>
      </c>
      <c r="DH126" s="664"/>
      <c r="DI126" s="664"/>
      <c r="DJ126" s="664"/>
      <c r="DK126" s="664"/>
      <c r="DL126" s="664" t="s">
        <v>201</v>
      </c>
      <c r="DM126" s="664"/>
      <c r="DN126" s="664"/>
      <c r="DO126" s="664"/>
      <c r="DP126" s="664"/>
      <c r="DQ126" s="664" t="s">
        <v>201</v>
      </c>
      <c r="DR126" s="664"/>
      <c r="DS126" s="664"/>
      <c r="DT126" s="664"/>
      <c r="DU126" s="664"/>
      <c r="DV126" s="739" t="s">
        <v>201</v>
      </c>
      <c r="DW126" s="739"/>
      <c r="DX126" s="739"/>
      <c r="DY126" s="739"/>
      <c r="DZ126" s="748"/>
    </row>
    <row r="127" spans="1:130" s="372" customFormat="1" ht="26.25" customHeight="1">
      <c r="A127" s="399"/>
      <c r="B127" s="423"/>
      <c r="C127" s="437" t="s">
        <v>79</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t="s">
        <v>201</v>
      </c>
      <c r="AB127" s="459"/>
      <c r="AC127" s="459"/>
      <c r="AD127" s="459"/>
      <c r="AE127" s="515"/>
      <c r="AF127" s="531" t="s">
        <v>201</v>
      </c>
      <c r="AG127" s="459"/>
      <c r="AH127" s="459"/>
      <c r="AI127" s="459"/>
      <c r="AJ127" s="515"/>
      <c r="AK127" s="531" t="s">
        <v>201</v>
      </c>
      <c r="AL127" s="459"/>
      <c r="AM127" s="459"/>
      <c r="AN127" s="459"/>
      <c r="AO127" s="515"/>
      <c r="AP127" s="555" t="s">
        <v>201</v>
      </c>
      <c r="AQ127" s="563"/>
      <c r="AR127" s="563"/>
      <c r="AS127" s="563"/>
      <c r="AT127" s="573"/>
      <c r="AU127" s="592"/>
      <c r="AV127" s="592"/>
      <c r="AW127" s="592"/>
      <c r="AX127" s="603" t="s">
        <v>505</v>
      </c>
      <c r="AY127" s="613"/>
      <c r="AZ127" s="613"/>
      <c r="BA127" s="613"/>
      <c r="BB127" s="613"/>
      <c r="BC127" s="613"/>
      <c r="BD127" s="613"/>
      <c r="BE127" s="633"/>
      <c r="BF127" s="635" t="s">
        <v>506</v>
      </c>
      <c r="BG127" s="613"/>
      <c r="BH127" s="613"/>
      <c r="BI127" s="613"/>
      <c r="BJ127" s="613"/>
      <c r="BK127" s="613"/>
      <c r="BL127" s="633"/>
      <c r="BM127" s="635" t="s">
        <v>432</v>
      </c>
      <c r="BN127" s="613"/>
      <c r="BO127" s="613"/>
      <c r="BP127" s="613"/>
      <c r="BQ127" s="613"/>
      <c r="BR127" s="613"/>
      <c r="BS127" s="633"/>
      <c r="BT127" s="635" t="s">
        <v>423</v>
      </c>
      <c r="BU127" s="613"/>
      <c r="BV127" s="613"/>
      <c r="BW127" s="613"/>
      <c r="BX127" s="613"/>
      <c r="BY127" s="613"/>
      <c r="BZ127" s="674"/>
      <c r="CA127" s="592"/>
      <c r="CB127" s="592"/>
      <c r="CC127" s="592"/>
      <c r="CD127" s="679"/>
      <c r="CE127" s="679"/>
      <c r="CF127" s="679"/>
      <c r="CG127" s="439"/>
      <c r="CH127" s="439"/>
      <c r="CI127" s="439"/>
      <c r="CJ127" s="696"/>
      <c r="CK127" s="704"/>
      <c r="CL127" s="711"/>
      <c r="CM127" s="711"/>
      <c r="CN127" s="711"/>
      <c r="CO127" s="714"/>
      <c r="CP127" s="624" t="s">
        <v>455</v>
      </c>
      <c r="CQ127" s="432"/>
      <c r="CR127" s="432"/>
      <c r="CS127" s="432"/>
      <c r="CT127" s="432"/>
      <c r="CU127" s="432"/>
      <c r="CV127" s="432"/>
      <c r="CW127" s="432"/>
      <c r="CX127" s="432"/>
      <c r="CY127" s="432"/>
      <c r="CZ127" s="432"/>
      <c r="DA127" s="432"/>
      <c r="DB127" s="432"/>
      <c r="DC127" s="432"/>
      <c r="DD127" s="432"/>
      <c r="DE127" s="432"/>
      <c r="DF127" s="485"/>
      <c r="DG127" s="656" t="s">
        <v>201</v>
      </c>
      <c r="DH127" s="664"/>
      <c r="DI127" s="664"/>
      <c r="DJ127" s="664"/>
      <c r="DK127" s="664"/>
      <c r="DL127" s="664" t="s">
        <v>201</v>
      </c>
      <c r="DM127" s="664"/>
      <c r="DN127" s="664"/>
      <c r="DO127" s="664"/>
      <c r="DP127" s="664"/>
      <c r="DQ127" s="664" t="s">
        <v>201</v>
      </c>
      <c r="DR127" s="664"/>
      <c r="DS127" s="664"/>
      <c r="DT127" s="664"/>
      <c r="DU127" s="664"/>
      <c r="DV127" s="739" t="s">
        <v>201</v>
      </c>
      <c r="DW127" s="739"/>
      <c r="DX127" s="739"/>
      <c r="DY127" s="739"/>
      <c r="DZ127" s="748"/>
    </row>
    <row r="128" spans="1:130" s="372" customFormat="1" ht="26.25" customHeight="1">
      <c r="A128" s="400" t="s">
        <v>507</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9</v>
      </c>
      <c r="X128" s="476"/>
      <c r="Y128" s="476"/>
      <c r="Z128" s="491"/>
      <c r="AA128" s="497">
        <v>20227</v>
      </c>
      <c r="AB128" s="503"/>
      <c r="AC128" s="503"/>
      <c r="AD128" s="503"/>
      <c r="AE128" s="514"/>
      <c r="AF128" s="530">
        <v>20227</v>
      </c>
      <c r="AG128" s="503"/>
      <c r="AH128" s="503"/>
      <c r="AI128" s="503"/>
      <c r="AJ128" s="514"/>
      <c r="AK128" s="530">
        <v>16233</v>
      </c>
      <c r="AL128" s="503"/>
      <c r="AM128" s="503"/>
      <c r="AN128" s="503"/>
      <c r="AO128" s="514"/>
      <c r="AP128" s="557"/>
      <c r="AQ128" s="565"/>
      <c r="AR128" s="565"/>
      <c r="AS128" s="565"/>
      <c r="AT128" s="575"/>
      <c r="AU128" s="592"/>
      <c r="AV128" s="592"/>
      <c r="AW128" s="592"/>
      <c r="AX128" s="392" t="s">
        <v>320</v>
      </c>
      <c r="AY128" s="416"/>
      <c r="AZ128" s="416"/>
      <c r="BA128" s="416"/>
      <c r="BB128" s="416"/>
      <c r="BC128" s="416"/>
      <c r="BD128" s="416"/>
      <c r="BE128" s="483"/>
      <c r="BF128" s="636" t="s">
        <v>201</v>
      </c>
      <c r="BG128" s="640"/>
      <c r="BH128" s="640"/>
      <c r="BI128" s="640"/>
      <c r="BJ128" s="640"/>
      <c r="BK128" s="640"/>
      <c r="BL128" s="646"/>
      <c r="BM128" s="636">
        <v>15</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414</v>
      </c>
      <c r="CQ128" s="614"/>
      <c r="CR128" s="614"/>
      <c r="CS128" s="614"/>
      <c r="CT128" s="614"/>
      <c r="CU128" s="614"/>
      <c r="CV128" s="614"/>
      <c r="CW128" s="614"/>
      <c r="CX128" s="614"/>
      <c r="CY128" s="614"/>
      <c r="CZ128" s="614"/>
      <c r="DA128" s="614"/>
      <c r="DB128" s="614"/>
      <c r="DC128" s="614"/>
      <c r="DD128" s="614"/>
      <c r="DE128" s="614"/>
      <c r="DF128" s="634"/>
      <c r="DG128" s="727" t="s">
        <v>201</v>
      </c>
      <c r="DH128" s="730"/>
      <c r="DI128" s="730"/>
      <c r="DJ128" s="730"/>
      <c r="DK128" s="730"/>
      <c r="DL128" s="730" t="s">
        <v>201</v>
      </c>
      <c r="DM128" s="730"/>
      <c r="DN128" s="730"/>
      <c r="DO128" s="730"/>
      <c r="DP128" s="730"/>
      <c r="DQ128" s="730" t="s">
        <v>201</v>
      </c>
      <c r="DR128" s="730"/>
      <c r="DS128" s="730"/>
      <c r="DT128" s="730"/>
      <c r="DU128" s="730"/>
      <c r="DV128" s="741" t="s">
        <v>201</v>
      </c>
      <c r="DW128" s="741"/>
      <c r="DX128" s="741"/>
      <c r="DY128" s="741"/>
      <c r="DZ128" s="750"/>
    </row>
    <row r="129" spans="1:131" s="372" customFormat="1" ht="26.25" customHeight="1">
      <c r="A129" s="393" t="s">
        <v>177</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249</v>
      </c>
      <c r="X129" s="479"/>
      <c r="Y129" s="479"/>
      <c r="Z129" s="492"/>
      <c r="AA129" s="498">
        <v>4246065</v>
      </c>
      <c r="AB129" s="459"/>
      <c r="AC129" s="459"/>
      <c r="AD129" s="459"/>
      <c r="AE129" s="515"/>
      <c r="AF129" s="531">
        <v>4224522</v>
      </c>
      <c r="AG129" s="459"/>
      <c r="AH129" s="459"/>
      <c r="AI129" s="459"/>
      <c r="AJ129" s="515"/>
      <c r="AK129" s="531">
        <v>4317849</v>
      </c>
      <c r="AL129" s="459"/>
      <c r="AM129" s="459"/>
      <c r="AN129" s="459"/>
      <c r="AO129" s="515"/>
      <c r="AP129" s="558"/>
      <c r="AQ129" s="566"/>
      <c r="AR129" s="566"/>
      <c r="AS129" s="566"/>
      <c r="AT129" s="576"/>
      <c r="AU129" s="594"/>
      <c r="AV129" s="594"/>
      <c r="AW129" s="594"/>
      <c r="AX129" s="604" t="s">
        <v>120</v>
      </c>
      <c r="AY129" s="432"/>
      <c r="AZ129" s="432"/>
      <c r="BA129" s="432"/>
      <c r="BB129" s="432"/>
      <c r="BC129" s="432"/>
      <c r="BD129" s="432"/>
      <c r="BE129" s="485"/>
      <c r="BF129" s="637" t="s">
        <v>201</v>
      </c>
      <c r="BG129" s="641"/>
      <c r="BH129" s="641"/>
      <c r="BI129" s="641"/>
      <c r="BJ129" s="641"/>
      <c r="BK129" s="641"/>
      <c r="BL129" s="647"/>
      <c r="BM129" s="637">
        <v>20</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6"/>
      <c r="DQ129" s="606"/>
      <c r="DR129" s="606"/>
      <c r="DS129" s="606"/>
      <c r="DT129" s="606"/>
      <c r="DU129" s="606"/>
      <c r="DV129" s="606"/>
      <c r="DW129" s="606"/>
      <c r="DX129" s="606"/>
      <c r="DY129" s="606"/>
      <c r="DZ129" s="631"/>
    </row>
    <row r="130" spans="1:131" s="372" customFormat="1" ht="26.25" customHeight="1">
      <c r="A130" s="393" t="s">
        <v>508</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509</v>
      </c>
      <c r="X130" s="479"/>
      <c r="Y130" s="479"/>
      <c r="Z130" s="492"/>
      <c r="AA130" s="498">
        <v>991798</v>
      </c>
      <c r="AB130" s="459"/>
      <c r="AC130" s="459"/>
      <c r="AD130" s="459"/>
      <c r="AE130" s="515"/>
      <c r="AF130" s="531">
        <v>1026860</v>
      </c>
      <c r="AG130" s="459"/>
      <c r="AH130" s="459"/>
      <c r="AI130" s="459"/>
      <c r="AJ130" s="515"/>
      <c r="AK130" s="531">
        <v>1101006</v>
      </c>
      <c r="AL130" s="459"/>
      <c r="AM130" s="459"/>
      <c r="AN130" s="459"/>
      <c r="AO130" s="515"/>
      <c r="AP130" s="558"/>
      <c r="AQ130" s="566"/>
      <c r="AR130" s="566"/>
      <c r="AS130" s="566"/>
      <c r="AT130" s="576"/>
      <c r="AU130" s="594"/>
      <c r="AV130" s="594"/>
      <c r="AW130" s="594"/>
      <c r="AX130" s="604" t="s">
        <v>444</v>
      </c>
      <c r="AY130" s="432"/>
      <c r="AZ130" s="432"/>
      <c r="BA130" s="432"/>
      <c r="BB130" s="432"/>
      <c r="BC130" s="432"/>
      <c r="BD130" s="432"/>
      <c r="BE130" s="485"/>
      <c r="BF130" s="638">
        <v>1.3</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6"/>
      <c r="DQ130" s="606"/>
      <c r="DR130" s="606"/>
      <c r="DS130" s="606"/>
      <c r="DT130" s="606"/>
      <c r="DU130" s="606"/>
      <c r="DV130" s="606"/>
      <c r="DW130" s="606"/>
      <c r="DX130" s="606"/>
      <c r="DY130" s="606"/>
      <c r="DZ130" s="631"/>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181</v>
      </c>
      <c r="X131" s="480"/>
      <c r="Y131" s="480"/>
      <c r="Z131" s="493"/>
      <c r="AA131" s="500">
        <v>3254267</v>
      </c>
      <c r="AB131" s="505"/>
      <c r="AC131" s="505"/>
      <c r="AD131" s="505"/>
      <c r="AE131" s="517"/>
      <c r="AF131" s="533">
        <v>3197662</v>
      </c>
      <c r="AG131" s="505"/>
      <c r="AH131" s="505"/>
      <c r="AI131" s="505"/>
      <c r="AJ131" s="517"/>
      <c r="AK131" s="533">
        <v>3216843</v>
      </c>
      <c r="AL131" s="505"/>
      <c r="AM131" s="505"/>
      <c r="AN131" s="505"/>
      <c r="AO131" s="517"/>
      <c r="AP131" s="559"/>
      <c r="AQ131" s="567"/>
      <c r="AR131" s="567"/>
      <c r="AS131" s="567"/>
      <c r="AT131" s="577"/>
      <c r="AU131" s="594"/>
      <c r="AV131" s="594"/>
      <c r="AW131" s="594"/>
      <c r="AX131" s="605" t="s">
        <v>481</v>
      </c>
      <c r="AY131" s="614"/>
      <c r="AZ131" s="614"/>
      <c r="BA131" s="614"/>
      <c r="BB131" s="614"/>
      <c r="BC131" s="614"/>
      <c r="BD131" s="614"/>
      <c r="BE131" s="634"/>
      <c r="BF131" s="639" t="s">
        <v>201</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6"/>
      <c r="DQ131" s="606"/>
      <c r="DR131" s="606"/>
      <c r="DS131" s="606"/>
      <c r="DT131" s="606"/>
      <c r="DU131" s="606"/>
      <c r="DV131" s="606"/>
      <c r="DW131" s="606"/>
      <c r="DX131" s="606"/>
      <c r="DY131" s="606"/>
      <c r="DZ131" s="631"/>
    </row>
    <row r="132" spans="1:131" s="372" customFormat="1" ht="26.25" customHeight="1">
      <c r="A132" s="402" t="s">
        <v>32</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510</v>
      </c>
      <c r="W132" s="475"/>
      <c r="X132" s="475"/>
      <c r="Y132" s="475"/>
      <c r="Z132" s="494"/>
      <c r="AA132" s="501">
        <v>1.8677938839999999</v>
      </c>
      <c r="AB132" s="506"/>
      <c r="AC132" s="506"/>
      <c r="AD132" s="506"/>
      <c r="AE132" s="518"/>
      <c r="AF132" s="534">
        <v>0.66451676299999995</v>
      </c>
      <c r="AG132" s="506"/>
      <c r="AH132" s="506"/>
      <c r="AI132" s="506"/>
      <c r="AJ132" s="518"/>
      <c r="AK132" s="534">
        <v>1.5844727270000001</v>
      </c>
      <c r="AL132" s="506"/>
      <c r="AM132" s="506"/>
      <c r="AN132" s="506"/>
      <c r="AO132" s="518"/>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87</v>
      </c>
      <c r="W133" s="413"/>
      <c r="X133" s="413"/>
      <c r="Y133" s="413"/>
      <c r="Z133" s="495"/>
      <c r="AA133" s="502">
        <v>1.9</v>
      </c>
      <c r="AB133" s="507"/>
      <c r="AC133" s="507"/>
      <c r="AD133" s="507"/>
      <c r="AE133" s="519"/>
      <c r="AF133" s="502">
        <v>1.4</v>
      </c>
      <c r="AG133" s="507"/>
      <c r="AH133" s="507"/>
      <c r="AI133" s="507"/>
      <c r="AJ133" s="519"/>
      <c r="AK133" s="502">
        <v>1.3</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gCuA7tCLna+YOH00V9i3CHeeLmlz9+JhYYNzK71WMkMofMSaQaHDrepS2nNiWwgVdhd2qb9c/+yA8oz0vSoA9g==" saltValue="z4lDMgG6RO1/8doFYlJxjQ=="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52" customWidth="1"/>
    <col min="121" max="121" width="0" style="753" hidden="1" customWidth="1"/>
    <col min="122" max="16384" width="9" style="753" hidden="1" customWidth="1"/>
  </cols>
  <sheetData>
    <row r="1" spans="1:120">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row r="3" spans="1:120"/>
    <row r="4" spans="1:120"/>
    <row r="5" spans="1:120"/>
    <row r="6" spans="1:120"/>
    <row r="7" spans="1:120"/>
    <row r="8" spans="1:120"/>
    <row r="9" spans="1:120"/>
    <row r="10" spans="1:120"/>
    <row r="11" spans="1:120"/>
    <row r="12" spans="1:120"/>
    <row r="13" spans="1:120"/>
    <row r="14" spans="1:120"/>
    <row r="15" spans="1:120"/>
    <row r="16" spans="1:120">
      <c r="DP16" s="753"/>
    </row>
    <row r="17" spans="119:120">
      <c r="DP17" s="753"/>
    </row>
    <row r="18" spans="119:120"/>
    <row r="19" spans="119:120"/>
    <row r="20" spans="119:120">
      <c r="DO20" s="753"/>
      <c r="DP20" s="753"/>
    </row>
    <row r="21" spans="119:120">
      <c r="DP21" s="753"/>
    </row>
    <row r="22" spans="119:120"/>
    <row r="23" spans="119:120">
      <c r="DO23" s="753"/>
      <c r="DP23" s="753"/>
    </row>
    <row r="24" spans="119:120">
      <c r="DP24" s="753"/>
    </row>
    <row r="25" spans="119:120">
      <c r="DP25" s="753"/>
    </row>
    <row r="26" spans="119:120">
      <c r="DO26" s="753"/>
      <c r="DP26" s="753"/>
    </row>
    <row r="27" spans="119:120"/>
    <row r="28" spans="119:120">
      <c r="DO28" s="753"/>
      <c r="DP28" s="753"/>
    </row>
    <row r="29" spans="119:120">
      <c r="DP29" s="753"/>
    </row>
    <row r="30" spans="119:120"/>
    <row r="31" spans="119:120">
      <c r="DO31" s="753"/>
      <c r="DP31" s="753"/>
    </row>
    <row r="32" spans="119:120"/>
    <row r="33" spans="98:120">
      <c r="DO33" s="753"/>
      <c r="DP33" s="753"/>
    </row>
    <row r="34" spans="98:120">
      <c r="DM34" s="753"/>
    </row>
    <row r="35" spans="98:120">
      <c r="CT35" s="753"/>
      <c r="CU35" s="753"/>
      <c r="CV35" s="753"/>
      <c r="CY35" s="753"/>
      <c r="CZ35" s="753"/>
      <c r="DA35" s="753"/>
      <c r="DD35" s="753"/>
      <c r="DE35" s="753"/>
      <c r="DF35" s="753"/>
      <c r="DI35" s="753"/>
      <c r="DJ35" s="753"/>
      <c r="DK35" s="753"/>
      <c r="DM35" s="753"/>
      <c r="DN35" s="753"/>
      <c r="DO35" s="753"/>
      <c r="DP35" s="753"/>
    </row>
    <row r="36" spans="98:120"/>
    <row r="37" spans="98:120">
      <c r="CW37" s="753"/>
      <c r="DB37" s="753"/>
      <c r="DG37" s="753"/>
      <c r="DL37" s="753"/>
      <c r="DP37" s="753"/>
    </row>
    <row r="38" spans="98:120">
      <c r="CT38" s="753"/>
      <c r="CU38" s="753"/>
      <c r="CV38" s="753"/>
      <c r="CW38" s="753"/>
      <c r="CY38" s="753"/>
      <c r="CZ38" s="753"/>
      <c r="DA38" s="753"/>
      <c r="DB38" s="753"/>
      <c r="DD38" s="753"/>
      <c r="DE38" s="753"/>
      <c r="DF38" s="753"/>
      <c r="DG38" s="753"/>
      <c r="DI38" s="753"/>
      <c r="DJ38" s="753"/>
      <c r="DK38" s="753"/>
      <c r="DL38" s="753"/>
      <c r="DN38" s="753"/>
      <c r="DO38" s="753"/>
      <c r="DP38" s="753"/>
    </row>
    <row r="39" spans="98:120"/>
    <row r="40" spans="98:120"/>
    <row r="41" spans="98:120"/>
    <row r="42" spans="98:120"/>
    <row r="43" spans="98:120"/>
    <row r="44" spans="98:120"/>
    <row r="45" spans="98:120"/>
    <row r="46" spans="98:120"/>
    <row r="47" spans="98:120"/>
    <row r="48" spans="98:120"/>
    <row r="49" spans="22:120">
      <c r="DN49" s="753"/>
      <c r="DO49" s="753"/>
      <c r="DP49" s="7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3"/>
      <c r="CS63" s="753"/>
      <c r="CX63" s="753"/>
      <c r="DC63" s="753"/>
      <c r="DH63" s="753"/>
    </row>
    <row r="64" spans="22:120">
      <c r="V64" s="753"/>
    </row>
    <row r="65" spans="15:120">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c r="Q66" s="753"/>
      <c r="S66" s="753"/>
      <c r="U66" s="753"/>
      <c r="DM66" s="753"/>
    </row>
    <row r="67" spans="15:120">
      <c r="O67" s="753"/>
      <c r="P67" s="753"/>
      <c r="R67" s="753"/>
      <c r="T67" s="753"/>
      <c r="Y67" s="753"/>
      <c r="CT67" s="753"/>
      <c r="CV67" s="753"/>
      <c r="CW67" s="753"/>
      <c r="CY67" s="753"/>
      <c r="DA67" s="753"/>
      <c r="DB67" s="753"/>
      <c r="DD67" s="753"/>
      <c r="DF67" s="753"/>
      <c r="DG67" s="753"/>
      <c r="DI67" s="753"/>
      <c r="DK67" s="753"/>
      <c r="DL67" s="753"/>
      <c r="DN67" s="753"/>
      <c r="DO67" s="753"/>
      <c r="DP67" s="753"/>
    </row>
    <row r="68" spans="15:120"/>
    <row r="69" spans="15:120"/>
    <row r="70" spans="15:120"/>
    <row r="71" spans="15:120"/>
    <row r="72" spans="15:120">
      <c r="DP72" s="753"/>
    </row>
    <row r="73" spans="15:120">
      <c r="DP73" s="7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3"/>
      <c r="CX96" s="753"/>
      <c r="DC96" s="753"/>
      <c r="DH96" s="753"/>
    </row>
    <row r="97" spans="24:120">
      <c r="CS97" s="753"/>
      <c r="CX97" s="753"/>
      <c r="DC97" s="753"/>
      <c r="DH97" s="753"/>
      <c r="DP97" s="752" t="s">
        <v>100</v>
      </c>
    </row>
    <row r="98" spans="24:120" hidden="1">
      <c r="CS98" s="753"/>
      <c r="CX98" s="753"/>
      <c r="DC98" s="753"/>
      <c r="DH98" s="753"/>
    </row>
    <row r="99" spans="24:120"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idden="1">
      <c r="CT103" s="753"/>
      <c r="CV103" s="753"/>
      <c r="CW103" s="753"/>
      <c r="CY103" s="753"/>
      <c r="DA103" s="753"/>
      <c r="DB103" s="753"/>
      <c r="DD103" s="753"/>
      <c r="DF103" s="753"/>
      <c r="DG103" s="753"/>
      <c r="DI103" s="753"/>
      <c r="DK103" s="753"/>
      <c r="DL103" s="753"/>
      <c r="DM103" s="753"/>
      <c r="DN103" s="753"/>
      <c r="DO103" s="753"/>
      <c r="DP103" s="753"/>
    </row>
    <row r="104" spans="24:120" hidden="1">
      <c r="CV104" s="753"/>
      <c r="CW104" s="753"/>
      <c r="DA104" s="753"/>
      <c r="DB104" s="753"/>
      <c r="DF104" s="753"/>
      <c r="DG104" s="753"/>
      <c r="DK104" s="753"/>
      <c r="DL104" s="753"/>
      <c r="DN104" s="753"/>
      <c r="DO104" s="753"/>
      <c r="DP104" s="753"/>
    </row>
    <row r="105" spans="24:120" ht="12.75" hidden="1" customHeight="1"/>
  </sheetData>
  <sheetProtection algorithmName="SHA-512" hashValue="AvoVNVZy5mK351lyYi9gEfJF7C5GjcMQrLGrH4nonD/CrkFY0cIbcNuRUPmvOY8gUkhuc6Fnkjr7qJZodYW5aw==" saltValue="po798I4HyGeBso/xxoREcQ=="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DL67"/>
  <sheetViews>
    <sheetView showGridLines="0" zoomScaleSheetLayoutView="55" workbookViewId="0"/>
  </sheetViews>
  <sheetFormatPr defaultColWidth="0" defaultRowHeight="13.5" customHeight="1" zeroHeight="1"/>
  <cols>
    <col min="1" max="116" width="2.625" style="752" customWidth="1"/>
    <col min="117" max="16384" width="9" style="753" hidden="1" customWidth="1"/>
  </cols>
  <sheetData>
    <row r="1" spans="2:116"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ht="13.5" customHeight="1"/>
    <row r="3" spans="2:116" ht="13.5" customHeight="1"/>
    <row r="4" spans="2:116" ht="13.5" customHeight="1">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ht="13.5" customHeight="1">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ht="13.5" customHeight="1"/>
    <row r="20" spans="9:116" ht="13.5" customHeight="1"/>
    <row r="21" spans="9:116" ht="13.5" customHeight="1">
      <c r="DL21" s="753"/>
    </row>
    <row r="22" spans="9:116" ht="13.5" customHeight="1">
      <c r="DI22" s="753"/>
      <c r="DJ22" s="753"/>
      <c r="DK22" s="753"/>
      <c r="DL22" s="753"/>
    </row>
    <row r="23" spans="9:116" ht="13.5" customHeight="1">
      <c r="CY23" s="753"/>
      <c r="CZ23" s="753"/>
      <c r="DA23" s="753"/>
      <c r="DB23" s="753"/>
      <c r="DC23" s="753"/>
      <c r="DD23" s="753"/>
      <c r="DE23" s="753"/>
      <c r="DF23" s="753"/>
      <c r="DG23" s="753"/>
      <c r="DH23" s="753"/>
      <c r="DI23" s="753"/>
      <c r="DJ23" s="753"/>
      <c r="DK23" s="753"/>
      <c r="DL23" s="75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3"/>
      <c r="DA35" s="753"/>
      <c r="DB35" s="753"/>
      <c r="DC35" s="753"/>
      <c r="DD35" s="753"/>
      <c r="DE35" s="753"/>
      <c r="DF35" s="753"/>
      <c r="DG35" s="753"/>
      <c r="DH35" s="753"/>
      <c r="DI35" s="753"/>
      <c r="DJ35" s="753"/>
      <c r="DK35" s="753"/>
      <c r="DL35" s="753"/>
    </row>
    <row r="36" spans="15:116" ht="13.5" customHeight="1"/>
    <row r="37" spans="15:116" ht="13.5" customHeight="1">
      <c r="DL37" s="753"/>
    </row>
    <row r="38" spans="15:116" ht="13.5" customHeight="1">
      <c r="DI38" s="753"/>
      <c r="DJ38" s="753"/>
      <c r="DK38" s="753"/>
      <c r="DL38" s="753"/>
    </row>
    <row r="39" spans="15:116" ht="13.5" customHeight="1"/>
    <row r="40" spans="15:116" ht="13.5" customHeight="1"/>
    <row r="41" spans="15:116" ht="13.5" customHeight="1"/>
    <row r="42" spans="15:116" ht="13.5" customHeight="1"/>
    <row r="43" spans="15:116" ht="13.5" customHeight="1">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ht="13.5" customHeight="1">
      <c r="DL44" s="753"/>
    </row>
    <row r="45" spans="15:116" ht="13.5" customHeight="1"/>
    <row r="46" spans="15:116" ht="13.5" customHeight="1">
      <c r="DA46" s="753"/>
      <c r="DB46" s="753"/>
      <c r="DC46" s="753"/>
      <c r="DD46" s="753"/>
      <c r="DE46" s="753"/>
      <c r="DF46" s="753"/>
      <c r="DG46" s="753"/>
      <c r="DH46" s="753"/>
      <c r="DI46" s="753"/>
      <c r="DJ46" s="753"/>
      <c r="DK46" s="753"/>
      <c r="DL46" s="753"/>
    </row>
    <row r="47" spans="15:116" ht="13.5" customHeight="1"/>
    <row r="48" spans="15:116" ht="13.5" customHeight="1"/>
    <row r="49" spans="104:116" ht="13.5" customHeight="1"/>
    <row r="50" spans="104:116" ht="13.5" customHeight="1">
      <c r="CZ50" s="753"/>
      <c r="DA50" s="753"/>
      <c r="DB50" s="753"/>
      <c r="DC50" s="753"/>
      <c r="DD50" s="753"/>
      <c r="DE50" s="753"/>
      <c r="DF50" s="753"/>
      <c r="DG50" s="753"/>
      <c r="DH50" s="753"/>
      <c r="DI50" s="753"/>
      <c r="DJ50" s="753"/>
      <c r="DK50" s="753"/>
      <c r="DL50" s="753"/>
    </row>
    <row r="51" spans="104:116" ht="13.5" customHeight="1"/>
    <row r="52" spans="104:116" ht="13.5" customHeight="1"/>
    <row r="53" spans="104:116" ht="13.5" customHeight="1">
      <c r="DL53" s="75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3"/>
      <c r="DD67" s="753"/>
      <c r="DE67" s="753"/>
      <c r="DF67" s="753"/>
      <c r="DG67" s="753"/>
      <c r="DH67" s="753"/>
      <c r="DI67" s="753"/>
      <c r="DJ67" s="753"/>
      <c r="DK67" s="753"/>
      <c r="DL67" s="75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3MNB0w5vRnz/mwqbQaDAtVAldAvU5GsWxq1kFHDyq+gSX86G5poFub8Y9oVFwW8GYsKYLN+V8BomI69O+EVrsQ==" saltValue="Xr9nLzpuYzF9IAp2QXmwZQ==" spinCount="100000" sheet="1" objects="1" scenarios="1"/>
  <phoneticPr fontId="6"/>
  <printOptions horizontalCentered="1" verticalCentered="1"/>
  <pageMargins left="0" right="0" top="0" bottom="0" header="0" footer="0"/>
  <pageSetup paperSize="9" scale="48"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theme="0"/>
    <pageSetUpPr fitToPage="1"/>
  </sheetPr>
  <dimension ref="A1:AT73"/>
  <sheetViews>
    <sheetView showGridLines="0" view="pageBreakPreview" zoomScaleSheetLayoutView="100" workbookViewId="0"/>
  </sheetViews>
  <sheetFormatPr defaultColWidth="0" defaultRowHeight="13.5" customHeight="1" zeroHeight="1"/>
  <cols>
    <col min="1" max="36" width="2.5" style="368" customWidth="1"/>
    <col min="37" max="44" width="17" style="368" customWidth="1"/>
    <col min="45" max="45" width="6.125" style="754" customWidth="1"/>
    <col min="46" max="46" width="3" style="755" customWidth="1"/>
    <col min="47" max="47" width="19.125" style="368" hidden="1" customWidth="1"/>
    <col min="48" max="52" width="12.625" style="368" hidden="1" customWidth="1"/>
    <col min="53" max="16384" width="8.625" style="368" hidden="1" customWidth="1"/>
  </cols>
  <sheetData>
    <row r="1" spans="1:46">
      <c r="AS1" s="766"/>
      <c r="AT1" s="766"/>
    </row>
    <row r="2" spans="1:46">
      <c r="AS2" s="766"/>
      <c r="AT2" s="766"/>
    </row>
    <row r="3" spans="1:46">
      <c r="AS3" s="766"/>
      <c r="AT3" s="766"/>
    </row>
    <row r="4" spans="1:46">
      <c r="AS4" s="766"/>
      <c r="AT4" s="766"/>
    </row>
    <row r="5" spans="1:46" ht="17.25">
      <c r="A5" s="757" t="s">
        <v>512</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344</v>
      </c>
      <c r="AL6" s="760"/>
      <c r="AM6" s="760"/>
      <c r="AN6" s="760"/>
      <c r="AO6" s="766"/>
      <c r="AP6" s="766"/>
      <c r="AQ6" s="766"/>
      <c r="AR6" s="766"/>
    </row>
    <row r="7" spans="1:46">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88</v>
      </c>
      <c r="AP7" s="823"/>
      <c r="AQ7" s="834" t="s">
        <v>513</v>
      </c>
      <c r="AR7" s="848"/>
    </row>
    <row r="8" spans="1:46">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515</v>
      </c>
      <c r="AQ8" s="835" t="s">
        <v>516</v>
      </c>
      <c r="AR8" s="849" t="s">
        <v>155</v>
      </c>
    </row>
    <row r="9" spans="1:46">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471</v>
      </c>
      <c r="AL9" s="783"/>
      <c r="AM9" s="783"/>
      <c r="AN9" s="800"/>
      <c r="AO9" s="813">
        <v>1204893</v>
      </c>
      <c r="AP9" s="813">
        <v>230646</v>
      </c>
      <c r="AQ9" s="836">
        <v>114878</v>
      </c>
      <c r="AR9" s="850">
        <v>100.8</v>
      </c>
    </row>
    <row r="10" spans="1:46">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511</v>
      </c>
      <c r="AL10" s="783"/>
      <c r="AM10" s="783"/>
      <c r="AN10" s="800"/>
      <c r="AO10" s="814">
        <v>4174</v>
      </c>
      <c r="AP10" s="814">
        <v>799</v>
      </c>
      <c r="AQ10" s="837">
        <v>13315</v>
      </c>
      <c r="AR10" s="851">
        <v>-94</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216</v>
      </c>
      <c r="AL11" s="783"/>
      <c r="AM11" s="783"/>
      <c r="AN11" s="800"/>
      <c r="AO11" s="814">
        <v>184756</v>
      </c>
      <c r="AP11" s="814">
        <v>35367</v>
      </c>
      <c r="AQ11" s="837">
        <v>14277</v>
      </c>
      <c r="AR11" s="851">
        <v>147.69999999999999</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411</v>
      </c>
      <c r="AL12" s="783"/>
      <c r="AM12" s="783"/>
      <c r="AN12" s="800"/>
      <c r="AO12" s="814" t="s">
        <v>201</v>
      </c>
      <c r="AP12" s="814" t="s">
        <v>201</v>
      </c>
      <c r="AQ12" s="837">
        <v>1942</v>
      </c>
      <c r="AR12" s="851" t="s">
        <v>201</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248</v>
      </c>
      <c r="AL13" s="783"/>
      <c r="AM13" s="783"/>
      <c r="AN13" s="800"/>
      <c r="AO13" s="814" t="s">
        <v>201</v>
      </c>
      <c r="AP13" s="814" t="s">
        <v>201</v>
      </c>
      <c r="AQ13" s="837" t="s">
        <v>201</v>
      </c>
      <c r="AR13" s="851" t="s">
        <v>201</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304</v>
      </c>
      <c r="AL14" s="783"/>
      <c r="AM14" s="783"/>
      <c r="AN14" s="800"/>
      <c r="AO14" s="814">
        <v>50705</v>
      </c>
      <c r="AP14" s="814">
        <v>9706</v>
      </c>
      <c r="AQ14" s="837">
        <v>4702</v>
      </c>
      <c r="AR14" s="851">
        <v>106.4</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517</v>
      </c>
      <c r="AL15" s="783"/>
      <c r="AM15" s="783"/>
      <c r="AN15" s="800"/>
      <c r="AO15" s="814">
        <v>12262</v>
      </c>
      <c r="AP15" s="814">
        <v>2347</v>
      </c>
      <c r="AQ15" s="837">
        <v>3059</v>
      </c>
      <c r="AR15" s="851">
        <v>-23.3</v>
      </c>
    </row>
    <row r="16" spans="1:46">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322</v>
      </c>
      <c r="AL16" s="784"/>
      <c r="AM16" s="784"/>
      <c r="AN16" s="801"/>
      <c r="AO16" s="814">
        <v>-123145</v>
      </c>
      <c r="AP16" s="814">
        <v>-23573</v>
      </c>
      <c r="AQ16" s="837">
        <v>-10160</v>
      </c>
      <c r="AR16" s="851">
        <v>132</v>
      </c>
    </row>
    <row r="17" spans="1:46">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288</v>
      </c>
      <c r="AL17" s="784"/>
      <c r="AM17" s="784"/>
      <c r="AN17" s="801"/>
      <c r="AO17" s="814">
        <v>1333645</v>
      </c>
      <c r="AP17" s="814">
        <v>255292</v>
      </c>
      <c r="AQ17" s="837">
        <v>142011</v>
      </c>
      <c r="AR17" s="851">
        <v>79.8</v>
      </c>
    </row>
    <row r="18" spans="1:46">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193</v>
      </c>
      <c r="AL19" s="766"/>
      <c r="AM19" s="766"/>
      <c r="AN19" s="766"/>
      <c r="AO19" s="766"/>
      <c r="AP19" s="766"/>
      <c r="AQ19" s="766"/>
      <c r="AR19" s="766"/>
    </row>
    <row r="20" spans="1:46">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518</v>
      </c>
      <c r="AP20" s="825" t="s">
        <v>348</v>
      </c>
      <c r="AQ20" s="838" t="s">
        <v>47</v>
      </c>
      <c r="AR20" s="852"/>
    </row>
    <row r="21" spans="1:46" s="756" customFormat="1">
      <c r="A21" s="758"/>
      <c r="AK21" s="773" t="s">
        <v>186</v>
      </c>
      <c r="AL21" s="786"/>
      <c r="AM21" s="786"/>
      <c r="AN21" s="803"/>
      <c r="AO21" s="816">
        <v>22.21</v>
      </c>
      <c r="AP21" s="826">
        <v>13.22</v>
      </c>
      <c r="AQ21" s="839">
        <v>8.99</v>
      </c>
      <c r="AS21" s="858"/>
      <c r="AT21" s="758"/>
    </row>
    <row r="22" spans="1:46" s="756" customFormat="1">
      <c r="A22" s="758"/>
      <c r="AK22" s="773" t="s">
        <v>519</v>
      </c>
      <c r="AL22" s="786"/>
      <c r="AM22" s="786"/>
      <c r="AN22" s="803"/>
      <c r="AO22" s="817">
        <v>94.8</v>
      </c>
      <c r="AP22" s="827">
        <v>95.9</v>
      </c>
      <c r="AQ22" s="840">
        <v>-1.1000000000000001</v>
      </c>
      <c r="AR22" s="828"/>
      <c r="AS22" s="858"/>
      <c r="AT22" s="758"/>
    </row>
    <row r="23" spans="1:46" s="756" customFormat="1">
      <c r="A23" s="758"/>
      <c r="AP23" s="828"/>
      <c r="AQ23" s="828"/>
      <c r="AR23" s="828"/>
      <c r="AS23" s="858"/>
      <c r="AT23" s="758"/>
    </row>
    <row r="24" spans="1:46" s="756" customFormat="1">
      <c r="A24" s="758"/>
      <c r="AP24" s="828"/>
      <c r="AQ24" s="828"/>
      <c r="AR24" s="828"/>
      <c r="AS24" s="858"/>
      <c r="AT24" s="758"/>
    </row>
    <row r="25" spans="1:46" s="756" customFormat="1">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c r="A26" s="760" t="s">
        <v>520</v>
      </c>
      <c r="AP26" s="828"/>
      <c r="AQ26" s="828"/>
      <c r="AR26" s="828"/>
      <c r="AS26" s="760"/>
      <c r="AT26" s="760"/>
    </row>
    <row r="27" spans="1:46">
      <c r="A27" s="761"/>
      <c r="AO27" s="766"/>
      <c r="AP27" s="766"/>
      <c r="AQ27" s="766"/>
      <c r="AR27" s="766"/>
      <c r="AS27" s="766"/>
      <c r="AT27" s="766"/>
    </row>
    <row r="28" spans="1:46" ht="17.25">
      <c r="A28" s="757" t="s">
        <v>277</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124</v>
      </c>
      <c r="AL29" s="760"/>
      <c r="AM29" s="760"/>
      <c r="AN29" s="760"/>
      <c r="AO29" s="766"/>
      <c r="AP29" s="766"/>
      <c r="AQ29" s="766"/>
      <c r="AR29" s="766"/>
      <c r="AS29" s="861"/>
    </row>
    <row r="30" spans="1:46">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88</v>
      </c>
      <c r="AP30" s="823"/>
      <c r="AQ30" s="834" t="s">
        <v>513</v>
      </c>
      <c r="AR30" s="848"/>
    </row>
    <row r="31" spans="1:46">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515</v>
      </c>
      <c r="AQ31" s="835" t="s">
        <v>516</v>
      </c>
      <c r="AR31" s="849" t="s">
        <v>155</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521</v>
      </c>
      <c r="AL32" s="787"/>
      <c r="AM32" s="787"/>
      <c r="AN32" s="804"/>
      <c r="AO32" s="814">
        <v>1110930</v>
      </c>
      <c r="AP32" s="814">
        <v>212659</v>
      </c>
      <c r="AQ32" s="841">
        <v>72897</v>
      </c>
      <c r="AR32" s="851">
        <v>191.7</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239</v>
      </c>
      <c r="AL33" s="787"/>
      <c r="AM33" s="787"/>
      <c r="AN33" s="804"/>
      <c r="AO33" s="814" t="s">
        <v>201</v>
      </c>
      <c r="AP33" s="814" t="s">
        <v>201</v>
      </c>
      <c r="AQ33" s="841" t="s">
        <v>201</v>
      </c>
      <c r="AR33" s="851" t="s">
        <v>201</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63</v>
      </c>
      <c r="AL34" s="787"/>
      <c r="AM34" s="787"/>
      <c r="AN34" s="804"/>
      <c r="AO34" s="814" t="s">
        <v>201</v>
      </c>
      <c r="AP34" s="814" t="s">
        <v>201</v>
      </c>
      <c r="AQ34" s="841">
        <v>43</v>
      </c>
      <c r="AR34" s="851" t="s">
        <v>201</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522</v>
      </c>
      <c r="AL35" s="787"/>
      <c r="AM35" s="787"/>
      <c r="AN35" s="804"/>
      <c r="AO35" s="814">
        <v>47128</v>
      </c>
      <c r="AP35" s="814">
        <v>9021</v>
      </c>
      <c r="AQ35" s="841">
        <v>23889</v>
      </c>
      <c r="AR35" s="851">
        <v>-62.2</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43</v>
      </c>
      <c r="AL36" s="787"/>
      <c r="AM36" s="787"/>
      <c r="AN36" s="804"/>
      <c r="AO36" s="814">
        <v>9993</v>
      </c>
      <c r="AP36" s="814">
        <v>1913</v>
      </c>
      <c r="AQ36" s="841">
        <v>3700</v>
      </c>
      <c r="AR36" s="851">
        <v>-48.3</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361</v>
      </c>
      <c r="AL37" s="787"/>
      <c r="AM37" s="787"/>
      <c r="AN37" s="804"/>
      <c r="AO37" s="814" t="s">
        <v>201</v>
      </c>
      <c r="AP37" s="814" t="s">
        <v>201</v>
      </c>
      <c r="AQ37" s="841">
        <v>740</v>
      </c>
      <c r="AR37" s="851" t="s">
        <v>201</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228</v>
      </c>
      <c r="AL38" s="788"/>
      <c r="AM38" s="788"/>
      <c r="AN38" s="805"/>
      <c r="AO38" s="818">
        <v>158</v>
      </c>
      <c r="AP38" s="818">
        <v>30</v>
      </c>
      <c r="AQ38" s="842">
        <v>3</v>
      </c>
      <c r="AR38" s="840">
        <v>900</v>
      </c>
      <c r="AS38" s="861"/>
    </row>
    <row r="39" spans="1:46">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85</v>
      </c>
      <c r="AL39" s="788"/>
      <c r="AM39" s="788"/>
      <c r="AN39" s="805"/>
      <c r="AO39" s="814">
        <v>-16233</v>
      </c>
      <c r="AP39" s="814">
        <v>-3107</v>
      </c>
      <c r="AQ39" s="841">
        <v>-2140</v>
      </c>
      <c r="AR39" s="851">
        <v>45.2</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523</v>
      </c>
      <c r="AL40" s="787"/>
      <c r="AM40" s="787"/>
      <c r="AN40" s="804"/>
      <c r="AO40" s="814">
        <v>-1101006</v>
      </c>
      <c r="AP40" s="814">
        <v>-210759</v>
      </c>
      <c r="AQ40" s="841">
        <v>-70880</v>
      </c>
      <c r="AR40" s="851">
        <v>197.3</v>
      </c>
      <c r="AS40" s="861"/>
    </row>
    <row r="41" spans="1:46">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404</v>
      </c>
      <c r="AL41" s="789"/>
      <c r="AM41" s="789"/>
      <c r="AN41" s="806"/>
      <c r="AO41" s="814">
        <v>50970</v>
      </c>
      <c r="AP41" s="814">
        <v>9757</v>
      </c>
      <c r="AQ41" s="841">
        <v>28253</v>
      </c>
      <c r="AR41" s="851">
        <v>-65.5</v>
      </c>
      <c r="AS41" s="861"/>
    </row>
    <row r="42" spans="1:46">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179</v>
      </c>
      <c r="AL42" s="766"/>
      <c r="AM42" s="766"/>
      <c r="AN42" s="766"/>
      <c r="AO42" s="766"/>
      <c r="AP42" s="766"/>
      <c r="AQ42" s="828"/>
      <c r="AR42" s="828"/>
      <c r="AS42" s="861"/>
    </row>
    <row r="43" spans="1:46">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524</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525</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88</v>
      </c>
      <c r="AN49" s="807" t="s">
        <v>134</v>
      </c>
      <c r="AO49" s="819"/>
      <c r="AP49" s="819"/>
      <c r="AQ49" s="819"/>
      <c r="AR49" s="853"/>
    </row>
    <row r="50" spans="1:44">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502</v>
      </c>
      <c r="AO50" s="820" t="s">
        <v>503</v>
      </c>
      <c r="AP50" s="831" t="s">
        <v>526</v>
      </c>
      <c r="AQ50" s="844" t="s">
        <v>397</v>
      </c>
      <c r="AR50" s="854" t="s">
        <v>527</v>
      </c>
    </row>
    <row r="51" spans="1:44">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245</v>
      </c>
      <c r="AL51" s="790"/>
      <c r="AM51" s="796">
        <v>2835795</v>
      </c>
      <c r="AN51" s="809">
        <v>475645</v>
      </c>
      <c r="AO51" s="821">
        <v>60.3</v>
      </c>
      <c r="AP51" s="832">
        <v>128611</v>
      </c>
      <c r="AQ51" s="845">
        <v>0.1</v>
      </c>
      <c r="AR51" s="855">
        <v>60.2</v>
      </c>
    </row>
    <row r="52" spans="1:44">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290</v>
      </c>
      <c r="AM52" s="797">
        <v>1199741</v>
      </c>
      <c r="AN52" s="810">
        <v>201231</v>
      </c>
      <c r="AO52" s="822">
        <v>6.1</v>
      </c>
      <c r="AP52" s="833">
        <v>61552</v>
      </c>
      <c r="AQ52" s="846">
        <v>-1.9</v>
      </c>
      <c r="AR52" s="856">
        <v>8</v>
      </c>
    </row>
    <row r="53" spans="1:44">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136</v>
      </c>
      <c r="AL53" s="790"/>
      <c r="AM53" s="796">
        <v>1827671</v>
      </c>
      <c r="AN53" s="809">
        <v>317690</v>
      </c>
      <c r="AO53" s="821">
        <v>-33.200000000000003</v>
      </c>
      <c r="AP53" s="832">
        <v>138651</v>
      </c>
      <c r="AQ53" s="845">
        <v>7.8</v>
      </c>
      <c r="AR53" s="855">
        <v>-41</v>
      </c>
    </row>
    <row r="54" spans="1:44">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290</v>
      </c>
      <c r="AM54" s="797">
        <v>1206489</v>
      </c>
      <c r="AN54" s="810">
        <v>209715</v>
      </c>
      <c r="AO54" s="822">
        <v>4.2</v>
      </c>
      <c r="AP54" s="833">
        <v>71211</v>
      </c>
      <c r="AQ54" s="846">
        <v>15.7</v>
      </c>
      <c r="AR54" s="856">
        <v>-11.5</v>
      </c>
    </row>
    <row r="55" spans="1:44">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243</v>
      </c>
      <c r="AL55" s="790"/>
      <c r="AM55" s="796">
        <v>2963509</v>
      </c>
      <c r="AN55" s="809">
        <v>533485</v>
      </c>
      <c r="AO55" s="821">
        <v>67.900000000000006</v>
      </c>
      <c r="AP55" s="832">
        <v>122882</v>
      </c>
      <c r="AQ55" s="845">
        <v>-11.4</v>
      </c>
      <c r="AR55" s="855">
        <v>79.3</v>
      </c>
    </row>
    <row r="56" spans="1:44">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290</v>
      </c>
      <c r="AM56" s="797">
        <v>2624759</v>
      </c>
      <c r="AN56" s="810">
        <v>472504</v>
      </c>
      <c r="AO56" s="822">
        <v>125.3</v>
      </c>
      <c r="AP56" s="833">
        <v>65785</v>
      </c>
      <c r="AQ56" s="846">
        <v>-7.6</v>
      </c>
      <c r="AR56" s="856">
        <v>132.9</v>
      </c>
    </row>
    <row r="57" spans="1:44">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514</v>
      </c>
      <c r="AL57" s="790"/>
      <c r="AM57" s="796">
        <v>982068</v>
      </c>
      <c r="AN57" s="809">
        <v>182846</v>
      </c>
      <c r="AO57" s="821">
        <v>-65.7</v>
      </c>
      <c r="AP57" s="832">
        <v>114790</v>
      </c>
      <c r="AQ57" s="845">
        <v>-6.6</v>
      </c>
      <c r="AR57" s="855">
        <v>-59.1</v>
      </c>
    </row>
    <row r="58" spans="1:44">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290</v>
      </c>
      <c r="AM58" s="797">
        <v>577785</v>
      </c>
      <c r="AN58" s="810">
        <v>107575</v>
      </c>
      <c r="AO58" s="822">
        <v>-77.2</v>
      </c>
      <c r="AP58" s="833">
        <v>55601</v>
      </c>
      <c r="AQ58" s="846">
        <v>-15.5</v>
      </c>
      <c r="AR58" s="856">
        <v>-61.7</v>
      </c>
    </row>
    <row r="59" spans="1:44">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528</v>
      </c>
      <c r="AL59" s="790"/>
      <c r="AM59" s="796">
        <v>1044968</v>
      </c>
      <c r="AN59" s="809">
        <v>200032</v>
      </c>
      <c r="AO59" s="821">
        <v>9.4</v>
      </c>
      <c r="AP59" s="832">
        <v>126262</v>
      </c>
      <c r="AQ59" s="845">
        <v>10</v>
      </c>
      <c r="AR59" s="855">
        <v>-0.6</v>
      </c>
    </row>
    <row r="60" spans="1:44">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290</v>
      </c>
      <c r="AM60" s="797">
        <v>506476</v>
      </c>
      <c r="AN60" s="810">
        <v>96952</v>
      </c>
      <c r="AO60" s="822">
        <v>-9.9</v>
      </c>
      <c r="AP60" s="833">
        <v>56769</v>
      </c>
      <c r="AQ60" s="846">
        <v>2.1</v>
      </c>
      <c r="AR60" s="856">
        <v>-12</v>
      </c>
    </row>
    <row r="61" spans="1:44">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422</v>
      </c>
      <c r="AL61" s="793"/>
      <c r="AM61" s="796">
        <v>1930802</v>
      </c>
      <c r="AN61" s="809">
        <v>341940</v>
      </c>
      <c r="AO61" s="821">
        <v>7.7</v>
      </c>
      <c r="AP61" s="832">
        <v>126239</v>
      </c>
      <c r="AQ61" s="847">
        <v>0</v>
      </c>
      <c r="AR61" s="855">
        <v>7.7</v>
      </c>
    </row>
    <row r="62" spans="1:44">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290</v>
      </c>
      <c r="AM62" s="797">
        <v>1223050</v>
      </c>
      <c r="AN62" s="810">
        <v>217595</v>
      </c>
      <c r="AO62" s="822">
        <v>9.6999999999999993</v>
      </c>
      <c r="AP62" s="833">
        <v>62184</v>
      </c>
      <c r="AQ62" s="846">
        <v>-1.4</v>
      </c>
      <c r="AR62" s="856">
        <v>11.1</v>
      </c>
    </row>
    <row r="63" spans="1:44">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idden="1">
      <c r="AK70" s="766"/>
      <c r="AL70" s="766"/>
      <c r="AM70" s="766"/>
      <c r="AN70" s="766"/>
      <c r="AO70" s="766"/>
      <c r="AP70" s="766"/>
      <c r="AQ70" s="766"/>
      <c r="AR70" s="766"/>
    </row>
    <row r="71" spans="1:46" hidden="1">
      <c r="AK71" s="766"/>
      <c r="AL71" s="766"/>
      <c r="AM71" s="766"/>
      <c r="AN71" s="766"/>
      <c r="AO71" s="766"/>
      <c r="AP71" s="766"/>
      <c r="AQ71" s="766"/>
      <c r="AR71" s="766"/>
    </row>
    <row r="72" spans="1:46" hidden="1">
      <c r="AK72" s="766"/>
      <c r="AL72" s="766"/>
      <c r="AM72" s="766"/>
      <c r="AN72" s="766"/>
      <c r="AO72" s="766"/>
      <c r="AP72" s="766"/>
      <c r="AQ72" s="766"/>
      <c r="AR72" s="766"/>
    </row>
    <row r="73" spans="1:46" hidden="1">
      <c r="AK73" s="766"/>
      <c r="AL73" s="766"/>
      <c r="AM73" s="766"/>
      <c r="AN73" s="766"/>
      <c r="AO73" s="766"/>
      <c r="AP73" s="766"/>
      <c r="AQ73" s="766"/>
      <c r="AR73" s="766"/>
    </row>
    <row r="74" spans="1:46" hidden="1"/>
  </sheetData>
  <sheetProtection algorithmName="SHA-512" hashValue="j/dEtZ6Z6mQb1YRnEmjInd82Z2IipyCa0HRNtH+d7yjOISZ5O2uVBvChSeJYHVZ6yBRVysJs2+vq9R3RzLx8hA==" saltValue="pwugeFpvHUhQyMRFpa/mNg=="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DU121"/>
  <sheetViews>
    <sheetView showGridLines="0" zoomScaleSheetLayoutView="55" workbookViewId="0"/>
  </sheetViews>
  <sheetFormatPr defaultColWidth="0" defaultRowHeight="13.5" customHeight="1" zeroHeight="1"/>
  <cols>
    <col min="1" max="125" width="2.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c r="B2" s="753"/>
      <c r="DG2" s="753"/>
    </row>
    <row r="3" spans="2:125">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row r="5" spans="2:125"/>
    <row r="6" spans="2:125"/>
    <row r="7" spans="2:125"/>
    <row r="8" spans="2:125"/>
    <row r="9" spans="2:125">
      <c r="DU9" s="753"/>
    </row>
    <row r="10" spans="2:125"/>
    <row r="11" spans="2:125"/>
    <row r="12" spans="2:125"/>
    <row r="13" spans="2:125"/>
    <row r="14" spans="2:125"/>
    <row r="15" spans="2:125"/>
    <row r="16" spans="2:125"/>
    <row r="17" spans="125:125">
      <c r="DU17" s="753"/>
    </row>
    <row r="18" spans="125:125"/>
    <row r="19" spans="125:125"/>
    <row r="20" spans="125:125">
      <c r="DU20" s="753"/>
    </row>
    <row r="21" spans="125:125">
      <c r="DU21" s="753"/>
    </row>
    <row r="22" spans="125:125"/>
    <row r="23" spans="125:125"/>
    <row r="24" spans="125:125"/>
    <row r="25" spans="125:125"/>
    <row r="26" spans="125:125"/>
    <row r="27" spans="125:125"/>
    <row r="28" spans="125:125">
      <c r="DU28" s="753"/>
    </row>
    <row r="29" spans="125:125"/>
    <row r="30" spans="125:125"/>
    <row r="31" spans="125:125"/>
    <row r="32" spans="125:125"/>
    <row r="33" spans="2:125">
      <c r="B33" s="753"/>
      <c r="G33" s="753"/>
      <c r="I33" s="753"/>
    </row>
    <row r="34" spans="2:125">
      <c r="C34" s="753"/>
      <c r="P34" s="753"/>
      <c r="DE34" s="753"/>
      <c r="DH34" s="753"/>
    </row>
    <row r="35" spans="2:125">
      <c r="D35" s="753"/>
      <c r="E35" s="753"/>
      <c r="DG35" s="753"/>
      <c r="DJ35" s="753"/>
      <c r="DP35" s="753"/>
      <c r="DQ35" s="753"/>
      <c r="DR35" s="753"/>
      <c r="DS35" s="753"/>
      <c r="DT35" s="753"/>
      <c r="DU35" s="753"/>
    </row>
    <row r="36" spans="2:125">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c r="DU37" s="753"/>
    </row>
    <row r="38" spans="2:125">
      <c r="DT38" s="753"/>
      <c r="DU38" s="753"/>
    </row>
    <row r="39" spans="2:125"/>
    <row r="40" spans="2:125">
      <c r="DH40" s="753"/>
    </row>
    <row r="41" spans="2:125">
      <c r="DE41" s="753"/>
    </row>
    <row r="42" spans="2:125">
      <c r="DG42" s="753"/>
      <c r="DJ42" s="753"/>
    </row>
    <row r="43" spans="2:125">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c r="DU44" s="753"/>
    </row>
    <row r="45" spans="2:125"/>
    <row r="46" spans="2:125"/>
    <row r="47" spans="2:125"/>
    <row r="48" spans="2:125">
      <c r="DT48" s="753"/>
      <c r="DU48" s="753"/>
    </row>
    <row r="49" spans="120:125">
      <c r="DU49" s="753"/>
    </row>
    <row r="50" spans="120:125">
      <c r="DU50" s="753"/>
    </row>
    <row r="51" spans="120:125">
      <c r="DP51" s="753"/>
      <c r="DQ51" s="753"/>
      <c r="DR51" s="753"/>
      <c r="DS51" s="753"/>
      <c r="DT51" s="753"/>
      <c r="DU51" s="753"/>
    </row>
    <row r="52" spans="120:125"/>
    <row r="53" spans="120:125"/>
    <row r="54" spans="120:125">
      <c r="DU54" s="753"/>
    </row>
    <row r="55" spans="120:125"/>
    <row r="56" spans="120:125"/>
    <row r="57" spans="120:125"/>
    <row r="58" spans="120:125">
      <c r="DU58" s="753"/>
    </row>
    <row r="59" spans="120:125"/>
    <row r="60" spans="120:125"/>
    <row r="61" spans="120:125"/>
    <row r="62" spans="120:125"/>
    <row r="63" spans="120:125">
      <c r="DU63" s="753"/>
    </row>
    <row r="64" spans="120:125">
      <c r="DT64" s="753"/>
      <c r="DU64" s="753"/>
    </row>
    <row r="65" spans="123:125"/>
    <row r="66" spans="123:125"/>
    <row r="67" spans="123:125"/>
    <row r="68" spans="123:125"/>
    <row r="69" spans="123:125">
      <c r="DS69" s="753"/>
      <c r="DT69" s="753"/>
      <c r="DU69" s="753"/>
    </row>
    <row r="70" spans="123:125"/>
    <row r="71" spans="123:125"/>
    <row r="72" spans="123:125"/>
    <row r="73" spans="123:125"/>
    <row r="74" spans="123:125"/>
    <row r="75" spans="123:125"/>
    <row r="76" spans="123:125"/>
    <row r="77" spans="123:125"/>
    <row r="78" spans="123:125"/>
    <row r="79" spans="123:125"/>
    <row r="80" spans="123:125"/>
    <row r="81" spans="116:125"/>
    <row r="82" spans="116:125">
      <c r="DL82" s="753"/>
    </row>
    <row r="83" spans="116:125">
      <c r="DM83" s="753"/>
      <c r="DN83" s="753"/>
      <c r="DO83" s="753"/>
      <c r="DP83" s="753"/>
      <c r="DQ83" s="753"/>
      <c r="DR83" s="753"/>
      <c r="DS83" s="753"/>
      <c r="DT83" s="753"/>
      <c r="DU83" s="753"/>
    </row>
    <row r="84" spans="116:125"/>
    <row r="85" spans="116:125"/>
    <row r="86" spans="116:125"/>
    <row r="87" spans="116:125"/>
    <row r="88" spans="116:125">
      <c r="DU88" s="753"/>
    </row>
    <row r="89" spans="116:125"/>
    <row r="90" spans="116:125"/>
    <row r="91" spans="116:125"/>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100</v>
      </c>
    </row>
    <row r="120" spans="125:125" ht="13.5" hidden="1" customHeight="1"/>
    <row r="121" spans="125:125" ht="13.5" hidden="1" customHeight="1">
      <c r="DU121" s="753"/>
    </row>
  </sheetData>
  <sheetProtection algorithmName="SHA-512" hashValue="o8mW8X62EKq+Hn7KvAClFpAqiQP+kcmyVwvfFvvVVyTRhIWV3fMuxOpnfNUpvGRzPzVauohDrMfxIBaqvXEDDA==" saltValue="K/moQ3yGAj5uVWc934hmxw=="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DU116"/>
  <sheetViews>
    <sheetView showGridLines="0" zoomScaleSheetLayoutView="55" workbookViewId="0"/>
  </sheetViews>
  <sheetFormatPr defaultColWidth="0" defaultRowHeight="13.5" customHeight="1" zeroHeight="1"/>
  <cols>
    <col min="1" max="125" width="2.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c r="B2" s="753"/>
      <c r="T2" s="753"/>
    </row>
    <row r="3" spans="1:125">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3"/>
      <c r="G33" s="753"/>
      <c r="I33" s="753"/>
    </row>
    <row r="34" spans="2:125">
      <c r="C34" s="753"/>
      <c r="P34" s="753"/>
      <c r="R34" s="753"/>
      <c r="U34" s="753"/>
    </row>
    <row r="35" spans="2:125">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c r="F36" s="753"/>
      <c r="H36" s="753"/>
      <c r="J36" s="753"/>
      <c r="K36" s="753"/>
      <c r="L36" s="753"/>
      <c r="M36" s="753"/>
      <c r="N36" s="753"/>
      <c r="O36" s="753"/>
      <c r="Q36" s="753"/>
      <c r="S36" s="753"/>
      <c r="V36" s="753"/>
    </row>
    <row r="37" spans="2:125"/>
    <row r="38" spans="2:125"/>
    <row r="39" spans="2:125"/>
    <row r="40" spans="2:125">
      <c r="U40" s="753"/>
    </row>
    <row r="41" spans="2:125">
      <c r="R41" s="753"/>
    </row>
    <row r="42" spans="2:125">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c r="Q43" s="753"/>
      <c r="S43" s="753"/>
      <c r="V43" s="7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100</v>
      </c>
    </row>
  </sheetData>
  <sheetProtection algorithmName="SHA-512" hashValue="4n3u0cTtYH6pf1mPYowVlQLb+4Ue3erbNbdqQbKGtvo4tg4qmjYkOQOOaT9i4PFEkUJTtG+h6c2AJxJRdB0tHQ==" saltValue="/aYEkNE0AT40+pxxMR2gyA=="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tabColor rgb="FFFFFF00"/>
    <pageSetUpPr fitToPage="1"/>
  </sheetPr>
  <dimension ref="B45:J49"/>
  <sheetViews>
    <sheetView showGridLines="0" zoomScaleSheetLayoutView="100" workbookViewId="0"/>
  </sheetViews>
  <sheetFormatPr defaultColWidth="0" defaultRowHeight="13.5" customHeight="1" zeroHeight="1"/>
  <cols>
    <col min="1" max="1" width="8.25" style="368" customWidth="1"/>
    <col min="2" max="16" width="14.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2</v>
      </c>
    </row>
    <row r="46" spans="2:10" ht="29.25" customHeight="1">
      <c r="B46" s="863" t="s">
        <v>10</v>
      </c>
      <c r="C46" s="867"/>
      <c r="D46" s="867"/>
      <c r="E46" s="871" t="s">
        <v>16</v>
      </c>
      <c r="F46" s="875" t="s">
        <v>392</v>
      </c>
      <c r="G46" s="879" t="s">
        <v>530</v>
      </c>
      <c r="H46" s="879" t="s">
        <v>454</v>
      </c>
      <c r="I46" s="879" t="s">
        <v>531</v>
      </c>
      <c r="J46" s="884" t="s">
        <v>532</v>
      </c>
    </row>
    <row r="47" spans="2:10" ht="57.75" customHeight="1">
      <c r="B47" s="864"/>
      <c r="C47" s="868" t="s">
        <v>3</v>
      </c>
      <c r="D47" s="868"/>
      <c r="E47" s="872"/>
      <c r="F47" s="876">
        <v>21.19</v>
      </c>
      <c r="G47" s="880">
        <v>22.41</v>
      </c>
      <c r="H47" s="880">
        <v>23.25</v>
      </c>
      <c r="I47" s="880">
        <v>23.21</v>
      </c>
      <c r="J47" s="885">
        <v>22.56</v>
      </c>
    </row>
    <row r="48" spans="2:10" ht="57.75" customHeight="1">
      <c r="B48" s="865"/>
      <c r="C48" s="869" t="s">
        <v>6</v>
      </c>
      <c r="D48" s="869"/>
      <c r="E48" s="873"/>
      <c r="F48" s="877">
        <v>4.8899999999999997</v>
      </c>
      <c r="G48" s="881">
        <v>5.0599999999999996</v>
      </c>
      <c r="H48" s="881">
        <v>6.39</v>
      </c>
      <c r="I48" s="881">
        <v>6.49</v>
      </c>
      <c r="J48" s="886">
        <v>7.98</v>
      </c>
    </row>
    <row r="49" spans="2:10" ht="57.75" customHeight="1">
      <c r="B49" s="866"/>
      <c r="C49" s="870" t="s">
        <v>15</v>
      </c>
      <c r="D49" s="870"/>
      <c r="E49" s="874"/>
      <c r="F49" s="878">
        <v>7.72</v>
      </c>
      <c r="G49" s="882">
        <v>7.37</v>
      </c>
      <c r="H49" s="882">
        <v>9.5399999999999991</v>
      </c>
      <c r="I49" s="882">
        <v>7.7</v>
      </c>
      <c r="J49" s="887">
        <v>4.28</v>
      </c>
    </row>
    <row r="50" spans="2:10" ht="13.5" customHeight="1"/>
  </sheetData>
  <sheetProtection algorithmName="SHA-512" hashValue="fT8L1bDkcjkkizykniMM2jsDlDuZIYDOcLxREg2eJ+zBVRDyfszsidCbR8bkId0YkMimXe4nwYPW1AVFP09SLQ==" saltValue="Sgdzk6i5hXSSOwaIkfLYMQ=="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441092</cp:lastModifiedBy>
  <cp:lastPrinted>2021-09-29T04:14:50Z</cp:lastPrinted>
  <dcterms:created xsi:type="dcterms:W3CDTF">2021-02-05T04:22:22Z</dcterms:created>
  <dcterms:modified xsi:type="dcterms:W3CDTF">2021-10-22T05:30:07Z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2021-10-22T05:30:07Z</vt:filetime>
  </property>
</Properties>
</file>