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3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CR102" i="12"/>
  <c r="AU88"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U37" i="10"/>
  <c r="CO36" i="10"/>
  <c r="BE36" i="10"/>
  <c r="AM36" i="10"/>
  <c r="CO35"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l="1"/>
  <c r="U34" i="10"/>
  <c r="U35" i="10" s="1"/>
  <c r="U36" i="10" s="1"/>
  <c r="AM34" i="10" l="1"/>
  <c r="AM35" i="10" l="1"/>
  <c r="BE34" i="10"/>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<sst xmlns="http://schemas.openxmlformats.org/spreadsheetml/2006/main" count="1120" uniqueCount="622">
  <si>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</si>
  <si>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</si>
  <si>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</si>
  <si>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</si>
  <si>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</si>
  <si>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</si>
  <si>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</si>
  <si>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</si>
  <si>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</si>
  <si>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</si>
  <si>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</si>
  <si>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</si>
  <si>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</si>
  <si>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</si>
  <si>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</si>
  <si>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</si>
  <si>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</si>
  <si>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</si>
  <si>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</si>
  <si>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</si>
  <si>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</si>
  <si>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</si>
  <si>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</si>
  <si>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</si>
  <si>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</si>
  <si>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</si>
  <si>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</si>
  <si>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</si>
  <si>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</si>
  <si>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</si>
  <si>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</si>
  <si>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</si>
  <si>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</si>
  <si>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</si>
  <si>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</si>
  <si>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</si>
  <si>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</si>
  <si>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</si>
  <si>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</si>
  <si>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</si>
  <si>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</si>
  <si>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</si>
  <si>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</si>
  <si>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</si>
  <si>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</si>
  <si>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</si>
  <si>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</si>
  <si>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</si>
  <si>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</si>
  <si>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</si>
  <si>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</si>
  <si>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</si>
  <si>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</si>
  <si>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</si>
  <si>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</si>
  <si>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</si>
  <si>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</si>
  <si>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</si>
  <si>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</si>
  <si>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</si>
  <si>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</si>
  <si>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</si>
  <si>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</si>
  <si>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</si>
  <si>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</si>
  <si>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</si>
  <si>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</si>
  <si>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</si>
  <si>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</si>
  <si>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</si>
  <si>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</si>
  <si>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</si>
  <si>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</si>
  <si>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</si>
  <si>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</si>
  <si>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</si>
  <si>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</si>
  <si>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</si>
  <si>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</si>
  <si>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</si>
  <si>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</si>
  <si>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</si>
  <si>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</si>
  <si>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</si>
  <si>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</si>
  <si>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</si>
  <si>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</si>
  <si>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</si>
  <si>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</si>
  <si>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</si>
  <si>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</si>
  <si>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</si>
  <si>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</si>
  <si>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</si>
  <si>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</si>
  <si>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</si>
  <si>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</si>
  <si>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</si>
  <si>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土佐市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</si>
  <si>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</si>
  <si>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</si>
  <si>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</si>
  <si>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</si>
  <si>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</si>
  <si>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</si>
  <si>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</si>
  <si>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</si>
  <si>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</si>
  <si>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</si>
  <si>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</si>
  <si>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</si>
  <si>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</si>
  <si>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</si>
  <si>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</si>
  <si>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</si>
  <si>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</si>
  <si>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</si>
  <si>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</si>
  <si>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</si>
  <si>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</si>
  <si>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</si>
  <si>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</si>
  <si>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</si>
  <si>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</si>
  <si>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</si>
  <si>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</si>
  <si>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</si>
  <si>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</si>
  <si>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</si>
  <si>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</si>
  <si>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</si>
  <si>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</si>
  <si>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</si>
  <si>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</si>
  <si>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</si>
  <si>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</si>
  <si>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</si>
  <si>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</si>
  <si>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</si>
  <si>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</si>
  <si>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</si>
  <si>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</si>
  <si>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</si>
  <si>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</si>
  <si>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</si>
  <si>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</si>
  <si>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</si>
  <si>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</si>
  <si>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</si>
  <si>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</si>
  <si>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</si>
  <si>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</si>
  <si>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</si>
  <si>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</si>
  <si>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</si>
  <si>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</si>
  <si>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</si>
  <si>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</si>
  <si>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</si>
  <si>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</si>
  <si>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</si>
  <si>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</si>
  <si>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</si>
  <si>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</si>
  <si>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</si>
  <si>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</si>
  <si>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</si>
  <si>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</si>
  <si>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</si>
  <si>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</si>
  <si>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</si>
  <si>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</si>
  <si>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</si>
  <si>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</si>
  <si>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</si>
  <si>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</si>
  <si>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</si>
  <si>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</si>
  <si>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</si>
  <si>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</si>
  <si>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</si>
  <si>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</si>
  <si>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</si>
  <si>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</si>
  <si>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</si>
  <si>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</si>
  <si>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</si>
  <si>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</si>
  <si>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</si>
  <si>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</si>
  <si>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</si>
  <si>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</si>
  <si>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</si>
  <si>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</si>
  <si>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</si>
  <si>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</si>
  <si>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</si>
  <si>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</si>
  <si>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</si>
  <si>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</si>
  <si>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</si>
  <si>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</si>
  <si>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</si>
  <si>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</si>
  <si>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</si>
  <si>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</si>
  <si>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</si>
  <si>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</si>
  <si>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</si>
  <si>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</si>
  <si>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</si>
  <si>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</si>
  <si>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高知県土佐市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</si>
  <si>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</si>
  <si>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</si>
  <si>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</si>
  <si>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</si>
  <si>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</si>
  <si>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</si>
  <si>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</si>
  <si>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</si>
  <si>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</si>
  <si>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</si>
  <si>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</si>
  <si>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</si>
  <si>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</si>
  <si>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</si>
  <si>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</si>
  <si>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</si>
  <si>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</si>
  <si>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</si>
  <si>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</si>
  <si>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</si>
  <si>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</si>
  <si>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</si>
  <si>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</si>
  <si>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</si>
  <si>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</si>
  <si>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</si>
  <si>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</si>
  <si>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</si>
  <si>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</si>
  <si>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</si>
  <si>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</si>
  <si>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</si>
  <si>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</si>
  <si>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</si>
  <si>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</si>
  <si>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</si>
  <si>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</si>
  <si>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</si>
  <si>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</si>
  <si>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</si>
  <si>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</si>
  <si>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</si>
  <si>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</si>
  <si>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</si>
  <si>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</si>
  <si>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</si>
  <si>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</si>
  <si>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</si>
  <si>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</si>
  <si>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</si>
  <si>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</si>
  <si>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</si>
  <si>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</si>
  <si>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</si>
  <si>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</si>
  <si>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</si>
  <si>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</si>
  <si>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</si>
  <si>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</si>
  <si>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</si>
  <si>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</si>
  <si>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</si>
  <si>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</si>
  <si>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</si>
  <si>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</si>
  <si>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</si>
  <si>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</si>
  <si>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</si>
  <si>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</si>
  <si>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</si>
  <si>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</si>
  <si>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</si>
  <si>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</si>
  <si>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</si>
  <si>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</si>
  <si>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</si>
  <si>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</si>
  <si>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</si>
  <si>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</si>
  <si>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</si>
  <si>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</si>
  <si>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</si>
  <si>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</si>
  <si>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</si>
  <si>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</si>
  <si>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</si>
  <si>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</si>
  <si>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</si>
  <si>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</si>
  <si>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</si>
  <si>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</si>
  <si>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</si>
  <si>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</si>
  <si>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</si>
  <si>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</si>
  <si>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</si>
  <si>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</si>
  <si>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</si>
  <si>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</si>
  <si>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</si>
  <si>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</si>
  <si>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</si>
  <si>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</si>
  <si>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</si>
  <si>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</si>
  <si>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</si>
  <si>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</si>
  <si>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</si>
  <si>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</si>
  <si>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</si>
  <si>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</si>
  <si>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</si>
  <si>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</si>
  <si>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</si>
  <si>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</si>
  <si>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</si>
  <si>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</si>
  <si>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</si>
  <si>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</si>
  <si>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</si>
  <si>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</si>
  <si>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</si>
  <si>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</si>
  <si>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</si>
  <si>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</si>
  <si>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</si>
  <si>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</si>
  <si>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</si>
  <si>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</si>
  <si>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</si>
  <si>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</si>
  <si>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</si>
  <si>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</si>
  <si>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</si>
  <si>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</si>
  <si>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</si>
  <si>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</si>
  <si>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</si>
  <si>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</si>
  <si>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</si>
  <si>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</si>
  <si>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</si>
  <si>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</si>
  <si>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</si>
  <si>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</si>
  <si>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</si>
  <si>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</si>
  <si>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</si>
  <si>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</si>
  <si>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高知県土佐市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</si>
  <si>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</si>
  <si>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</si>
  <si>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</si>
  <si>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</si>
  <si>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</si>
  <si>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</si>
  <si>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</si>
  <si>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</si>
  <si>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</si>
  <si>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</si>
  <si>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</si>
  <si>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</si>
  <si>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</si>
  <si>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</si>
  <si>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</si>
  <si>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</si>
  <si>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</si>
  <si>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</si>
  <si>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</si>
  <si>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</si>
  <si>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製紙工業振興基金特別会計</t>
    <phoneticPr fontId="5"/>
  </si>
  <si>
    <t>住宅新築資金等特別会計</t>
    <phoneticPr fontId="5"/>
  </si>
  <si>
    <t>学校給食特別会計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</si>
  <si>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</si>
  <si>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</si>
  <si>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</si>
  <si>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</si>
  <si>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</si>
  <si>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</si>
  <si>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</si>
  <si>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</si>
  <si>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</si>
  <si>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</si>
  <si>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</si>
  <si>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</si>
  <si>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</si>
  <si>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</si>
  <si>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</si>
  <si>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</si>
  <si>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</si>
  <si>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</si>
  <si>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</si>
  <si>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</si>
  <si>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</si>
  <si>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</si>
  <si>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</si>
  <si>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</si>
  <si>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</si>
  <si>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</si>
  <si>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</si>
  <si>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</si>
  <si>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</si>
  <si>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</si>
  <si>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</si>
  <si>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</si>
  <si>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</si>
  <si>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</si>
  <si>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</si>
  <si>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</si>
  <si>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</si>
  <si>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</si>
  <si>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</si>
  <si>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</si>
  <si>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</si>
  <si>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</si>
  <si>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</si>
  <si>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</si>
  <si>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</si>
  <si>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</si>
  <si>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</si>
  <si>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</si>
  <si>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</si>
  <si>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</si>
  <si>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</si>
  <si>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</si>
  <si>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</si>
  <si>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</si>
  <si>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</si>
  <si>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</si>
  <si>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</si>
  <si>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</si>
  <si>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</si>
  <si>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</si>
  <si>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</si>
  <si>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</si>
  <si>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</si>
  <si>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</si>
  <si>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</si>
  <si>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</si>
  <si>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</si>
  <si>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</si>
  <si>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</si>
  <si>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</si>
  <si>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</si>
  <si>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</si>
  <si>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</si>
  <si>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</si>
  <si>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</si>
  <si>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</si>
  <si>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</si>
  <si>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</si>
  <si>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</si>
  <si>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</si>
  <si>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</si>
  <si>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</si>
  <si>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</si>
  <si>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</si>
  <si>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</si>
  <si>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</si>
  <si>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</si>
  <si>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</si>
  <si>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</si>
  <si>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</si>
  <si>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</si>
  <si>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</si>
  <si>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</si>
  <si>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</si>
  <si>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</si>
  <si>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</si>
  <si>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</si>
  <si>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</si>
  <si>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</si>
  <si>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</si>
  <si>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</si>
  <si>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</si>
  <si>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</si>
  <si>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</si>
  <si>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</si>
  <si>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</si>
  <si>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</si>
  <si>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</si>
  <si>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</si>
  <si>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</si>
  <si>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</si>
  <si>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</si>
  <si>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</si>
  <si>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</si>
  <si>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</si>
  <si>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</si>
  <si>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</si>
  <si>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</si>
  <si>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</si>
  <si>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</si>
  <si>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</si>
  <si>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</si>
  <si>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</si>
  <si>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</si>
  <si>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</si>
  <si>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</si>
  <si>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</si>
  <si>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</si>
  <si>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</si>
  <si>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</si>
  <si>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</si>
  <si>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</si>
  <si>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</si>
  <si>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</si>
  <si>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</si>
  <si>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</si>
  <si>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</si>
  <si>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</si>
  <si>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</si>
  <si>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</si>
  <si>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</si>
  <si>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</si>
  <si>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</si>
  <si>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</si>
  <si>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</si>
  <si>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</si>
  <si>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</si>
  <si>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</si>
  <si>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</si>
  <si>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</si>
  <si>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</si>
  <si>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</si>
  <si>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</si>
  <si>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</si>
  <si>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</si>
  <si>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</si>
  <si>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</si>
  <si>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</si>
  <si>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</si>
  <si>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</si>
  <si>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</si>
  <si>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</si>
  <si>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</si>
  <si>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</si>
  <si>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</si>
  <si>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</si>
  <si>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</si>
  <si>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</si>
  <si>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</si>
  <si>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</si>
  <si>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</si>
  <si>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</si>
  <si>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</si>
  <si>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</si>
  <si>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</si>
  <si>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</si>
  <si>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4.21</t>
  </si>
  <si>
    <t>▲ 1.09</t>
  </si>
  <si>
    <t>▲ 0.59</t>
  </si>
  <si>
    <t>▲ 1.89</t>
  </si>
  <si>
    <t>国民健康保険特別会計</t>
  </si>
  <si>
    <t>▲ 4.02</t>
  </si>
  <si>
    <t>▲ 4.86</t>
  </si>
  <si>
    <t>▲ 2.29</t>
  </si>
  <si>
    <t>▲ 1.34</t>
  </si>
  <si>
    <t>▲ 1.11</t>
  </si>
  <si>
    <t>病院事業会計</t>
  </si>
  <si>
    <t>水道事業会計</t>
  </si>
  <si>
    <t>一般会計</t>
  </si>
  <si>
    <t>後期高齢者医療特別会計</t>
  </si>
  <si>
    <t>学校給食特別会計</t>
  </si>
  <si>
    <t>介護保険特別会計</t>
  </si>
  <si>
    <t>住宅新築資金等特別会計</t>
  </si>
  <si>
    <t>その他会計（赤字）</t>
  </si>
  <si>
    <t>その他会計（黒字）</t>
  </si>
  <si>
    <t>H25末</t>
    <phoneticPr fontId="5"/>
  </si>
  <si>
    <t>H26末</t>
    <phoneticPr fontId="5"/>
  </si>
  <si>
    <t>H27末</t>
    <phoneticPr fontId="5"/>
  </si>
  <si>
    <t>H28末</t>
    <phoneticPr fontId="5"/>
  </si>
  <si>
    <t>H29末</t>
    <phoneticPr fontId="5"/>
  </si>
  <si>
    <t>施設等整備基金</t>
    <rPh sb="0" eb="2">
      <t>シセツ</t>
    </rPh>
    <rPh sb="2" eb="3">
      <t>トウ</t>
    </rPh>
    <rPh sb="3" eb="5">
      <t>セイビ</t>
    </rPh>
    <rPh sb="5" eb="7">
      <t>キキン</t>
    </rPh>
    <phoneticPr fontId="2"/>
  </si>
  <si>
    <t>防災対策加速化基金</t>
    <rPh sb="0" eb="2">
      <t>ボウサイ</t>
    </rPh>
    <rPh sb="2" eb="4">
      <t>タイサク</t>
    </rPh>
    <rPh sb="4" eb="7">
      <t>カソクカ</t>
    </rPh>
    <rPh sb="7" eb="9">
      <t>キキン</t>
    </rPh>
    <phoneticPr fontId="2"/>
  </si>
  <si>
    <t>地域福祉基金</t>
    <rPh sb="0" eb="2">
      <t>チイキ</t>
    </rPh>
    <rPh sb="2" eb="4">
      <t>フクシ</t>
    </rPh>
    <rPh sb="4" eb="6">
      <t>キキン</t>
    </rPh>
    <phoneticPr fontId="2"/>
  </si>
  <si>
    <t>高齢者福祉施設振興基金</t>
    <rPh sb="0" eb="3">
      <t>コウレイシャ</t>
    </rPh>
    <rPh sb="3" eb="5">
      <t>フクシ</t>
    </rPh>
    <rPh sb="5" eb="7">
      <t>シセツ</t>
    </rPh>
    <rPh sb="7" eb="9">
      <t>シンコウ</t>
    </rPh>
    <rPh sb="9" eb="11">
      <t>キキン</t>
    </rPh>
    <phoneticPr fontId="2"/>
  </si>
  <si>
    <t>教育振興基金</t>
    <rPh sb="0" eb="2">
      <t>キョウイク</t>
    </rPh>
    <rPh sb="2" eb="4">
      <t>シンコウ</t>
    </rPh>
    <rPh sb="4" eb="6">
      <t>キキン</t>
    </rPh>
    <phoneticPr fontId="2"/>
  </si>
  <si>
    <t>土佐市土地開発公社</t>
    <rPh sb="0" eb="3">
      <t>トサシ</t>
    </rPh>
    <rPh sb="3" eb="5">
      <t>トチ</t>
    </rPh>
    <rPh sb="5" eb="7">
      <t>カイハツ</t>
    </rPh>
    <rPh sb="7" eb="9">
      <t>コウシャ</t>
    </rPh>
    <phoneticPr fontId="2"/>
  </si>
  <si>
    <t>-</t>
    <phoneticPr fontId="2"/>
  </si>
  <si>
    <t>仁淀川下流衛生事務組合</t>
    <rPh sb="0" eb="3">
      <t>ニヨドガワ</t>
    </rPh>
    <rPh sb="3" eb="5">
      <t>カリュウ</t>
    </rPh>
    <rPh sb="5" eb="7">
      <t>エイセイ</t>
    </rPh>
    <rPh sb="7" eb="9">
      <t>ジム</t>
    </rPh>
    <rPh sb="9" eb="11">
      <t>クミアイ</t>
    </rPh>
    <phoneticPr fontId="2"/>
  </si>
  <si>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2"/>
  </si>
  <si>
    <t>高知県広域食肉センター</t>
    <rPh sb="0" eb="3">
      <t>コウチケン</t>
    </rPh>
    <rPh sb="3" eb="5">
      <t>コウイキ</t>
    </rPh>
    <rPh sb="5" eb="7">
      <t>ショクニク</t>
    </rPh>
    <phoneticPr fontId="2"/>
  </si>
  <si>
    <t>仁淀川広域市町村圏事務処理組合</t>
    <rPh sb="0" eb="3">
      <t>ニヨドガワ</t>
    </rPh>
    <rPh sb="3" eb="5">
      <t>コウイキ</t>
    </rPh>
    <rPh sb="5" eb="8">
      <t>シチョウソン</t>
    </rPh>
    <rPh sb="8" eb="9">
      <t>ケン</t>
    </rPh>
    <rPh sb="9" eb="11">
      <t>ジム</t>
    </rPh>
    <rPh sb="11" eb="13">
      <t>ショリ</t>
    </rPh>
    <rPh sb="13" eb="15">
      <t>クミアイ</t>
    </rPh>
    <phoneticPr fontId="2"/>
  </si>
  <si>
    <t>こうち人づくり広域連合</t>
    <rPh sb="3" eb="4">
      <t>ヒト</t>
    </rPh>
    <rPh sb="7" eb="9">
      <t>コウイキ</t>
    </rPh>
    <rPh sb="9" eb="11">
      <t>レンゴウ</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</si>
  <si>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</si>
  <si>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</si>
  <si>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</si>
  <si>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</si>
  <si>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</si>
  <si>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</si>
  <si>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</si>
  <si>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</si>
  <si>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</si>
  <si>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</si>
  <si>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</si>
  <si>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</si>
  <si>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</si>
  <si>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</si>
  <si>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</si>
  <si>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</si>
  <si>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</si>
  <si>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</si>
  <si>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</si>
  <si>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</si>
  <si>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</si>
  <si>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</si>
  <si>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有形固定資産減価償却率ともに増加傾向である。施設の複合化などによって市民サービスを維持しつつ、施設総量を徐々に縮減するという総合管理計画の目標のもと、市民会館・市民図書館・中央公民館の複合化を進めており、今後建設に係る起債額が増加するため、将来負担が増加するが、公共施設の維持管理に要する経費が減少することが見込まれる。</t>
    <rPh sb="0" eb="2">
      <t>ショウライ</t>
    </rPh>
    <rPh sb="2" eb="4">
      <t>フタン</t>
    </rPh>
    <rPh sb="4" eb="6">
      <t>ヒリツ</t>
    </rPh>
    <rPh sb="7" eb="9">
      <t>ユウケイ</t>
    </rPh>
    <rPh sb="9" eb="13">
      <t>コテイシサン</t>
    </rPh>
    <rPh sb="13" eb="15">
      <t>ゲンカ</t>
    </rPh>
    <rPh sb="15" eb="18">
      <t>ショウキャクリツ</t>
    </rPh>
    <rPh sb="21" eb="23">
      <t>ゾウカ</t>
    </rPh>
    <rPh sb="23" eb="25">
      <t>ケイコウ</t>
    </rPh>
    <rPh sb="29" eb="31">
      <t>シセツ</t>
    </rPh>
    <rPh sb="32" eb="35">
      <t>フクゴウカ</t>
    </rPh>
    <rPh sb="41" eb="43">
      <t>シミン</t>
    </rPh>
    <rPh sb="48" eb="50">
      <t>イジ</t>
    </rPh>
    <rPh sb="54" eb="56">
      <t>シセツ</t>
    </rPh>
    <rPh sb="56" eb="58">
      <t>ソウリョウ</t>
    </rPh>
    <rPh sb="59" eb="61">
      <t>ジョジョ</t>
    </rPh>
    <rPh sb="62" eb="64">
      <t>シュクゲン</t>
    </rPh>
    <rPh sb="69" eb="71">
      <t>ソウゴウ</t>
    </rPh>
    <rPh sb="71" eb="73">
      <t>カンリ</t>
    </rPh>
    <rPh sb="73" eb="75">
      <t>ケイカク</t>
    </rPh>
    <rPh sb="76" eb="78">
      <t>モクヒョウ</t>
    </rPh>
    <rPh sb="82" eb="84">
      <t>シミン</t>
    </rPh>
    <rPh sb="84" eb="86">
      <t>カイカン</t>
    </rPh>
    <rPh sb="87" eb="89">
      <t>シミン</t>
    </rPh>
    <rPh sb="89" eb="92">
      <t>トショカン</t>
    </rPh>
    <rPh sb="93" eb="95">
      <t>チュウオウ</t>
    </rPh>
    <rPh sb="95" eb="98">
      <t>コウミンカン</t>
    </rPh>
    <rPh sb="99" eb="102">
      <t>フクゴウカ</t>
    </rPh>
    <rPh sb="103" eb="104">
      <t>スス</t>
    </rPh>
    <rPh sb="109" eb="111">
      <t>コンゴ</t>
    </rPh>
    <rPh sb="111" eb="113">
      <t>ケンセツ</t>
    </rPh>
    <rPh sb="114" eb="115">
      <t>カカ</t>
    </rPh>
    <rPh sb="116" eb="119">
      <t>キサイガク</t>
    </rPh>
    <rPh sb="120" eb="122">
      <t>ゾウカ</t>
    </rPh>
    <rPh sb="127" eb="129">
      <t>ショウライ</t>
    </rPh>
    <rPh sb="129" eb="131">
      <t>フタン</t>
    </rPh>
    <rPh sb="132" eb="134">
      <t>ゾウカ</t>
    </rPh>
    <rPh sb="138" eb="140">
      <t>コウキョウ</t>
    </rPh>
    <rPh sb="140" eb="142">
      <t>シセツ</t>
    </rPh>
    <rPh sb="143" eb="145">
      <t>イジ</t>
    </rPh>
    <rPh sb="145" eb="147">
      <t>カンリ</t>
    </rPh>
    <rPh sb="148" eb="149">
      <t>ヨウ</t>
    </rPh>
    <rPh sb="151" eb="153">
      <t>ケイヒ</t>
    </rPh>
    <rPh sb="154" eb="156">
      <t>ゲンショウ</t>
    </rPh>
    <rPh sb="161" eb="163">
      <t>ミコ</t>
    </rPh>
    <phoneticPr fontId="5"/>
  </si>
  <si>
    <t>将来負担比率、実質公債費比率については、類似団体平均を上回っている。防災対策に係る事業等に際し、地方債を発行したことが考えられる。今後も複合文化施設や新庁舎の建設事業を実施するため、これまで以上に公債費の適正化に取り組んでいく必要がある。</t>
    <rPh sb="0" eb="2">
      <t>ショウライ</t>
    </rPh>
    <rPh sb="2" eb="4">
      <t>フタン</t>
    </rPh>
    <rPh sb="4" eb="6">
      <t>ヒリツ</t>
    </rPh>
    <rPh sb="7" eb="9">
      <t>ジッシツ</t>
    </rPh>
    <rPh sb="9" eb="12">
      <t>コウサイヒ</t>
    </rPh>
    <rPh sb="12" eb="14">
      <t>ヒリツ</t>
    </rPh>
    <rPh sb="20" eb="22">
      <t>ルイジ</t>
    </rPh>
    <rPh sb="22" eb="24">
      <t>ダンタイ</t>
    </rPh>
    <rPh sb="24" eb="26">
      <t>ヘイキン</t>
    </rPh>
    <rPh sb="27" eb="29">
      <t>ウワマワ</t>
    </rPh>
    <rPh sb="34" eb="36">
      <t>ボウサイ</t>
    </rPh>
    <rPh sb="36" eb="38">
      <t>タイサク</t>
    </rPh>
    <rPh sb="39" eb="40">
      <t>カカ</t>
    </rPh>
    <rPh sb="41" eb="43">
      <t>ジギョウ</t>
    </rPh>
    <rPh sb="43" eb="44">
      <t>トウ</t>
    </rPh>
    <rPh sb="45" eb="46">
      <t>サイ</t>
    </rPh>
    <rPh sb="48" eb="51">
      <t>チホウサイ</t>
    </rPh>
    <rPh sb="52" eb="54">
      <t>ハッコウ</t>
    </rPh>
    <rPh sb="59" eb="60">
      <t>カンガ</t>
    </rPh>
    <rPh sb="65" eb="67">
      <t>コンゴ</t>
    </rPh>
    <rPh sb="68" eb="70">
      <t>フクゴウ</t>
    </rPh>
    <rPh sb="70" eb="72">
      <t>ブンカ</t>
    </rPh>
    <rPh sb="72" eb="74">
      <t>シセツ</t>
    </rPh>
    <rPh sb="75" eb="78">
      <t>シンチョウシャ</t>
    </rPh>
    <rPh sb="79" eb="81">
      <t>ケンセツ</t>
    </rPh>
    <rPh sb="81" eb="83">
      <t>ジギョウ</t>
    </rPh>
    <rPh sb="84" eb="86">
      <t>ジッシ</t>
    </rPh>
    <rPh sb="95" eb="97">
      <t>イジョウ</t>
    </rPh>
    <rPh sb="98" eb="101">
      <t>コウサイヒ</t>
    </rPh>
    <rPh sb="102" eb="105">
      <t>テキセイカ</t>
    </rPh>
    <rPh sb="106" eb="107">
      <t>ト</t>
    </rPh>
    <rPh sb="108" eb="109">
      <t>ク</t>
    </rPh>
    <rPh sb="113" eb="11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</si>
</sst>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29F4-4135-AC3B-E0CB1A4798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105738</c:v>
                </c:pt>
                <c:pt idx="1">
                  <c:v>108207</c:v>
                </c:pt>
                <c:pt idx="2">
                  <c:v>94014</c:v>
                </c:pt>
                <c:pt idx="3">
                  <c:v>200117</c:v>
                </c:pt>
                <c:pt idx="4">
                  <c:v>156326</c:v>
                </c:pt>
              </c:numCache>
            </c:numRef>
          </c:val>
          <c:smooth val="0"/>
          <c:extLst xmlns:c16r2="http://schemas.microsoft.com/office/drawing/2015/06/chart">
            <c:ext xmlns:c16="http://schemas.microsoft.com/office/drawing/2014/chart" uri="{C3380CC4-5D6E-409C-BE32-E72D297353CC}">
              <c16:uniqueId val="{00000001-29F4-4135-AC3B-E0CB1A47980D}"/>
            </c:ext>
          </c:extLst>
        </c:ser>
        <c:dLbls>
          <c:showLegendKey val="0"/>
          <c:showVal val="0"/>
          <c:showCatName val="0"/>
          <c:showSerName val="0"/>
          <c:showPercent val="0"/>
          <c:showBubbleSize val="0"/>
        </c:dLbls>
        <c:marker val="1"/>
        <c:smooth val="0"/>
        <c:axId val="206533376"/>
        <c:axId val="206535296"/>
      </c:lineChart>
      <c:catAx>
        <c:axId val="206533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535296"/>
        <c:crosses val="autoZero"/>
        <c:auto val="1"/>
        <c:lblAlgn val="ctr"/>
        <c:lblOffset val="100"/>
        <c:tickLblSkip val="1"/>
        <c:tickMarkSkip val="1"/>
        <c:noMultiLvlLbl val="0"/>
      </c:catAx>
      <c:valAx>
        <c:axId val="20653529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533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1.94</c:v>
                </c:pt>
                <c:pt idx="1">
                  <c:v>0.77</c:v>
                </c:pt>
                <c:pt idx="2">
                  <c:v>0.14000000000000001</c:v>
                </c:pt>
                <c:pt idx="3">
                  <c:v>0.91</c:v>
                </c:pt>
                <c:pt idx="4">
                  <c:v>1.36</c:v>
                </c:pt>
              </c:numCache>
            </c:numRef>
          </c:val>
          <c:extLst xmlns:c16r2="http://schemas.microsoft.com/office/drawing/2015/06/chart">
            <c:ext xmlns:c16="http://schemas.microsoft.com/office/drawing/2014/chart" uri="{C3380CC4-5D6E-409C-BE32-E72D297353CC}">
              <c16:uniqueId val="{00000000-FA15-4E99-8EE6-B926B91D4B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22.69</c:v>
                </c:pt>
                <c:pt idx="1">
                  <c:v>23.15</c:v>
                </c:pt>
                <c:pt idx="2">
                  <c:v>23.79</c:v>
                </c:pt>
                <c:pt idx="3">
                  <c:v>20.97</c:v>
                </c:pt>
                <c:pt idx="4">
                  <c:v>21.38</c:v>
                </c:pt>
              </c:numCache>
            </c:numRef>
          </c:val>
          <c:extLst xmlns:c16r2="http://schemas.microsoft.com/office/drawing/2015/06/chart">
            <c:ext xmlns:c16="http://schemas.microsoft.com/office/drawing/2014/chart" uri="{C3380CC4-5D6E-409C-BE32-E72D297353CC}">
              <c16:uniqueId val="{00000001-FA15-4E99-8EE6-B926B91D4BD5}"/>
            </c:ext>
          </c:extLst>
        </c:ser>
        <c:dLbls>
          <c:showLegendKey val="0"/>
          <c:showVal val="0"/>
          <c:showCatName val="0"/>
          <c:showSerName val="0"/>
          <c:showPercent val="0"/>
          <c:showBubbleSize val="0"/>
        </c:dLbls>
        <c:gapWidth val="250"/>
        <c:overlap val="100"/>
        <c:axId val="214817792"/>
        <c:axId val="214819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-4.21</c:v>
                </c:pt>
                <c:pt idx="1">
                  <c:v>-1.0900000000000001</c:v>
                </c:pt>
                <c:pt idx="2">
                  <c:v>-0.59</c:v>
                </c:pt>
                <c:pt idx="3">
                  <c:v>-1.89</c:v>
                </c:pt>
                <c:pt idx="4">
                  <c:v>0.47</c:v>
                </c:pt>
              </c:numCache>
            </c:numRef>
          </c:val>
          <c:smooth val="0"/>
          <c:extLst xmlns:c16r2="http://schemas.microsoft.com/office/drawing/2015/06/chart">
            <c:ext xmlns:c16="http://schemas.microsoft.com/office/drawing/2014/chart" uri="{C3380CC4-5D6E-409C-BE32-E72D297353CC}">
              <c16:uniqueId val="{00000002-FA15-4E99-8EE6-B926B91D4BD5}"/>
            </c:ext>
          </c:extLst>
        </c:ser>
        <c:dLbls>
          <c:showLegendKey val="0"/>
          <c:showVal val="0"/>
          <c:showCatName val="0"/>
          <c:showSerName val="0"/>
          <c:showPercent val="0"/>
          <c:showBubbleSize val="0"/>
        </c:dLbls>
        <c:marker val="1"/>
        <c:smooth val="0"/>
        <c:axId val="214817792"/>
        <c:axId val="214819968"/>
      </c:lineChart>
      <c:catAx>
        <c:axId val="21481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4819968"/>
        <c:crosses val="autoZero"/>
        <c:auto val="1"/>
        <c:lblAlgn val="ctr"/>
        <c:lblOffset val="100"/>
        <c:tickLblSkip val="1"/>
        <c:tickMarkSkip val="1"/>
        <c:noMultiLvlLbl val="0"/>
      </c:catAx>
      <c:valAx>
        <c:axId val="214819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81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2D0-4118-92C9-BA4F7097F4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2D0-4118-92C9-BA4F7097F416}"/>
            </c:ext>
          </c:extLst>
        </c:ser>
        <c:ser>
          <c:idx val="2"/>
          <c:order val="2"/>
          <c:tx>
            <c:strRef>
              <c:f>データシート!$A$29</c:f>
              <c:strCache>
                <c:ptCount val="1"/>
                <c:pt idx="0">
                  <c:v>住宅新築資金等特別会計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0.08</c:v>
                </c:pt>
                <c:pt idx="4">
                  <c:v>#N/A</c:v>
                </c:pt>
                <c:pt idx="5">
                  <c:v>0.04</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2D0-4118-92C9-BA4F7097F416}"/>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0.48</c:v>
                </c:pt>
                <c:pt idx="4">
                  <c:v>#N/A</c:v>
                </c:pt>
                <c:pt idx="5">
                  <c:v>0.17</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2D0-4118-92C9-BA4F7097F416}"/>
            </c:ext>
          </c:extLst>
        </c:ser>
        <c:ser>
          <c:idx val="4"/>
          <c:order val="4"/>
          <c:tx>
            <c:strRef>
              <c:f>データシート!$A$31</c:f>
              <c:strCache>
                <c:ptCount val="1"/>
                <c:pt idx="0">
                  <c:v>学校給食特別会計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4-22D0-4118-92C9-BA4F7097F41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0.12</c:v>
                </c:pt>
                <c:pt idx="2">
                  <c:v>#N/A</c:v>
                </c:pt>
                <c:pt idx="3">
                  <c:v>0.11</c:v>
                </c:pt>
                <c:pt idx="4">
                  <c:v>#N/A</c:v>
                </c:pt>
                <c:pt idx="5">
                  <c:v>0.15</c:v>
                </c:pt>
                <c:pt idx="6">
                  <c:v>#N/A</c:v>
                </c:pt>
                <c:pt idx="7">
                  <c:v>0.15</c:v>
                </c:pt>
                <c:pt idx="8">
                  <c:v>#N/A</c:v>
                </c:pt>
                <c:pt idx="9">
                  <c:v>0.16</c:v>
                </c:pt>
              </c:numCache>
            </c:numRef>
          </c:val>
          <c:extLst xmlns:c16r2="http://schemas.microsoft.com/office/drawing/2015/06/chart">
            <c:ext xmlns:c16="http://schemas.microsoft.com/office/drawing/2014/chart" uri="{C3380CC4-5D6E-409C-BE32-E72D297353CC}">
              <c16:uniqueId val="{00000005-22D0-4118-92C9-BA4F7097F41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1.91</c:v>
                </c:pt>
                <c:pt idx="2">
                  <c:v>#N/A</c:v>
                </c:pt>
                <c:pt idx="3">
                  <c:v>0.67</c:v>
                </c:pt>
                <c:pt idx="4">
                  <c:v>#N/A</c:v>
                </c:pt>
                <c:pt idx="5">
                  <c:v>7.0000000000000007E-2</c:v>
                </c:pt>
                <c:pt idx="6">
                  <c:v>#N/A</c:v>
                </c:pt>
                <c:pt idx="7">
                  <c:v>0.89</c:v>
                </c:pt>
                <c:pt idx="8">
                  <c:v>#N/A</c:v>
                </c:pt>
                <c:pt idx="9">
                  <c:v>1.32</c:v>
                </c:pt>
              </c:numCache>
            </c:numRef>
          </c:val>
          <c:extLst xmlns:c16r2="http://schemas.microsoft.com/office/drawing/2015/06/chart">
            <c:ext xmlns:c16="http://schemas.microsoft.com/office/drawing/2014/chart" uri="{C3380CC4-5D6E-409C-BE32-E72D297353CC}">
              <c16:uniqueId val="{00000006-22D0-4118-92C9-BA4F7097F41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21.09</c:v>
                </c:pt>
                <c:pt idx="2">
                  <c:v>#N/A</c:v>
                </c:pt>
                <c:pt idx="3">
                  <c:v>21.55</c:v>
                </c:pt>
                <c:pt idx="4">
                  <c:v>#N/A</c:v>
                </c:pt>
                <c:pt idx="5">
                  <c:v>22.44</c:v>
                </c:pt>
                <c:pt idx="6">
                  <c:v>#N/A</c:v>
                </c:pt>
                <c:pt idx="7">
                  <c:v>22.18</c:v>
                </c:pt>
                <c:pt idx="8">
                  <c:v>#N/A</c:v>
                </c:pt>
                <c:pt idx="9">
                  <c:v>22.7</c:v>
                </c:pt>
              </c:numCache>
            </c:numRef>
          </c:val>
          <c:extLst xmlns:c16r2="http://schemas.microsoft.com/office/drawing/2015/06/chart">
            <c:ext xmlns:c16="http://schemas.microsoft.com/office/drawing/2014/chart" uri="{C3380CC4-5D6E-409C-BE32-E72D297353CC}">
              <c16:uniqueId val="{00000007-22D0-4118-92C9-BA4F7097F41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25.65</c:v>
                </c:pt>
                <c:pt idx="2">
                  <c:v>#N/A</c:v>
                </c:pt>
                <c:pt idx="3">
                  <c:v>27.36</c:v>
                </c:pt>
                <c:pt idx="4">
                  <c:v>#N/A</c:v>
                </c:pt>
                <c:pt idx="5">
                  <c:v>29.75</c:v>
                </c:pt>
                <c:pt idx="6">
                  <c:v>#N/A</c:v>
                </c:pt>
                <c:pt idx="7">
                  <c:v>30.44</c:v>
                </c:pt>
                <c:pt idx="8">
                  <c:v>#N/A</c:v>
                </c:pt>
                <c:pt idx="9">
                  <c:v>32.21</c:v>
                </c:pt>
              </c:numCache>
            </c:numRef>
          </c:val>
          <c:extLst xmlns:c16r2="http://schemas.microsoft.com/office/drawing/2015/06/chart">
            <c:ext xmlns:c16="http://schemas.microsoft.com/office/drawing/2014/chart" uri="{C3380CC4-5D6E-409C-BE32-E72D297353CC}">
              <c16:uniqueId val="{00000008-22D0-4118-92C9-BA4F7097F416}"/>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4.0199999999999996</c:v>
                </c:pt>
                <c:pt idx="1">
                  <c:v>#N/A</c:v>
                </c:pt>
                <c:pt idx="2">
                  <c:v>4.8600000000000003</c:v>
                </c:pt>
                <c:pt idx="3">
                  <c:v>#N/A</c:v>
                </c:pt>
                <c:pt idx="4">
                  <c:v>2.29</c:v>
                </c:pt>
                <c:pt idx="5">
                  <c:v>#N/A</c:v>
                </c:pt>
                <c:pt idx="6">
                  <c:v>1.34</c:v>
                </c:pt>
                <c:pt idx="7">
                  <c:v>#N/A</c:v>
                </c:pt>
                <c:pt idx="8">
                  <c:v>1.1100000000000001</c:v>
                </c:pt>
                <c:pt idx="9">
                  <c:v>#N/A</c:v>
                </c:pt>
              </c:numCache>
            </c:numRef>
          </c:val>
          <c:extLst xmlns:c16r2="http://schemas.microsoft.com/office/drawing/2015/06/chart">
            <c:ext xmlns:c16="http://schemas.microsoft.com/office/drawing/2014/chart" uri="{C3380CC4-5D6E-409C-BE32-E72D297353CC}">
              <c16:uniqueId val="{00000009-22D0-4118-92C9-BA4F7097F416}"/>
            </c:ext>
          </c:extLst>
        </c:ser>
        <c:dLbls>
          <c:showLegendKey val="0"/>
          <c:showVal val="0"/>
          <c:showCatName val="0"/>
          <c:showSerName val="0"/>
          <c:showPercent val="0"/>
          <c:showBubbleSize val="0"/>
        </c:dLbls>
        <c:gapWidth val="150"/>
        <c:overlap val="100"/>
        <c:axId val="215651456"/>
        <c:axId val="215652992"/>
      </c:barChart>
      <c:catAx>
        <c:axId val="21565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5652992"/>
        <c:crosses val="autoZero"/>
        <c:auto val="1"/>
        <c:lblAlgn val="ctr"/>
        <c:lblOffset val="100"/>
        <c:tickLblSkip val="1"/>
        <c:tickMarkSkip val="1"/>
        <c:noMultiLvlLbl val="0"/>
      </c:catAx>
      <c:valAx>
        <c:axId val="215652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651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1151</c:v>
                </c:pt>
                <c:pt idx="5">
                  <c:v>1126</c:v>
                </c:pt>
                <c:pt idx="8">
                  <c:v>1117</c:v>
                </c:pt>
                <c:pt idx="11">
                  <c:v>1050</c:v>
                </c:pt>
                <c:pt idx="14">
                  <c:v>1224</c:v>
                </c:pt>
              </c:numCache>
            </c:numRef>
          </c:val>
          <c:extLst xmlns:c16r2="http://schemas.microsoft.com/office/drawing/2015/06/chart">
            <c:ext xmlns:c16="http://schemas.microsoft.com/office/drawing/2014/chart" uri="{C3380CC4-5D6E-409C-BE32-E72D297353CC}">
              <c16:uniqueId val="{00000000-BEA4-4CF7-BB0B-D79FE2C91B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EA4-4CF7-BB0B-D79FE2C91B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c:v>
                </c:pt>
                <c:pt idx="3">
                  <c:v>12</c:v>
                </c:pt>
                <c:pt idx="6">
                  <c:v>10</c:v>
                </c:pt>
                <c:pt idx="9">
                  <c:v>9</c:v>
                </c:pt>
                <c:pt idx="12">
                  <c:v>9</c:v>
                </c:pt>
              </c:numCache>
            </c:numRef>
          </c:val>
          <c:extLst xmlns:c16r2="http://schemas.microsoft.com/office/drawing/2015/06/chart">
            <c:ext xmlns:c16="http://schemas.microsoft.com/office/drawing/2014/chart" uri="{C3380CC4-5D6E-409C-BE32-E72D297353CC}">
              <c16:uniqueId val="{00000002-BEA4-4CF7-BB0B-D79FE2C91B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98</c:v>
                </c:pt>
                <c:pt idx="3">
                  <c:v>50</c:v>
                </c:pt>
                <c:pt idx="6">
                  <c:v>50</c:v>
                </c:pt>
                <c:pt idx="9">
                  <c:v>51</c:v>
                </c:pt>
                <c:pt idx="12">
                  <c:v>49</c:v>
                </c:pt>
              </c:numCache>
            </c:numRef>
          </c:val>
          <c:extLst xmlns:c16r2="http://schemas.microsoft.com/office/drawing/2015/06/chart">
            <c:ext xmlns:c16="http://schemas.microsoft.com/office/drawing/2014/chart" uri="{C3380CC4-5D6E-409C-BE32-E72D297353CC}">
              <c16:uniqueId val="{00000003-BEA4-4CF7-BB0B-D79FE2C91B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185</c:v>
                </c:pt>
                <c:pt idx="3">
                  <c:v>178</c:v>
                </c:pt>
                <c:pt idx="6">
                  <c:v>168</c:v>
                </c:pt>
                <c:pt idx="9">
                  <c:v>196</c:v>
                </c:pt>
                <c:pt idx="12">
                  <c:v>132</c:v>
                </c:pt>
              </c:numCache>
            </c:numRef>
          </c:val>
          <c:extLst xmlns:c16r2="http://schemas.microsoft.com/office/drawing/2015/06/chart">
            <c:ext xmlns:c16="http://schemas.microsoft.com/office/drawing/2014/chart" uri="{C3380CC4-5D6E-409C-BE32-E72D297353CC}">
              <c16:uniqueId val="{00000004-BEA4-4CF7-BB0B-D79FE2C91B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EA4-4CF7-BB0B-D79FE2C91B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EA4-4CF7-BB0B-D79FE2C91B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1419</c:v>
                </c:pt>
                <c:pt idx="3">
                  <c:v>1487</c:v>
                </c:pt>
                <c:pt idx="6">
                  <c:v>1624</c:v>
                </c:pt>
                <c:pt idx="9">
                  <c:v>1622</c:v>
                </c:pt>
                <c:pt idx="12">
                  <c:v>1785</c:v>
                </c:pt>
              </c:numCache>
            </c:numRef>
          </c:val>
          <c:extLst xmlns:c16r2="http://schemas.microsoft.com/office/drawing/2015/06/chart">
            <c:ext xmlns:c16="http://schemas.microsoft.com/office/drawing/2014/chart" uri="{C3380CC4-5D6E-409C-BE32-E72D297353CC}">
              <c16:uniqueId val="{00000007-BEA4-4CF7-BB0B-D79FE2C91B2C}"/>
            </c:ext>
          </c:extLst>
        </c:ser>
        <c:dLbls>
          <c:showLegendKey val="0"/>
          <c:showVal val="0"/>
          <c:showCatName val="0"/>
          <c:showSerName val="0"/>
          <c:showPercent val="0"/>
          <c:showBubbleSize val="0"/>
        </c:dLbls>
        <c:gapWidth val="100"/>
        <c:overlap val="100"/>
        <c:axId val="214778240"/>
        <c:axId val="214780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565</c:v>
                </c:pt>
                <c:pt idx="2">
                  <c:v>#N/A</c:v>
                </c:pt>
                <c:pt idx="3">
                  <c:v>#N/A</c:v>
                </c:pt>
                <c:pt idx="4">
                  <c:v>601</c:v>
                </c:pt>
                <c:pt idx="5">
                  <c:v>#N/A</c:v>
                </c:pt>
                <c:pt idx="6">
                  <c:v>#N/A</c:v>
                </c:pt>
                <c:pt idx="7">
                  <c:v>735</c:v>
                </c:pt>
                <c:pt idx="8">
                  <c:v>#N/A</c:v>
                </c:pt>
                <c:pt idx="9">
                  <c:v>#N/A</c:v>
                </c:pt>
                <c:pt idx="10">
                  <c:v>828</c:v>
                </c:pt>
                <c:pt idx="11">
                  <c:v>#N/A</c:v>
                </c:pt>
                <c:pt idx="12">
                  <c:v>#N/A</c:v>
                </c:pt>
                <c:pt idx="13">
                  <c:v>751</c:v>
                </c:pt>
                <c:pt idx="14">
                  <c:v>#N/A</c:v>
                </c:pt>
              </c:numCache>
            </c:numRef>
          </c:val>
          <c:smooth val="0"/>
          <c:extLst xmlns:c16r2="http://schemas.microsoft.com/office/drawing/2015/06/chart">
            <c:ext xmlns:c16="http://schemas.microsoft.com/office/drawing/2014/chart" uri="{C3380CC4-5D6E-409C-BE32-E72D297353CC}">
              <c16:uniqueId val="{00000008-BEA4-4CF7-BB0B-D79FE2C91B2C}"/>
            </c:ext>
          </c:extLst>
        </c:ser>
        <c:dLbls>
          <c:showLegendKey val="0"/>
          <c:showVal val="0"/>
          <c:showCatName val="0"/>
          <c:showSerName val="0"/>
          <c:showPercent val="0"/>
          <c:showBubbleSize val="0"/>
        </c:dLbls>
        <c:marker val="1"/>
        <c:smooth val="0"/>
        <c:axId val="214778240"/>
        <c:axId val="214780160"/>
      </c:lineChart>
      <c:catAx>
        <c:axId val="21477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780160"/>
        <c:crosses val="autoZero"/>
        <c:auto val="1"/>
        <c:lblAlgn val="ctr"/>
        <c:lblOffset val="100"/>
        <c:tickLblSkip val="1"/>
        <c:tickMarkSkip val="1"/>
        <c:noMultiLvlLbl val="0"/>
      </c:catAx>
      <c:valAx>
        <c:axId val="21478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77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10923</c:v>
                </c:pt>
                <c:pt idx="5">
                  <c:v>11040</c:v>
                </c:pt>
                <c:pt idx="8">
                  <c:v>10510</c:v>
                </c:pt>
                <c:pt idx="11">
                  <c:v>10287</c:v>
                </c:pt>
                <c:pt idx="14">
                  <c:v>10631</c:v>
                </c:pt>
              </c:numCache>
            </c:numRef>
          </c:val>
          <c:extLst xmlns:c16r2="http://schemas.microsoft.com/office/drawing/2015/06/chart">
            <c:ext xmlns:c16="http://schemas.microsoft.com/office/drawing/2014/chart" uri="{C3380CC4-5D6E-409C-BE32-E72D297353CC}">
              <c16:uniqueId val="{00000000-2748-4E53-9351-434A635D04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403</c:v>
                </c:pt>
                <c:pt idx="5">
                  <c:v>439</c:v>
                </c:pt>
                <c:pt idx="8">
                  <c:v>170</c:v>
                </c:pt>
                <c:pt idx="11">
                  <c:v>954</c:v>
                </c:pt>
                <c:pt idx="14">
                  <c:v>1027</c:v>
                </c:pt>
              </c:numCache>
            </c:numRef>
          </c:val>
          <c:extLst xmlns:c16r2="http://schemas.microsoft.com/office/drawing/2015/06/chart">
            <c:ext xmlns:c16="http://schemas.microsoft.com/office/drawing/2014/chart" uri="{C3380CC4-5D6E-409C-BE32-E72D297353CC}">
              <c16:uniqueId val="{00000001-2748-4E53-9351-434A635D04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7424</c:v>
                </c:pt>
                <c:pt idx="5">
                  <c:v>7427</c:v>
                </c:pt>
                <c:pt idx="8">
                  <c:v>7001</c:v>
                </c:pt>
                <c:pt idx="11">
                  <c:v>6531</c:v>
                </c:pt>
                <c:pt idx="14">
                  <c:v>5865</c:v>
                </c:pt>
              </c:numCache>
            </c:numRef>
          </c:val>
          <c:extLst xmlns:c16r2="http://schemas.microsoft.com/office/drawing/2015/06/chart">
            <c:ext xmlns:c16="http://schemas.microsoft.com/office/drawing/2014/chart" uri="{C3380CC4-5D6E-409C-BE32-E72D297353CC}">
              <c16:uniqueId val="{00000002-2748-4E53-9351-434A635D04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748-4E53-9351-434A635D04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748-4E53-9351-434A635D04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748-4E53-9351-434A635D04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2364</c:v>
                </c:pt>
                <c:pt idx="3">
                  <c:v>2173</c:v>
                </c:pt>
                <c:pt idx="6">
                  <c:v>2275</c:v>
                </c:pt>
                <c:pt idx="9">
                  <c:v>2342</c:v>
                </c:pt>
                <c:pt idx="12">
                  <c:v>2248</c:v>
                </c:pt>
              </c:numCache>
            </c:numRef>
          </c:val>
          <c:extLst xmlns:c16r2="http://schemas.microsoft.com/office/drawing/2015/06/chart">
            <c:ext xmlns:c16="http://schemas.microsoft.com/office/drawing/2014/chart" uri="{C3380CC4-5D6E-409C-BE32-E72D297353CC}">
              <c16:uniqueId val="{00000006-2748-4E53-9351-434A635D04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420</c:v>
                </c:pt>
                <c:pt idx="3">
                  <c:v>356</c:v>
                </c:pt>
                <c:pt idx="6">
                  <c:v>288</c:v>
                </c:pt>
                <c:pt idx="9">
                  <c:v>211</c:v>
                </c:pt>
                <c:pt idx="12">
                  <c:v>107</c:v>
                </c:pt>
              </c:numCache>
            </c:numRef>
          </c:val>
          <c:extLst xmlns:c16r2="http://schemas.microsoft.com/office/drawing/2015/06/chart">
            <c:ext xmlns:c16="http://schemas.microsoft.com/office/drawing/2014/chart" uri="{C3380CC4-5D6E-409C-BE32-E72D297353CC}">
              <c16:uniqueId val="{00000007-2748-4E53-9351-434A635D04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2237</c:v>
                </c:pt>
                <c:pt idx="3">
                  <c:v>2631</c:v>
                </c:pt>
                <c:pt idx="6">
                  <c:v>2508</c:v>
                </c:pt>
                <c:pt idx="9">
                  <c:v>2381</c:v>
                </c:pt>
                <c:pt idx="12">
                  <c:v>2094</c:v>
                </c:pt>
              </c:numCache>
            </c:numRef>
          </c:val>
          <c:extLst xmlns:c16r2="http://schemas.microsoft.com/office/drawing/2015/06/chart">
            <c:ext xmlns:c16="http://schemas.microsoft.com/office/drawing/2014/chart" uri="{C3380CC4-5D6E-409C-BE32-E72D297353CC}">
              <c16:uniqueId val="{00000008-2748-4E53-9351-434A635D04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748-4E53-9351-434A635D04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14705</c:v>
                </c:pt>
                <c:pt idx="3">
                  <c:v>15038</c:v>
                </c:pt>
                <c:pt idx="6">
                  <c:v>14953</c:v>
                </c:pt>
                <c:pt idx="9">
                  <c:v>16840</c:v>
                </c:pt>
                <c:pt idx="12">
                  <c:v>17401</c:v>
                </c:pt>
              </c:numCache>
            </c:numRef>
          </c:val>
          <c:extLst xmlns:c16r2="http://schemas.microsoft.com/office/drawing/2015/06/chart">
            <c:ext xmlns:c16="http://schemas.microsoft.com/office/drawing/2014/chart" uri="{C3380CC4-5D6E-409C-BE32-E72D297353CC}">
              <c16:uniqueId val="{0000000A-2748-4E53-9351-434A635D049A}"/>
            </c:ext>
          </c:extLst>
        </c:ser>
        <c:dLbls>
          <c:showLegendKey val="0"/>
          <c:showVal val="0"/>
          <c:showCatName val="0"/>
          <c:showSerName val="0"/>
          <c:showPercent val="0"/>
          <c:showBubbleSize val="0"/>
        </c:dLbls>
        <c:gapWidth val="100"/>
        <c:overlap val="100"/>
        <c:axId val="216027904"/>
        <c:axId val="216029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976</c:v>
                </c:pt>
                <c:pt idx="2">
                  <c:v>#N/A</c:v>
                </c:pt>
                <c:pt idx="3">
                  <c:v>#N/A</c:v>
                </c:pt>
                <c:pt idx="4">
                  <c:v>1293</c:v>
                </c:pt>
                <c:pt idx="5">
                  <c:v>#N/A</c:v>
                </c:pt>
                <c:pt idx="6">
                  <c:v>#N/A</c:v>
                </c:pt>
                <c:pt idx="7">
                  <c:v>2342</c:v>
                </c:pt>
                <c:pt idx="8">
                  <c:v>#N/A</c:v>
                </c:pt>
                <c:pt idx="9">
                  <c:v>#N/A</c:v>
                </c:pt>
                <c:pt idx="10">
                  <c:v>4003</c:v>
                </c:pt>
                <c:pt idx="11">
                  <c:v>#N/A</c:v>
                </c:pt>
                <c:pt idx="12">
                  <c:v>#N/A</c:v>
                </c:pt>
                <c:pt idx="13">
                  <c:v>4327</c:v>
                </c:pt>
                <c:pt idx="14">
                  <c:v>#N/A</c:v>
                </c:pt>
              </c:numCache>
            </c:numRef>
          </c:val>
          <c:smooth val="0"/>
          <c:extLst xmlns:c16r2="http://schemas.microsoft.com/office/drawing/2015/06/chart">
            <c:ext xmlns:c16="http://schemas.microsoft.com/office/drawing/2014/chart" uri="{C3380CC4-5D6E-409C-BE32-E72D297353CC}">
              <c16:uniqueId val="{0000000B-2748-4E53-9351-434A635D049A}"/>
            </c:ext>
          </c:extLst>
        </c:ser>
        <c:dLbls>
          <c:showLegendKey val="0"/>
          <c:showVal val="0"/>
          <c:showCatName val="0"/>
          <c:showSerName val="0"/>
          <c:showPercent val="0"/>
          <c:showBubbleSize val="0"/>
        </c:dLbls>
        <c:marker val="1"/>
        <c:smooth val="0"/>
        <c:axId val="216027904"/>
        <c:axId val="216029824"/>
      </c:lineChart>
      <c:catAx>
        <c:axId val="21602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6029824"/>
        <c:crosses val="autoZero"/>
        <c:auto val="1"/>
        <c:lblAlgn val="ctr"/>
        <c:lblOffset val="100"/>
        <c:tickLblSkip val="1"/>
        <c:tickMarkSkip val="1"/>
        <c:noMultiLvlLbl val="0"/>
      </c:catAx>
      <c:valAx>
        <c:axId val="216029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02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1762</c:v>
                </c:pt>
                <c:pt idx="1">
                  <c:v>1564</c:v>
                </c:pt>
                <c:pt idx="2">
                  <c:v>1605</c:v>
                </c:pt>
              </c:numCache>
            </c:numRef>
          </c:val>
          <c:extLst xmlns:c16r2="http://schemas.microsoft.com/office/drawing/2015/06/chart">
            <c:ext xmlns:c16="http://schemas.microsoft.com/office/drawing/2014/chart" uri="{C3380CC4-5D6E-409C-BE32-E72D297353CC}">
              <c16:uniqueId val="{00000000-360D-4C11-95FB-0BE7885287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912</c:v>
                </c:pt>
                <c:pt idx="1">
                  <c:v>915</c:v>
                </c:pt>
                <c:pt idx="2">
                  <c:v>785</c:v>
                </c:pt>
              </c:numCache>
            </c:numRef>
          </c:val>
          <c:extLst xmlns:c16r2="http://schemas.microsoft.com/office/drawing/2015/06/chart">
            <c:ext xmlns:c16="http://schemas.microsoft.com/office/drawing/2014/chart" uri="{C3380CC4-5D6E-409C-BE32-E72D297353CC}">
              <c16:uniqueId val="{00000001-360D-4C11-95FB-0BE7885287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3859</c:v>
                </c:pt>
                <c:pt idx="1">
                  <c:v>3420</c:v>
                </c:pt>
                <c:pt idx="2">
                  <c:v>2904</c:v>
                </c:pt>
              </c:numCache>
            </c:numRef>
          </c:val>
          <c:extLst xmlns:c16r2="http://schemas.microsoft.com/office/drawing/2015/06/chart">
            <c:ext xmlns:c16="http://schemas.microsoft.com/office/drawing/2014/chart" uri="{C3380CC4-5D6E-409C-BE32-E72D297353CC}">
              <c16:uniqueId val="{00000002-360D-4C11-95FB-0BE788528702}"/>
            </c:ext>
          </c:extLst>
        </c:ser>
        <c:dLbls>
          <c:showLegendKey val="0"/>
          <c:showVal val="0"/>
          <c:showCatName val="0"/>
          <c:showSerName val="0"/>
          <c:showPercent val="0"/>
          <c:showBubbleSize val="0"/>
        </c:dLbls>
        <c:gapWidth val="120"/>
        <c:overlap val="100"/>
        <c:axId val="215843200"/>
        <c:axId val="215844736"/>
      </c:barChart>
      <c:catAx>
        <c:axId val="21584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5844736"/>
        <c:crosses val="autoZero"/>
        <c:auto val="1"/>
        <c:lblAlgn val="ctr"/>
        <c:lblOffset val="100"/>
        <c:tickLblSkip val="1"/>
        <c:tickMarkSkip val="1"/>
        <c:noMultiLvlLbl val="0"/>
      </c:catAx>
      <c:valAx>
        <c:axId val="215844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584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5CF-4987-AA23-3229D1B319D5}"/>
                </c:ext>
                <c:ext xmlns:c15="http://schemas.microsoft.com/office/drawing/2012/chart" uri="{CE6537A1-D6FC-4f65-9D91-7224C49458BB}">
                  <c15:dlblFieldTable>
                    <c15:dlblFTEntry>
                      <c15:txfldGUID>{98E76271-69DD-40CF-91CC-5A9B8D59BF32}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5CF-4987-AA23-3229D1B319D5}"/>
                </c:ext>
                <c:ext xmlns:c15="http://schemas.microsoft.com/office/drawing/2012/chart" uri="{CE6537A1-D6FC-4f65-9D91-7224C49458BB}">
                  <c15:dlblFieldTable>
                    <c15:dlblFTEntry>
                      <c15:txfldGUID>{B0F17713-0887-47A5-8D86-4F0E8737D326}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5CF-4987-AA23-3229D1B319D5}"/>
                </c:ext>
                <c:ext xmlns:c15="http://schemas.microsoft.com/office/drawing/2012/chart" uri="{CE6537A1-D6FC-4f65-9D91-7224C49458BB}">
                  <c15:dlblFieldTable>
                    <c15:dlblFTEntry>
                      <c15:txfldGUID>{E917E9B8-2BD2-4A4F-AEB8-2D851C570945}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5CF-4987-AA23-3229D1B319D5}"/>
                </c:ext>
                <c:ext xmlns:c15="http://schemas.microsoft.com/office/drawing/2012/chart" uri="{CE6537A1-D6FC-4f65-9D91-7224C49458BB}">
                  <c15:dlblFieldTable>
                    <c15:dlblFTEntry>
                      <c15:txfldGUID>{B2C63DC1-808B-4DC7-8560-DA8A0FDEA4E0}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5CF-4987-AA23-3229D1B319D5}"/>
                </c:ext>
                <c:ext xmlns:c15="http://schemas.microsoft.com/office/drawing/2012/chart" uri="{CE6537A1-D6FC-4f65-9D91-7224C49458BB}">
                  <c15:dlblFieldTable>
                    <c15:dlblFTEntry>
                      <c15:txfldGUID>{38F4B1BE-86C2-4BD1-B942-F03E3F355030}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5CF-4987-AA23-3229D1B319D5}"/>
                </c:ext>
                <c:ext xmlns:c15="http://schemas.microsoft.com/office/drawing/2012/chart" uri="{CE6537A1-D6FC-4f65-9D91-7224C49458BB}">
                  <c15:dlblFieldTable>
                    <c15:dlblFTEntry>
                      <c15:txfldGUID>{2986D375-C04C-4BFC-90C8-24299F13D085}</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5CF-4987-AA23-3229D1B319D5}"/>
                </c:ext>
                <c:ext xmlns:c15="http://schemas.microsoft.com/office/drawing/2012/chart" uri="{CE6537A1-D6FC-4f65-9D91-7224C49458BB}">
                  <c15:dlblFieldTable>
                    <c15:dlblFTEntry>
                      <c15:txfldGUID>{715C51F4-C7B3-4C79-8593-BE4274C26284}</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0"/>
                  <c:y val="1.2175891833634036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5CF-4987-AA23-3229D1B319D5}"/>
                </c:ext>
                <c:ext xmlns:c15="http://schemas.microsoft.com/office/drawing/2012/chart" uri="{CE6537A1-D6FC-4f65-9D91-7224C49458BB}">
                  <c15:dlblFieldTable>
                    <c15:dlblFTEntry>
                      <c15:txfldGUID>{BBEFE1D1-D94D-4FD7-A4CC-E5DE4C352002}</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5CF-4987-AA23-3229D1B319D5}"/>
                </c:ext>
                <c:ext xmlns:c15="http://schemas.microsoft.com/office/drawing/2012/chart" uri="{CE6537A1-D6FC-4f65-9D91-7224C49458BB}">
                  <c15:dlblFieldTable>
                    <c15:dlblFTEntry>
                      <c15:txfldGUID>{44980968-A0EE-43E1-99AC-9320E414D3F5}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47.7</c:v>
                </c:pt>
                <c:pt idx="16">
                  <c:v>53.1</c:v>
                </c:pt>
                <c:pt idx="24">
                  <c:v>52.4</c:v>
                </c:pt>
                <c:pt idx="32">
                  <c:v>53.4</c:v>
                </c:pt>
              </c:numCache>
            </c:numRef>
          </c:xVal>
          <c:yVal>
            <c:numRef>
              <c:f>公会計指標分析・財政指標組合せ分析表!$BP$51:$DC$51</c:f>
              <c:numCache>
                <c:formatCode>#,##0.0;"▲ "#,##0.0</c:formatCode>
                <c:ptCount val="40"/>
                <c:pt idx="8">
                  <c:v>20.100000000000001</c:v>
                </c:pt>
                <c:pt idx="16">
                  <c:v>36.799999999999997</c:v>
                </c:pt>
                <c:pt idx="24">
                  <c:v>62.4</c:v>
                </c:pt>
                <c:pt idx="32">
                  <c:v>66.900000000000006</c:v>
                </c:pt>
              </c:numCache>
            </c:numRef>
          </c:yVal>
          <c:smooth val="0"/>
          <c:extLst xmlns:c16r2="http://schemas.microsoft.com/office/drawing/2015/06/chart">
            <c:ext xmlns:c16="http://schemas.microsoft.com/office/drawing/2014/chart" uri="{C3380CC4-5D6E-409C-BE32-E72D297353CC}">
              <c16:uniqueId val="{00000009-A5CF-4987-AA23-3229D1B319D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5CF-4987-AA23-3229D1B319D5}"/>
                </c:ext>
                <c:ext xmlns:c15="http://schemas.microsoft.com/office/drawing/2012/chart" uri="{CE6537A1-D6FC-4f65-9D91-7224C49458BB}">
                  <c15:dlblFieldTable>
                    <c15:dlblFTEntry>
                      <c15:txfldGUID>{FB6E26C6-C024-40ED-8CED-1DB419412147}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5CF-4987-AA23-3229D1B319D5}"/>
                </c:ext>
                <c:ext xmlns:c15="http://schemas.microsoft.com/office/drawing/2012/chart" uri="{CE6537A1-D6FC-4f65-9D91-7224C49458BB}">
                  <c15:dlblFieldTable>
                    <c15:dlblFTEntry>
                      <c15:txfldGUID>{588ADAD1-F98E-442B-AD70-904AF4D02886}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5CF-4987-AA23-3229D1B319D5}"/>
                </c:ext>
                <c:ext xmlns:c15="http://schemas.microsoft.com/office/drawing/2012/chart" uri="{CE6537A1-D6FC-4f65-9D91-7224C49458BB}">
                  <c15:dlblFieldTable>
                    <c15:dlblFTEntry>
                      <c15:txfldGUID>{16B90829-2070-4853-87AB-6871B2F06814}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5CF-4987-AA23-3229D1B319D5}"/>
                </c:ext>
                <c:ext xmlns:c15="http://schemas.microsoft.com/office/drawing/2012/chart" uri="{CE6537A1-D6FC-4f65-9D91-7224C49458BB}">
                  <c15:dlblFieldTable>
                    <c15:dlblFTEntry>
                      <c15:txfldGUID>{CEA5A573-549E-4DDF-B7AD-39E5628A30FF}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5CF-4987-AA23-3229D1B319D5}"/>
                </c:ext>
                <c:ext xmlns:c15="http://schemas.microsoft.com/office/drawing/2012/chart" uri="{CE6537A1-D6FC-4f65-9D91-7224C49458BB}">
                  <c15:dlblFieldTable>
                    <c15:dlblFTEntry>
                      <c15:txfldGUID>{68D2DDCF-2EB0-4D87-93DE-4C5CB37001E3}</c15:txfldGUID>
                      <c15:f>#REF!</c15:f>
                      <c15:dlblFieldTableCache>
                        <c:ptCount val="1"/>
                        <c:pt idx="0">
                          <c:v>#REF!</c:v>
                        </c:pt>
                      </c15:dlblFieldTableCache>
                    </c15:dlblFTEntry>
                  </c15:dlblFieldTable>
                  <c15:showDataLabelsRange val="0"/>
                </c:ext>
              </c:extLst>
            </c:dLbl>
            <c:dLbl>
              <c:idx val="8"/>
              <c:layout>
                <c:manualLayout>
                  <c:x val="-3.2145200469572303E-2"/>
                  <c:y val="-7.6914933939499219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5CF-4987-AA23-3229D1B319D5}"/>
                </c:ext>
                <c:ext xmlns:c15="http://schemas.microsoft.com/office/drawing/2012/chart" uri="{CE6537A1-D6FC-4f65-9D91-7224C49458BB}">
                  <c15:dlblFieldTable>
                    <c15:dlblFTEntry>
                      <c15:txfldGUID>{364C485B-3490-499E-8A54-B8188B813272}</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5CF-4987-AA23-3229D1B319D5}"/>
                </c:ext>
                <c:ext xmlns:c15="http://schemas.microsoft.com/office/drawing/2012/chart" uri="{CE6537A1-D6FC-4f65-9D91-7224C49458BB}">
                  <c15:dlblFieldTable>
                    <c15:dlblFTEntry>
                      <c15:txfldGUID>{9B10AAC3-27E9-469D-9911-105EE452D02C}</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5CF-4987-AA23-3229D1B319D5}"/>
                </c:ext>
                <c:ext xmlns:c15="http://schemas.microsoft.com/office/drawing/2012/chart" uri="{CE6537A1-D6FC-4f65-9D91-7224C49458BB}">
                  <c15:dlblFieldTable>
                    <c15:dlblFTEntry>
                      <c15:txfldGUID>{BF42D9FB-A86B-456B-85FB-7AA61FAFF7B9}</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5CF-4987-AA23-3229D1B319D5}"/>
                </c:ext>
                <c:ext xmlns:c15="http://schemas.microsoft.com/office/drawing/2012/chart" uri="{CE6537A1-D6FC-4f65-9D91-7224C49458BB}">
                  <c15:dlblFieldTable>
                    <c15:dlblFTEntry>
                      <c15:txfldGUID>{403D66A3-571A-4ABA-85BC-70AB144DD625}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A5CF-4987-AA23-3229D1B319D5}"/>
            </c:ext>
          </c:extLst>
        </c:ser>
        <c:dLbls>
          <c:showLegendKey val="0"/>
          <c:showVal val="1"/>
          <c:showCatName val="0"/>
          <c:showSerName val="0"/>
          <c:showPercent val="0"/>
          <c:showBubbleSize val="0"/>
        </c:dLbls>
        <c:axId val="215382656"/>
        <c:axId val="215413504"/>
      </c:scatterChart>
      <c:valAx>
        <c:axId val="215382656"/>
        <c:scaling>
          <c:orientation val="minMax"/>
          <c:max val="62"/>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5413504"/>
        <c:crosses val="autoZero"/>
        <c:crossBetween val="midCat"/>
      </c:valAx>
      <c:valAx>
        <c:axId val="215413504"/>
        <c:scaling>
          <c:orientation val="minMax"/>
          <c:max val="75"/>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5382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90D-4CDB-8B71-821BAF040067}"/>
                </c:ext>
                <c:ext xmlns:c15="http://schemas.microsoft.com/office/drawing/2012/chart" uri="{CE6537A1-D6FC-4f65-9D91-7224C49458BB}">
                  <c15:dlblFieldTable>
                    <c15:dlblFTEntry>
                      <c15:txfldGUID>{F4353746-DE3D-495A-9C5B-B84E5CB585C4}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90D-4CDB-8B71-821BAF040067}"/>
                </c:ext>
                <c:ext xmlns:c15="http://schemas.microsoft.com/office/drawing/2012/chart" uri="{CE6537A1-D6FC-4f65-9D91-7224C49458BB}">
                  <c15:dlblFieldTable>
                    <c15:dlblFTEntry>
                      <c15:txfldGUID>{7B76C2DB-4E62-44B4-BDD5-35A7A9F6163F}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90D-4CDB-8B71-821BAF040067}"/>
                </c:ext>
                <c:ext xmlns:c15="http://schemas.microsoft.com/office/drawing/2012/chart" uri="{CE6537A1-D6FC-4f65-9D91-7224C49458BB}">
                  <c15:dlblFieldTable>
                    <c15:dlblFTEntry>
                      <c15:txfldGUID>{BB8EF5B2-A259-42A8-A243-8FB43192A125}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90D-4CDB-8B71-821BAF040067}"/>
                </c:ext>
                <c:ext xmlns:c15="http://schemas.microsoft.com/office/drawing/2012/chart" uri="{CE6537A1-D6FC-4f65-9D91-7224C49458BB}">
                  <c15:dlblFieldTable>
                    <c15:dlblFTEntry>
                      <c15:txfldGUID>{E761FCDB-76FD-4759-AEED-8AFE0466DE80}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90D-4CDB-8B71-821BAF040067}"/>
                </c:ext>
                <c:ext xmlns:c15="http://schemas.microsoft.com/office/drawing/2012/chart" uri="{CE6537A1-D6FC-4f65-9D91-7224C49458BB}">
                  <c15:dlblFieldTable>
                    <c15:dlblFTEntry>
                      <c15:txfldGUID>{2356B3DD-40E0-4298-ACCB-AD0CA40177A8}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90D-4CDB-8B71-821BAF040067}"/>
                </c:ext>
                <c:ext xmlns:c15="http://schemas.microsoft.com/office/drawing/2012/chart" uri="{CE6537A1-D6FC-4f65-9D91-7224C49458BB}">
                  <c15:dlblFieldTable>
                    <c15:dlblFTEntry>
                      <c15:txfldGUID>{5C301D58-2019-4233-A2A4-82E580F5ED1B}</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90D-4CDB-8B71-821BAF040067}"/>
                </c:ext>
                <c:ext xmlns:c15="http://schemas.microsoft.com/office/drawing/2012/chart" uri="{CE6537A1-D6FC-4f65-9D91-7224C49458BB}">
                  <c15:dlblFieldTable>
                    <c15:dlblFTEntry>
                      <c15:txfldGUID>{0315F118-A44A-4F0C-89DF-633F69AE88FC}</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90D-4CDB-8B71-821BAF040067}"/>
                </c:ext>
                <c:ext xmlns:c15="http://schemas.microsoft.com/office/drawing/2012/chart" uri="{CE6537A1-D6FC-4f65-9D91-7224C49458BB}">
                  <c15:dlblFieldTable>
                    <c15:dlblFTEntry>
                      <c15:txfldGUID>{D12EECC9-9337-45D8-8C3E-3A31AA3F201D}</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90D-4CDB-8B71-821BAF040067}"/>
                </c:ext>
                <c:ext xmlns:c15="http://schemas.microsoft.com/office/drawing/2012/chart" uri="{CE6537A1-D6FC-4f65-9D91-7224C49458BB}">
                  <c15:dlblFieldTable>
                    <c15:dlblFTEntry>
                      <c15:txfldGUID>{FBADD2B3-DC0B-43EC-B4C8-69571B403F4B}</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9</c:v>
                </c:pt>
                <c:pt idx="16">
                  <c:v>9.9</c:v>
                </c:pt>
                <c:pt idx="24">
                  <c:v>11.9</c:v>
                </c:pt>
                <c:pt idx="32">
                  <c:v>12.3</c:v>
                </c:pt>
              </c:numCache>
            </c:numRef>
          </c:xVal>
          <c:yVal>
            <c:numRef>
              <c:f>公会計指標分析・財政指標組合せ分析表!$BP$73:$DC$73</c:f>
              <c:numCache>
                <c:formatCode>#,##0.0;"▲ "#,##0.0</c:formatCode>
                <c:ptCount val="40"/>
                <c:pt idx="0">
                  <c:v>15.6</c:v>
                </c:pt>
                <c:pt idx="8">
                  <c:v>20.100000000000001</c:v>
                </c:pt>
                <c:pt idx="16">
                  <c:v>36.799999999999997</c:v>
                </c:pt>
                <c:pt idx="24">
                  <c:v>62.4</c:v>
                </c:pt>
                <c:pt idx="32">
                  <c:v>66.900000000000006</c:v>
                </c:pt>
              </c:numCache>
            </c:numRef>
          </c:yVal>
          <c:smooth val="0"/>
          <c:extLst xmlns:c16r2="http://schemas.microsoft.com/office/drawing/2015/06/chart">
            <c:ext xmlns:c16="http://schemas.microsoft.com/office/drawing/2014/chart" uri="{C3380CC4-5D6E-409C-BE32-E72D297353CC}">
              <c16:uniqueId val="{00000009-C90D-4CDB-8B71-821BAF04006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90D-4CDB-8B71-821BAF040067}"/>
                </c:ext>
                <c:ext xmlns:c15="http://schemas.microsoft.com/office/drawing/2012/chart" uri="{CE6537A1-D6FC-4f65-9D91-7224C49458BB}">
                  <c15:dlblFieldTable>
                    <c15:dlblFTEntry>
                      <c15:txfldGUID>{62B0FFE8-EECD-4C4C-BC66-2A18A36B7D41}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90D-4CDB-8B71-821BAF040067}"/>
                </c:ext>
                <c:ext xmlns:c15="http://schemas.microsoft.com/office/drawing/2012/chart" uri="{CE6537A1-D6FC-4f65-9D91-7224C49458BB}">
                  <c15:dlblFieldTable>
                    <c15:dlblFTEntry>
                      <c15:txfldGUID>{1CA618BF-0525-49EF-A97A-57C60344D0A4}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90D-4CDB-8B71-821BAF040067}"/>
                </c:ext>
                <c:ext xmlns:c15="http://schemas.microsoft.com/office/drawing/2012/chart" uri="{CE6537A1-D6FC-4f65-9D91-7224C49458BB}">
                  <c15:dlblFieldTable>
                    <c15:dlblFTEntry>
                      <c15:txfldGUID>{E1B30CA5-A121-40FC-B332-B8F077CB4D6B}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90D-4CDB-8B71-821BAF040067}"/>
                </c:ext>
                <c:ext xmlns:c15="http://schemas.microsoft.com/office/drawing/2012/chart" uri="{CE6537A1-D6FC-4f65-9D91-7224C49458BB}">
                  <c15:dlblFieldTable>
                    <c15:dlblFTEntry>
                      <c15:txfldGUID>{F65E87DA-EEA0-41B2-8830-E42EF87ED418}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90D-4CDB-8B71-821BAF040067}"/>
                </c:ext>
                <c:ext xmlns:c15="http://schemas.microsoft.com/office/drawing/2012/chart" uri="{CE6537A1-D6FC-4f65-9D91-7224C49458BB}">
                  <c15:dlblFieldTable>
                    <c15:dlblFTEntry>
                      <c15:txfldGUID>{4B623408-EA5E-41E0-8CDA-03F6CF4C51D6}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90D-4CDB-8B71-821BAF040067}"/>
                </c:ext>
                <c:ext xmlns:c15="http://schemas.microsoft.com/office/drawing/2012/chart" uri="{CE6537A1-D6FC-4f65-9D91-7224C49458BB}">
                  <c15:dlblFieldTable>
                    <c15:dlblFTEntry>
                      <c15:txfldGUID>{071B9F1A-6449-4C85-9F35-DA9F6304F492}</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90D-4CDB-8B71-821BAF040067}"/>
                </c:ext>
                <c:ext xmlns:c15="http://schemas.microsoft.com/office/drawing/2012/chart" uri="{CE6537A1-D6FC-4f65-9D91-7224C49458BB}">
                  <c15:dlblFieldTable>
                    <c15:dlblFTEntry>
                      <c15:txfldGUID>{F77082BD-16EE-4B88-B6FF-ACE1791133C8}</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90D-4CDB-8B71-821BAF040067}"/>
                </c:ext>
                <c:ext xmlns:c15="http://schemas.microsoft.com/office/drawing/2012/chart" uri="{CE6537A1-D6FC-4f65-9D91-7224C49458BB}">
                  <c15:dlblFieldTable>
                    <c15:dlblFTEntry>
                      <c15:txfldGUID>{1BF1A038-1CE4-47F8-9F0C-06C4A1E5F524}</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90D-4CDB-8B71-821BAF040067}"/>
                </c:ext>
                <c:ext xmlns:c15="http://schemas.microsoft.com/office/drawing/2012/chart" uri="{CE6537A1-D6FC-4f65-9D91-7224C49458BB}">
                  <c15:dlblFieldTable>
                    <c15:dlblFTEntry>
                      <c15:txfldGUID>{412B9F67-BCAE-4105-8258-DEE95AA98F05}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C90D-4CDB-8B71-821BAF040067}"/>
            </c:ext>
          </c:extLst>
        </c:ser>
        <c:dLbls>
          <c:showLegendKey val="0"/>
          <c:showVal val="1"/>
          <c:showCatName val="0"/>
          <c:showSerName val="0"/>
          <c:showPercent val="0"/>
          <c:showBubbleSize val="0"/>
        </c:dLbls>
        <c:axId val="216676224"/>
        <c:axId val="216698880"/>
      </c:scatterChart>
      <c:valAx>
        <c:axId val="216676224"/>
        <c:scaling>
          <c:orientation val="minMax"/>
          <c:max val="12.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6698880"/>
        <c:crosses val="autoZero"/>
        <c:crossBetween val="midCat"/>
      </c:valAx>
      <c:valAx>
        <c:axId val="216698880"/>
        <c:scaling>
          <c:orientation val="minMax"/>
          <c:max val="76"/>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66762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年度は、新庁舎建設事業等の措置期間のない地方債の借入及び過年度で借入れた地方債の償還開始等により元利償還金全体として増加した。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今後、庁舎建設等の大型事業を予定しているため、市債発行の計画的な抑制を行い、可能な限り公債費負担を軽減する。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満期一括償還地方債を当市では借入を行っていないため、財源として積み立てていない。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や施設整備基金の取り崩しなどにより充当可能基金が減少し、また、新庁舎建設等の大型施設整備事業で活用した公共施設等適正管理推進事業債を含めた地方債の発行により一般会計等に係る地方債現在高が増加したことに伴い、将来負担比率の分子の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市債発行の計画的な抑制を行いながら、歳出内容の見直しなどにより、将来負担比率の分子の額の抑制につなげる。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高知県土佐市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年度は、複合文化施設整備事業や新庁舎整備事業など複数の施設整備事業の財源として「施設等整備基金」を約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百万円取り崩したこと、南海トラフ巨大地震に備えた事業等に「防災加速化基金」を約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百万円取り崩したこと、減債基金を地方債の償還に約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複合文化施設整備事業や新庁舎整備事業などの大型施設整備が続いており、「施設等整備基金」「塩見文化基金」が減少見込みである。また、住宅耐震対策事業など防災事業も予定されていることから、「防災加速化基金」についても減少見込みである。なお、数年後には大型施設整備に係る地方債償還のピークを迎えることが予想されるため、減債基金についても減少が見込まれることなどから、中長期的にみて基金全体が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「施設等整備基金」：市の施設等の整備に要する財源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「防災対策加速化基金」：市の防災対策に関する事業等に要する財源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「塩見文化基金」：文化施設整備に要する財源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年度において基金利子を約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百万円積み立てたが、複合文化施設整備事業や新庁舎整備事業など複数の施設整備事業の財源として約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「防災対策加速化基金」については、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年度において基金利子や県の交付金を約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百万円積み立てたが、南海トラフ巨大地震に備えた事業等に約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複合文化施設整備や新庁舎整備等、大型施設整備が複数実施予定であり、また、南海トラフ巨大地震に備えた防災対策事業も予定されていることから、「施設等整備基金」や「塩見文化基金」、「防災対策加速化基金」などが減少傾向にある。中長期的にはふるさと納税を強化することにより「まごころ応援基金」への積立額が増加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については、基金利子を約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百万円、基金利子を百万円積み立てたことにより増加している。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現在、複合文化施設整備事業や新庁舎整備事業など大型施設整備が続く中、今後においても大幅な財源不足が予想されるため、中長期的にみて減少していく見込みである。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については、基金利子を約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現在、複合文化施設整備事業や新庁舎整備事業など大型施設整備が続く中、今後においても大幅な財源不足が予想されるため、中長期的にみて減少していく見込みである。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27,158
26,837
91.50
16,336,584
15,622,509
102,048
7,508,055
17,401,038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２８年度に策定した公共施設等総合管理計画において、既存施設の有効活用、施設の統合・整理を図り、施設の複合化などによって市民サービスを維持しつつ、施設総量を徐々に縮減するという目標を掲げ、計画に基づいた既存施設の維持、複合化などに取り組んでいる。有形固定資産減価償却率については、上昇傾向にはあるものの、施設の複合化などの完了後には効果が表れてくると考え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79" name="楕円 78"/>
        <xdr:cNvSpPr/>
      </xdr:nvSpPr>
      <xdr:spPr>
        <a:xfrm>
          <a:off x="4711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163847</xdr:rowOff>
    </xdr:from>
    <xdr:ext cx="405111" cy="259045"/>
    <xdr:sp macro="" textlink="">
      <xdr:nvSpPr>
        <xdr:cNvPr id="80" name="有形固定資産減価償却率該当値テキスト"/>
        <xdr:cNvSpPr txBox="1"/>
      </xdr:nvSpPr>
      <xdr:spPr>
        <a:xfrm>
          <a:off x="4813300" y="607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31962</xdr:rowOff>
    </xdr:from>
    <xdr:to>
      <xdr:col>19</xdr:col>
      <xdr:colOff>187325</xdr:colOff>
      <xdr:row>31</xdr:row>
      <xdr:rowOff>133562</xdr:rowOff>
    </xdr:to>
    <xdr:sp macro="" textlink="">
      <xdr:nvSpPr>
        <xdr:cNvPr id="81" name="楕円 80"/>
        <xdr:cNvSpPr/>
      </xdr:nvSpPr>
      <xdr:spPr>
        <a:xfrm>
          <a:off x="4000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64770</xdr:rowOff>
    </xdr:from>
    <xdr:to>
      <xdr:col>23</xdr:col>
      <xdr:colOff>85725</xdr:colOff>
      <xdr:row>31</xdr:row>
      <xdr:rowOff>82762</xdr:rowOff>
    </xdr:to>
    <xdr:cxnSp macro="">
      <xdr:nvCxnSpPr>
        <xdr:cNvPr id="82" name="直線コネクタ 81"/>
        <xdr:cNvCxnSpPr/>
      </xdr:nvCxnSpPr>
      <xdr:spPr>
        <a:xfrm flipV="1">
          <a:off x="4051300" y="6151245"/>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19367</xdr:rowOff>
    </xdr:from>
    <xdr:to>
      <xdr:col>15</xdr:col>
      <xdr:colOff>187325</xdr:colOff>
      <xdr:row>31</xdr:row>
      <xdr:rowOff>120967</xdr:rowOff>
    </xdr:to>
    <xdr:sp macro="" textlink="">
      <xdr:nvSpPr>
        <xdr:cNvPr id="83" name="楕円 82"/>
        <xdr:cNvSpPr/>
      </xdr:nvSpPr>
      <xdr:spPr>
        <a:xfrm>
          <a:off x="3238500" y="61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70167</xdr:rowOff>
    </xdr:from>
    <xdr:to>
      <xdr:col>19</xdr:col>
      <xdr:colOff>136525</xdr:colOff>
      <xdr:row>31</xdr:row>
      <xdr:rowOff>82762</xdr:rowOff>
    </xdr:to>
    <xdr:cxnSp macro="">
      <xdr:nvCxnSpPr>
        <xdr:cNvPr id="84" name="直線コネクタ 83"/>
        <xdr:cNvCxnSpPr/>
      </xdr:nvCxnSpPr>
      <xdr:spPr>
        <a:xfrm>
          <a:off x="3289300" y="6156642"/>
          <a:ext cx="762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116522</xdr:rowOff>
    </xdr:from>
    <xdr:to>
      <xdr:col>11</xdr:col>
      <xdr:colOff>187325</xdr:colOff>
      <xdr:row>32</xdr:row>
      <xdr:rowOff>46672</xdr:rowOff>
    </xdr:to>
    <xdr:sp macro="" textlink="">
      <xdr:nvSpPr>
        <xdr:cNvPr id="85" name="楕円 84"/>
        <xdr:cNvSpPr/>
      </xdr:nvSpPr>
      <xdr:spPr>
        <a:xfrm>
          <a:off x="2476500" y="62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70167</xdr:rowOff>
    </xdr:from>
    <xdr:to>
      <xdr:col>15</xdr:col>
      <xdr:colOff>136525</xdr:colOff>
      <xdr:row>31</xdr:row>
      <xdr:rowOff>167322</xdr:rowOff>
    </xdr:to>
    <xdr:cxnSp macro="">
      <xdr:nvCxnSpPr>
        <xdr:cNvPr id="86" name="直線コネクタ 85"/>
        <xdr:cNvCxnSpPr/>
      </xdr:nvCxnSpPr>
      <xdr:spPr>
        <a:xfrm flipV="1">
          <a:off x="2527300" y="6156642"/>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9" name="n_3aveValue有形固定資産減価償却率"/>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124689</xdr:rowOff>
    </xdr:from>
    <xdr:ext cx="405111" cy="259045"/>
    <xdr:sp macro="" textlink="">
      <xdr:nvSpPr>
        <xdr:cNvPr id="90" name="n_1mainValue有形固定資産減価償却率"/>
        <xdr:cNvSpPr txBox="1"/>
      </xdr:nvSpPr>
      <xdr:spPr>
        <a:xfrm>
          <a:off x="38360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112094</xdr:rowOff>
    </xdr:from>
    <xdr:ext cx="405111" cy="259045"/>
    <xdr:sp macro="" textlink="">
      <xdr:nvSpPr>
        <xdr:cNvPr id="91" name="n_2mainValue有形固定資産減価償却率"/>
        <xdr:cNvSpPr txBox="1"/>
      </xdr:nvSpPr>
      <xdr:spPr>
        <a:xfrm>
          <a:off x="3086744" y="61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37799</xdr:rowOff>
    </xdr:from>
    <xdr:ext cx="405111" cy="259045"/>
    <xdr:sp macro="" textlink="">
      <xdr:nvSpPr>
        <xdr:cNvPr id="92" name="n_3mainValue有形固定資産減価償却率"/>
        <xdr:cNvSpPr txBox="1"/>
      </xdr:nvSpPr>
      <xdr:spPr>
        <a:xfrm>
          <a:off x="2324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南海トラフ対策や新庁舎、複合文化施設等の大型施設事業の増加により地方債が増加しているものの、類似団体平均を下回っている。今後も新庁舎の建設などが予定されているため、これまで以上に公債費の適正化に取り組んでいく必要があ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8"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12428</xdr:rowOff>
    </xdr:from>
    <xdr:to>
      <xdr:col>76</xdr:col>
      <xdr:colOff>73025</xdr:colOff>
      <xdr:row>31</xdr:row>
      <xdr:rowOff>114028</xdr:rowOff>
    </xdr:to>
    <xdr:sp macro="" textlink="">
      <xdr:nvSpPr>
        <xdr:cNvPr id="136" name="楕円 135"/>
        <xdr:cNvSpPr/>
      </xdr:nvSpPr>
      <xdr:spPr>
        <a:xfrm>
          <a:off x="147447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162305</xdr:rowOff>
    </xdr:from>
    <xdr:ext cx="469744" cy="259045"/>
    <xdr:sp macro="" textlink="">
      <xdr:nvSpPr>
        <xdr:cNvPr id="137" name="債務償還比率該当値テキスト"/>
        <xdr:cNvSpPr txBox="1"/>
      </xdr:nvSpPr>
      <xdr:spPr>
        <a:xfrm>
          <a:off x="14846300" y="60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76889</xdr:rowOff>
    </xdr:from>
    <xdr:to>
      <xdr:col>72</xdr:col>
      <xdr:colOff>123825</xdr:colOff>
      <xdr:row>32</xdr:row>
      <xdr:rowOff>7039</xdr:rowOff>
    </xdr:to>
    <xdr:sp macro="" textlink="">
      <xdr:nvSpPr>
        <xdr:cNvPr id="138" name="楕円 137"/>
        <xdr:cNvSpPr/>
      </xdr:nvSpPr>
      <xdr:spPr>
        <a:xfrm>
          <a:off x="14033500" y="616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63228</xdr:rowOff>
    </xdr:from>
    <xdr:to>
      <xdr:col>76</xdr:col>
      <xdr:colOff>22225</xdr:colOff>
      <xdr:row>31</xdr:row>
      <xdr:rowOff>127689</xdr:rowOff>
    </xdr:to>
    <xdr:cxnSp macro="">
      <xdr:nvCxnSpPr>
        <xdr:cNvPr id="139" name="直線コネクタ 138"/>
        <xdr:cNvCxnSpPr/>
      </xdr:nvCxnSpPr>
      <xdr:spPr>
        <a:xfrm flipV="1">
          <a:off x="14084300" y="6149703"/>
          <a:ext cx="711200" cy="6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0"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169616</xdr:rowOff>
    </xdr:from>
    <xdr:ext cx="469744" cy="259045"/>
    <xdr:sp macro="" textlink="">
      <xdr:nvSpPr>
        <xdr:cNvPr id="141" name="n_1mainValue債務償還比率"/>
        <xdr:cNvSpPr txBox="1"/>
      </xdr:nvSpPr>
      <xdr:spPr>
        <a:xfrm>
          <a:off x="13836727" y="625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27,158
26,837
91.50
16,336,584
15,622,509
102,048
7,508,055
17,401,038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2" name="楕円 71"/>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73" name="【道路】&#10;有形固定資産減価償却率該当値テキスト"/>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4" name="楕円 73"/>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166007</xdr:rowOff>
    </xdr:to>
    <xdr:cxnSp macro="">
      <xdr:nvCxnSpPr>
        <xdr:cNvPr id="75" name="直線コネクタ 74"/>
        <xdr:cNvCxnSpPr/>
      </xdr:nvCxnSpPr>
      <xdr:spPr>
        <a:xfrm flipV="1">
          <a:off x="3797300" y="647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146231</xdr:rowOff>
    </xdr:from>
    <xdr:to>
      <xdr:col>15</xdr:col>
      <xdr:colOff>101600</xdr:colOff>
      <xdr:row>38</xdr:row>
      <xdr:rowOff>76381</xdr:rowOff>
    </xdr:to>
    <xdr:sp macro="" textlink="">
      <xdr:nvSpPr>
        <xdr:cNvPr id="76" name="楕円 75"/>
        <xdr:cNvSpPr/>
      </xdr:nvSpPr>
      <xdr:spPr>
        <a:xfrm>
          <a:off x="2857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25581</xdr:rowOff>
    </xdr:to>
    <xdr:cxnSp macro="">
      <xdr:nvCxnSpPr>
        <xdr:cNvPr id="77" name="直線コネクタ 76"/>
        <xdr:cNvCxnSpPr/>
      </xdr:nvCxnSpPr>
      <xdr:spPr>
        <a:xfrm flipV="1">
          <a:off x="2908300" y="65096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xdr:rowOff>
    </xdr:from>
    <xdr:to>
      <xdr:col>10</xdr:col>
      <xdr:colOff>165100</xdr:colOff>
      <xdr:row>38</xdr:row>
      <xdr:rowOff>109038</xdr:rowOff>
    </xdr:to>
    <xdr:sp macro="" textlink="">
      <xdr:nvSpPr>
        <xdr:cNvPr id="78" name="楕円 77"/>
        <xdr:cNvSpPr/>
      </xdr:nvSpPr>
      <xdr:spPr>
        <a:xfrm>
          <a:off x="1968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25581</xdr:rowOff>
    </xdr:from>
    <xdr:to>
      <xdr:col>15</xdr:col>
      <xdr:colOff>50800</xdr:colOff>
      <xdr:row>38</xdr:row>
      <xdr:rowOff>58238</xdr:rowOff>
    </xdr:to>
    <xdr:cxnSp macro="">
      <xdr:nvCxnSpPr>
        <xdr:cNvPr id="79" name="直線コネクタ 78"/>
        <xdr:cNvCxnSpPr/>
      </xdr:nvCxnSpPr>
      <xdr:spPr>
        <a:xfrm flipV="1">
          <a:off x="2019300" y="65406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2"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36484</xdr:rowOff>
    </xdr:from>
    <xdr:ext cx="405111" cy="259045"/>
    <xdr:sp macro="" textlink="">
      <xdr:nvSpPr>
        <xdr:cNvPr id="83" name="n_1mainValue【道路】&#10;有形固定資産減価償却率"/>
        <xdr:cNvSpPr txBox="1"/>
      </xdr:nvSpPr>
      <xdr:spPr>
        <a:xfrm>
          <a:off x="35820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67508</xdr:rowOff>
    </xdr:from>
    <xdr:ext cx="405111" cy="259045"/>
    <xdr:sp macro="" textlink="">
      <xdr:nvSpPr>
        <xdr:cNvPr id="84" name="n_2mainValue【道路】&#10;有形固定資産減価償却率"/>
        <xdr:cNvSpPr txBox="1"/>
      </xdr:nvSpPr>
      <xdr:spPr>
        <a:xfrm>
          <a:off x="2705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100165</xdr:rowOff>
    </xdr:from>
    <xdr:ext cx="405111" cy="259045"/>
    <xdr:sp macro="" textlink="">
      <xdr:nvSpPr>
        <xdr:cNvPr id="85" name="n_3mainValue【道路】&#10;有形固定資産減価償却率"/>
        <xdr:cNvSpPr txBox="1"/>
      </xdr:nvSpPr>
      <xdr:spPr>
        <a:xfrm>
          <a:off x="1816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49861</xdr:rowOff>
    </xdr:from>
    <xdr:to>
      <xdr:col>55</xdr:col>
      <xdr:colOff>50800</xdr:colOff>
      <xdr:row>40</xdr:row>
      <xdr:rowOff>151461</xdr:rowOff>
    </xdr:to>
    <xdr:sp macro="" textlink="">
      <xdr:nvSpPr>
        <xdr:cNvPr id="124" name="楕円 123"/>
        <xdr:cNvSpPr/>
      </xdr:nvSpPr>
      <xdr:spPr>
        <a:xfrm>
          <a:off x="10426700" y="69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28288</xdr:rowOff>
    </xdr:from>
    <xdr:ext cx="534377" cy="259045"/>
    <xdr:sp macro="" textlink="">
      <xdr:nvSpPr>
        <xdr:cNvPr id="125" name="【道路】&#10;一人当たり延長該当値テキスト"/>
        <xdr:cNvSpPr txBox="1"/>
      </xdr:nvSpPr>
      <xdr:spPr>
        <a:xfrm>
          <a:off x="10515600" y="68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53270</xdr:rowOff>
    </xdr:from>
    <xdr:to>
      <xdr:col>50</xdr:col>
      <xdr:colOff>165100</xdr:colOff>
      <xdr:row>40</xdr:row>
      <xdr:rowOff>154870</xdr:rowOff>
    </xdr:to>
    <xdr:sp macro="" textlink="">
      <xdr:nvSpPr>
        <xdr:cNvPr id="126" name="楕円 125"/>
        <xdr:cNvSpPr/>
      </xdr:nvSpPr>
      <xdr:spPr>
        <a:xfrm>
          <a:off x="9588500" y="69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100661</xdr:rowOff>
    </xdr:from>
    <xdr:to>
      <xdr:col>55</xdr:col>
      <xdr:colOff>0</xdr:colOff>
      <xdr:row>40</xdr:row>
      <xdr:rowOff>104070</xdr:rowOff>
    </xdr:to>
    <xdr:cxnSp macro="">
      <xdr:nvCxnSpPr>
        <xdr:cNvPr id="127" name="直線コネクタ 126"/>
        <xdr:cNvCxnSpPr/>
      </xdr:nvCxnSpPr>
      <xdr:spPr>
        <a:xfrm flipV="1">
          <a:off x="9639300" y="6958661"/>
          <a:ext cx="8382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80473</xdr:rowOff>
    </xdr:from>
    <xdr:to>
      <xdr:col>46</xdr:col>
      <xdr:colOff>38100</xdr:colOff>
      <xdr:row>41</xdr:row>
      <xdr:rowOff>10623</xdr:rowOff>
    </xdr:to>
    <xdr:sp macro="" textlink="">
      <xdr:nvSpPr>
        <xdr:cNvPr id="128" name="楕円 127"/>
        <xdr:cNvSpPr/>
      </xdr:nvSpPr>
      <xdr:spPr>
        <a:xfrm>
          <a:off x="8699500" y="69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104070</xdr:rowOff>
    </xdr:from>
    <xdr:to>
      <xdr:col>50</xdr:col>
      <xdr:colOff>114300</xdr:colOff>
      <xdr:row>40</xdr:row>
      <xdr:rowOff>131273</xdr:rowOff>
    </xdr:to>
    <xdr:cxnSp macro="">
      <xdr:nvCxnSpPr>
        <xdr:cNvPr id="129" name="直線コネクタ 128"/>
        <xdr:cNvCxnSpPr/>
      </xdr:nvCxnSpPr>
      <xdr:spPr>
        <a:xfrm flipV="1">
          <a:off x="8750300" y="6962070"/>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82797</xdr:rowOff>
    </xdr:from>
    <xdr:to>
      <xdr:col>41</xdr:col>
      <xdr:colOff>101600</xdr:colOff>
      <xdr:row>41</xdr:row>
      <xdr:rowOff>12947</xdr:rowOff>
    </xdr:to>
    <xdr:sp macro="" textlink="">
      <xdr:nvSpPr>
        <xdr:cNvPr id="130" name="楕円 129"/>
        <xdr:cNvSpPr/>
      </xdr:nvSpPr>
      <xdr:spPr>
        <a:xfrm>
          <a:off x="7810500" y="69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131273</xdr:rowOff>
    </xdr:from>
    <xdr:to>
      <xdr:col>45</xdr:col>
      <xdr:colOff>177800</xdr:colOff>
      <xdr:row>40</xdr:row>
      <xdr:rowOff>133597</xdr:rowOff>
    </xdr:to>
    <xdr:cxnSp macro="">
      <xdr:nvCxnSpPr>
        <xdr:cNvPr id="131" name="直線コネクタ 130"/>
        <xdr:cNvCxnSpPr/>
      </xdr:nvCxnSpPr>
      <xdr:spPr>
        <a:xfrm flipV="1">
          <a:off x="7861300" y="6989273"/>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145997</xdr:rowOff>
    </xdr:from>
    <xdr:ext cx="534377" cy="259045"/>
    <xdr:sp macro="" textlink="">
      <xdr:nvSpPr>
        <xdr:cNvPr id="135" name="n_1mainValue【道路】&#10;一人当たり延長"/>
        <xdr:cNvSpPr txBox="1"/>
      </xdr:nvSpPr>
      <xdr:spPr>
        <a:xfrm>
          <a:off x="9359411" y="700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1750</xdr:rowOff>
    </xdr:from>
    <xdr:ext cx="534377" cy="259045"/>
    <xdr:sp macro="" textlink="">
      <xdr:nvSpPr>
        <xdr:cNvPr id="136" name="n_2mainValue【道路】&#10;一人当たり延長"/>
        <xdr:cNvSpPr txBox="1"/>
      </xdr:nvSpPr>
      <xdr:spPr>
        <a:xfrm>
          <a:off x="8483111" y="703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4074</xdr:rowOff>
    </xdr:from>
    <xdr:ext cx="534377" cy="259045"/>
    <xdr:sp macro="" textlink="">
      <xdr:nvSpPr>
        <xdr:cNvPr id="137" name="n_3mainValue【道路】&#10;一人当たり延長"/>
        <xdr:cNvSpPr txBox="1"/>
      </xdr:nvSpPr>
      <xdr:spPr>
        <a:xfrm>
          <a:off x="7594111" y="70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78" name="楕円 177"/>
        <xdr:cNvSpPr/>
      </xdr:nvSpPr>
      <xdr:spPr>
        <a:xfrm>
          <a:off x="4584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121937</xdr:rowOff>
    </xdr:from>
    <xdr:ext cx="405111" cy="259045"/>
    <xdr:sp macro="" textlink="">
      <xdr:nvSpPr>
        <xdr:cNvPr id="179" name="【橋りょう・トンネル】&#10;有形固定資産減価償却率該当値テキスト"/>
        <xdr:cNvSpPr txBox="1"/>
      </xdr:nvSpPr>
      <xdr:spPr>
        <a:xfrm>
          <a:off x="4673600"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168003</xdr:rowOff>
    </xdr:from>
    <xdr:to>
      <xdr:col>20</xdr:col>
      <xdr:colOff>38100</xdr:colOff>
      <xdr:row>59</xdr:row>
      <xdr:rowOff>98153</xdr:rowOff>
    </xdr:to>
    <xdr:sp macro="" textlink="">
      <xdr:nvSpPr>
        <xdr:cNvPr id="180" name="楕円 179"/>
        <xdr:cNvSpPr/>
      </xdr:nvSpPr>
      <xdr:spPr>
        <a:xfrm>
          <a:off x="3746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22860</xdr:rowOff>
    </xdr:from>
    <xdr:to>
      <xdr:col>24</xdr:col>
      <xdr:colOff>63500</xdr:colOff>
      <xdr:row>59</xdr:row>
      <xdr:rowOff>47353</xdr:rowOff>
    </xdr:to>
    <xdr:cxnSp macro="">
      <xdr:nvCxnSpPr>
        <xdr:cNvPr id="181" name="直線コネクタ 180"/>
        <xdr:cNvCxnSpPr/>
      </xdr:nvCxnSpPr>
      <xdr:spPr>
        <a:xfrm flipV="1">
          <a:off x="3797300" y="1013841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12881</xdr:rowOff>
    </xdr:from>
    <xdr:to>
      <xdr:col>15</xdr:col>
      <xdr:colOff>101600</xdr:colOff>
      <xdr:row>59</xdr:row>
      <xdr:rowOff>114481</xdr:rowOff>
    </xdr:to>
    <xdr:sp macro="" textlink="">
      <xdr:nvSpPr>
        <xdr:cNvPr id="182" name="楕円 181"/>
        <xdr:cNvSpPr/>
      </xdr:nvSpPr>
      <xdr:spPr>
        <a:xfrm>
          <a:off x="2857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47353</xdr:rowOff>
    </xdr:from>
    <xdr:to>
      <xdr:col>19</xdr:col>
      <xdr:colOff>177800</xdr:colOff>
      <xdr:row>59</xdr:row>
      <xdr:rowOff>63681</xdr:rowOff>
    </xdr:to>
    <xdr:cxnSp macro="">
      <xdr:nvCxnSpPr>
        <xdr:cNvPr id="183" name="直線コネクタ 182"/>
        <xdr:cNvCxnSpPr/>
      </xdr:nvCxnSpPr>
      <xdr:spPr>
        <a:xfrm flipV="1">
          <a:off x="2908300" y="1016290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39007</xdr:rowOff>
    </xdr:from>
    <xdr:to>
      <xdr:col>10</xdr:col>
      <xdr:colOff>165100</xdr:colOff>
      <xdr:row>59</xdr:row>
      <xdr:rowOff>140607</xdr:rowOff>
    </xdr:to>
    <xdr:sp macro="" textlink="">
      <xdr:nvSpPr>
        <xdr:cNvPr id="184" name="楕円 183"/>
        <xdr:cNvSpPr/>
      </xdr:nvSpPr>
      <xdr:spPr>
        <a:xfrm>
          <a:off x="1968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63681</xdr:rowOff>
    </xdr:from>
    <xdr:to>
      <xdr:col>15</xdr:col>
      <xdr:colOff>50800</xdr:colOff>
      <xdr:row>59</xdr:row>
      <xdr:rowOff>89807</xdr:rowOff>
    </xdr:to>
    <xdr:cxnSp macro="">
      <xdr:nvCxnSpPr>
        <xdr:cNvPr id="185" name="直線コネクタ 184"/>
        <xdr:cNvCxnSpPr/>
      </xdr:nvCxnSpPr>
      <xdr:spPr>
        <a:xfrm flipV="1">
          <a:off x="2019300" y="101792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114680</xdr:rowOff>
    </xdr:from>
    <xdr:ext cx="405111" cy="259045"/>
    <xdr:sp macro="" textlink="">
      <xdr:nvSpPr>
        <xdr:cNvPr id="189" name="n_1main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90" name="n_2main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157134</xdr:rowOff>
    </xdr:from>
    <xdr:ext cx="405111" cy="259045"/>
    <xdr:sp macro="" textlink="">
      <xdr:nvSpPr>
        <xdr:cNvPr id="191" name="n_3mainValue【橋りょう・トンネル】&#10;有形固定資産減価償却率"/>
        <xdr:cNvSpPr txBox="1"/>
      </xdr:nvSpPr>
      <xdr:spPr>
        <a:xfrm>
          <a:off x="1816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169759</xdr:rowOff>
    </xdr:from>
    <xdr:to>
      <xdr:col>55</xdr:col>
      <xdr:colOff>50800</xdr:colOff>
      <xdr:row>62</xdr:row>
      <xdr:rowOff>99909</xdr:rowOff>
    </xdr:to>
    <xdr:sp macro="" textlink="">
      <xdr:nvSpPr>
        <xdr:cNvPr id="228" name="楕円 227"/>
        <xdr:cNvSpPr/>
      </xdr:nvSpPr>
      <xdr:spPr>
        <a:xfrm>
          <a:off x="10426700" y="1062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148186</xdr:rowOff>
    </xdr:from>
    <xdr:ext cx="599010" cy="259045"/>
    <xdr:sp macro="" textlink="">
      <xdr:nvSpPr>
        <xdr:cNvPr id="229" name="【橋りょう・トンネル】&#10;一人当たり有形固定資産（償却資産）額該当値テキスト"/>
        <xdr:cNvSpPr txBox="1"/>
      </xdr:nvSpPr>
      <xdr:spPr>
        <a:xfrm>
          <a:off x="10515600" y="1060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2380</xdr:rowOff>
    </xdr:from>
    <xdr:to>
      <xdr:col>50</xdr:col>
      <xdr:colOff>165100</xdr:colOff>
      <xdr:row>62</xdr:row>
      <xdr:rowOff>103980</xdr:rowOff>
    </xdr:to>
    <xdr:sp macro="" textlink="">
      <xdr:nvSpPr>
        <xdr:cNvPr id="230" name="楕円 229"/>
        <xdr:cNvSpPr/>
      </xdr:nvSpPr>
      <xdr:spPr>
        <a:xfrm>
          <a:off x="9588500" y="1063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49109</xdr:rowOff>
    </xdr:from>
    <xdr:to>
      <xdr:col>55</xdr:col>
      <xdr:colOff>0</xdr:colOff>
      <xdr:row>62</xdr:row>
      <xdr:rowOff>53180</xdr:rowOff>
    </xdr:to>
    <xdr:cxnSp macro="">
      <xdr:nvCxnSpPr>
        <xdr:cNvPr id="231" name="直線コネクタ 230"/>
        <xdr:cNvCxnSpPr/>
      </xdr:nvCxnSpPr>
      <xdr:spPr>
        <a:xfrm flipV="1">
          <a:off x="9639300" y="10679009"/>
          <a:ext cx="8382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9116</xdr:rowOff>
    </xdr:from>
    <xdr:to>
      <xdr:col>46</xdr:col>
      <xdr:colOff>38100</xdr:colOff>
      <xdr:row>62</xdr:row>
      <xdr:rowOff>110716</xdr:rowOff>
    </xdr:to>
    <xdr:sp macro="" textlink="">
      <xdr:nvSpPr>
        <xdr:cNvPr id="232" name="楕円 231"/>
        <xdr:cNvSpPr/>
      </xdr:nvSpPr>
      <xdr:spPr>
        <a:xfrm>
          <a:off x="8699500" y="1063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53180</xdr:rowOff>
    </xdr:from>
    <xdr:to>
      <xdr:col>50</xdr:col>
      <xdr:colOff>114300</xdr:colOff>
      <xdr:row>62</xdr:row>
      <xdr:rowOff>59916</xdr:rowOff>
    </xdr:to>
    <xdr:cxnSp macro="">
      <xdr:nvCxnSpPr>
        <xdr:cNvPr id="233" name="直線コネクタ 232"/>
        <xdr:cNvCxnSpPr/>
      </xdr:nvCxnSpPr>
      <xdr:spPr>
        <a:xfrm flipV="1">
          <a:off x="8750300" y="10683080"/>
          <a:ext cx="8890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11737</xdr:rowOff>
    </xdr:from>
    <xdr:to>
      <xdr:col>41</xdr:col>
      <xdr:colOff>101600</xdr:colOff>
      <xdr:row>62</xdr:row>
      <xdr:rowOff>113337</xdr:rowOff>
    </xdr:to>
    <xdr:sp macro="" textlink="">
      <xdr:nvSpPr>
        <xdr:cNvPr id="234" name="楕円 233"/>
        <xdr:cNvSpPr/>
      </xdr:nvSpPr>
      <xdr:spPr>
        <a:xfrm>
          <a:off x="7810500" y="106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59916</xdr:rowOff>
    </xdr:from>
    <xdr:to>
      <xdr:col>45</xdr:col>
      <xdr:colOff>177800</xdr:colOff>
      <xdr:row>62</xdr:row>
      <xdr:rowOff>62537</xdr:rowOff>
    </xdr:to>
    <xdr:cxnSp macro="">
      <xdr:nvCxnSpPr>
        <xdr:cNvPr id="235" name="直線コネクタ 234"/>
        <xdr:cNvCxnSpPr/>
      </xdr:nvCxnSpPr>
      <xdr:spPr>
        <a:xfrm flipV="1">
          <a:off x="7861300" y="10689816"/>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95107</xdr:rowOff>
    </xdr:from>
    <xdr:ext cx="599010" cy="259045"/>
    <xdr:sp macro="" textlink="">
      <xdr:nvSpPr>
        <xdr:cNvPr id="239" name="n_1mainValue【橋りょう・トンネル】&#10;一人当たり有形固定資産（償却資産）額"/>
        <xdr:cNvSpPr txBox="1"/>
      </xdr:nvSpPr>
      <xdr:spPr>
        <a:xfrm>
          <a:off x="9327095" y="1072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101843</xdr:rowOff>
    </xdr:from>
    <xdr:ext cx="599010" cy="259045"/>
    <xdr:sp macro="" textlink="">
      <xdr:nvSpPr>
        <xdr:cNvPr id="240" name="n_2mainValue【橋りょう・トンネル】&#10;一人当たり有形固定資産（償却資産）額"/>
        <xdr:cNvSpPr txBox="1"/>
      </xdr:nvSpPr>
      <xdr:spPr>
        <a:xfrm>
          <a:off x="8450795" y="1073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129864</xdr:rowOff>
    </xdr:from>
    <xdr:ext cx="599010" cy="259045"/>
    <xdr:sp macro="" textlink="">
      <xdr:nvSpPr>
        <xdr:cNvPr id="241" name="n_3mainValue【橋りょう・トンネル】&#10;一人当たり有形固定資産（償却資産）額"/>
        <xdr:cNvSpPr txBox="1"/>
      </xdr:nvSpPr>
      <xdr:spPr>
        <a:xfrm>
          <a:off x="7561795" y="1041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95886</xdr:rowOff>
    </xdr:from>
    <xdr:to>
      <xdr:col>24</xdr:col>
      <xdr:colOff>114300</xdr:colOff>
      <xdr:row>82</xdr:row>
      <xdr:rowOff>26036</xdr:rowOff>
    </xdr:to>
    <xdr:sp macro="" textlink="">
      <xdr:nvSpPr>
        <xdr:cNvPr id="281" name="楕円 280"/>
        <xdr:cNvSpPr/>
      </xdr:nvSpPr>
      <xdr:spPr>
        <a:xfrm>
          <a:off x="45847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74313</xdr:rowOff>
    </xdr:from>
    <xdr:ext cx="405111" cy="259045"/>
    <xdr:sp macro="" textlink="">
      <xdr:nvSpPr>
        <xdr:cNvPr id="282" name="【公営住宅】&#10;有形固定資産減価償却率該当値テキスト"/>
        <xdr:cNvSpPr txBox="1"/>
      </xdr:nvSpPr>
      <xdr:spPr>
        <a:xfrm>
          <a:off x="4673600" y="1396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27305</xdr:rowOff>
    </xdr:from>
    <xdr:to>
      <xdr:col>20</xdr:col>
      <xdr:colOff>38100</xdr:colOff>
      <xdr:row>80</xdr:row>
      <xdr:rowOff>128905</xdr:rowOff>
    </xdr:to>
    <xdr:sp macro="" textlink="">
      <xdr:nvSpPr>
        <xdr:cNvPr id="283" name="楕円 282"/>
        <xdr:cNvSpPr/>
      </xdr:nvSpPr>
      <xdr:spPr>
        <a:xfrm>
          <a:off x="3746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78105</xdr:rowOff>
    </xdr:from>
    <xdr:to>
      <xdr:col>24</xdr:col>
      <xdr:colOff>63500</xdr:colOff>
      <xdr:row>81</xdr:row>
      <xdr:rowOff>146686</xdr:rowOff>
    </xdr:to>
    <xdr:cxnSp macro="">
      <xdr:nvCxnSpPr>
        <xdr:cNvPr id="284" name="直線コネクタ 283"/>
        <xdr:cNvCxnSpPr/>
      </xdr:nvCxnSpPr>
      <xdr:spPr>
        <a:xfrm>
          <a:off x="3797300" y="13794105"/>
          <a:ext cx="8382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67311</xdr:rowOff>
    </xdr:from>
    <xdr:to>
      <xdr:col>15</xdr:col>
      <xdr:colOff>101600</xdr:colOff>
      <xdr:row>79</xdr:row>
      <xdr:rowOff>168911</xdr:rowOff>
    </xdr:to>
    <xdr:sp macro="" textlink="">
      <xdr:nvSpPr>
        <xdr:cNvPr id="285" name="楕円 284"/>
        <xdr:cNvSpPr/>
      </xdr:nvSpPr>
      <xdr:spPr>
        <a:xfrm>
          <a:off x="2857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118111</xdr:rowOff>
    </xdr:from>
    <xdr:to>
      <xdr:col>19</xdr:col>
      <xdr:colOff>177800</xdr:colOff>
      <xdr:row>80</xdr:row>
      <xdr:rowOff>78105</xdr:rowOff>
    </xdr:to>
    <xdr:cxnSp macro="">
      <xdr:nvCxnSpPr>
        <xdr:cNvPr id="286" name="直線コネクタ 285"/>
        <xdr:cNvCxnSpPr/>
      </xdr:nvCxnSpPr>
      <xdr:spPr>
        <a:xfrm>
          <a:off x="2908300" y="13662661"/>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57786</xdr:rowOff>
    </xdr:from>
    <xdr:to>
      <xdr:col>10</xdr:col>
      <xdr:colOff>165100</xdr:colOff>
      <xdr:row>81</xdr:row>
      <xdr:rowOff>159386</xdr:rowOff>
    </xdr:to>
    <xdr:sp macro="" textlink="">
      <xdr:nvSpPr>
        <xdr:cNvPr id="287" name="楕円 286"/>
        <xdr:cNvSpPr/>
      </xdr:nvSpPr>
      <xdr:spPr>
        <a:xfrm>
          <a:off x="1968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118111</xdr:rowOff>
    </xdr:from>
    <xdr:to>
      <xdr:col>15</xdr:col>
      <xdr:colOff>50800</xdr:colOff>
      <xdr:row>81</xdr:row>
      <xdr:rowOff>108586</xdr:rowOff>
    </xdr:to>
    <xdr:cxnSp macro="">
      <xdr:nvCxnSpPr>
        <xdr:cNvPr id="288" name="直線コネクタ 287"/>
        <xdr:cNvCxnSpPr/>
      </xdr:nvCxnSpPr>
      <xdr:spPr>
        <a:xfrm flipV="1">
          <a:off x="2019300" y="13662661"/>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145432</xdr:rowOff>
    </xdr:from>
    <xdr:ext cx="405111" cy="259045"/>
    <xdr:sp macro="" textlink="">
      <xdr:nvSpPr>
        <xdr:cNvPr id="292" name="n_1mainValue【公営住宅】&#10;有形固定資産減価償却率"/>
        <xdr:cNvSpPr txBox="1"/>
      </xdr:nvSpPr>
      <xdr:spPr>
        <a:xfrm>
          <a:off x="35820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13988</xdr:rowOff>
    </xdr:from>
    <xdr:ext cx="405111" cy="259045"/>
    <xdr:sp macro="" textlink="">
      <xdr:nvSpPr>
        <xdr:cNvPr id="293" name="n_2mainValue【公営住宅】&#10;有形固定資産減価償却率"/>
        <xdr:cNvSpPr txBox="1"/>
      </xdr:nvSpPr>
      <xdr:spPr>
        <a:xfrm>
          <a:off x="27057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4463</xdr:rowOff>
    </xdr:from>
    <xdr:ext cx="405111" cy="259045"/>
    <xdr:sp macro="" textlink="">
      <xdr:nvSpPr>
        <xdr:cNvPr id="294" name="n_3mainValue【公営住宅】&#10;有形固定資産減価償却率"/>
        <xdr:cNvSpPr txBox="1"/>
      </xdr:nvSpPr>
      <xdr:spPr>
        <a:xfrm>
          <a:off x="1816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154505</xdr:rowOff>
    </xdr:from>
    <xdr:to>
      <xdr:col>55</xdr:col>
      <xdr:colOff>50800</xdr:colOff>
      <xdr:row>86</xdr:row>
      <xdr:rowOff>84655</xdr:rowOff>
    </xdr:to>
    <xdr:sp macro="" textlink="">
      <xdr:nvSpPr>
        <xdr:cNvPr id="335" name="楕円 334"/>
        <xdr:cNvSpPr/>
      </xdr:nvSpPr>
      <xdr:spPr>
        <a:xfrm>
          <a:off x="10426700" y="147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69432</xdr:rowOff>
    </xdr:from>
    <xdr:ext cx="469744" cy="259045"/>
    <xdr:sp macro="" textlink="">
      <xdr:nvSpPr>
        <xdr:cNvPr id="336" name="【公営住宅】&#10;一人当たり面積該当値テキスト"/>
        <xdr:cNvSpPr txBox="1"/>
      </xdr:nvSpPr>
      <xdr:spPr>
        <a:xfrm>
          <a:off x="10515600" y="1464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169690</xdr:rowOff>
    </xdr:from>
    <xdr:to>
      <xdr:col>50</xdr:col>
      <xdr:colOff>165100</xdr:colOff>
      <xdr:row>86</xdr:row>
      <xdr:rowOff>99840</xdr:rowOff>
    </xdr:to>
    <xdr:sp macro="" textlink="">
      <xdr:nvSpPr>
        <xdr:cNvPr id="337" name="楕円 336"/>
        <xdr:cNvSpPr/>
      </xdr:nvSpPr>
      <xdr:spPr>
        <a:xfrm>
          <a:off x="9588500" y="14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33855</xdr:rowOff>
    </xdr:from>
    <xdr:to>
      <xdr:col>55</xdr:col>
      <xdr:colOff>0</xdr:colOff>
      <xdr:row>86</xdr:row>
      <xdr:rowOff>49040</xdr:rowOff>
    </xdr:to>
    <xdr:cxnSp macro="">
      <xdr:nvCxnSpPr>
        <xdr:cNvPr id="338" name="直線コネクタ 337"/>
        <xdr:cNvCxnSpPr/>
      </xdr:nvCxnSpPr>
      <xdr:spPr>
        <a:xfrm flipV="1">
          <a:off x="9639300" y="14778555"/>
          <a:ext cx="8382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4772</xdr:rowOff>
    </xdr:from>
    <xdr:to>
      <xdr:col>46</xdr:col>
      <xdr:colOff>38100</xdr:colOff>
      <xdr:row>86</xdr:row>
      <xdr:rowOff>106372</xdr:rowOff>
    </xdr:to>
    <xdr:sp macro="" textlink="">
      <xdr:nvSpPr>
        <xdr:cNvPr id="339" name="楕円 338"/>
        <xdr:cNvSpPr/>
      </xdr:nvSpPr>
      <xdr:spPr>
        <a:xfrm>
          <a:off x="8699500" y="147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49040</xdr:rowOff>
    </xdr:from>
    <xdr:to>
      <xdr:col>50</xdr:col>
      <xdr:colOff>114300</xdr:colOff>
      <xdr:row>86</xdr:row>
      <xdr:rowOff>55572</xdr:rowOff>
    </xdr:to>
    <xdr:cxnSp macro="">
      <xdr:nvCxnSpPr>
        <xdr:cNvPr id="340" name="直線コネクタ 339"/>
        <xdr:cNvCxnSpPr/>
      </xdr:nvCxnSpPr>
      <xdr:spPr>
        <a:xfrm flipV="1">
          <a:off x="8750300" y="147937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5914</xdr:rowOff>
    </xdr:from>
    <xdr:to>
      <xdr:col>41</xdr:col>
      <xdr:colOff>101600</xdr:colOff>
      <xdr:row>86</xdr:row>
      <xdr:rowOff>107514</xdr:rowOff>
    </xdr:to>
    <xdr:sp macro="" textlink="">
      <xdr:nvSpPr>
        <xdr:cNvPr id="341" name="楕円 340"/>
        <xdr:cNvSpPr/>
      </xdr:nvSpPr>
      <xdr:spPr>
        <a:xfrm>
          <a:off x="7810500" y="1475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55572</xdr:rowOff>
    </xdr:from>
    <xdr:to>
      <xdr:col>45</xdr:col>
      <xdr:colOff>177800</xdr:colOff>
      <xdr:row>86</xdr:row>
      <xdr:rowOff>56714</xdr:rowOff>
    </xdr:to>
    <xdr:cxnSp macro="">
      <xdr:nvCxnSpPr>
        <xdr:cNvPr id="342" name="直線コネクタ 341"/>
        <xdr:cNvCxnSpPr/>
      </xdr:nvCxnSpPr>
      <xdr:spPr>
        <a:xfrm flipV="1">
          <a:off x="7861300" y="1480027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90967</xdr:rowOff>
    </xdr:from>
    <xdr:ext cx="469744" cy="259045"/>
    <xdr:sp macro="" textlink="">
      <xdr:nvSpPr>
        <xdr:cNvPr id="346" name="n_1mainValue【公営住宅】&#10;一人当たり面積"/>
        <xdr:cNvSpPr txBox="1"/>
      </xdr:nvSpPr>
      <xdr:spPr>
        <a:xfrm>
          <a:off x="9391727" y="14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97499</xdr:rowOff>
    </xdr:from>
    <xdr:ext cx="469744" cy="259045"/>
    <xdr:sp macro="" textlink="">
      <xdr:nvSpPr>
        <xdr:cNvPr id="347" name="n_2mainValue【公営住宅】&#10;一人当たり面積"/>
        <xdr:cNvSpPr txBox="1"/>
      </xdr:nvSpPr>
      <xdr:spPr>
        <a:xfrm>
          <a:off x="8515427" y="148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98641</xdr:rowOff>
    </xdr:from>
    <xdr:ext cx="469744" cy="259045"/>
    <xdr:sp macro="" textlink="">
      <xdr:nvSpPr>
        <xdr:cNvPr id="348" name="n_3mainValue【公営住宅】&#10;一人当たり面積"/>
        <xdr:cNvSpPr txBox="1"/>
      </xdr:nvSpPr>
      <xdr:spPr>
        <a:xfrm>
          <a:off x="7626427" y="1484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395" name="【認定こども園・幼稚園・保育所】&#10;有形固定資産減価償却率平均値テキスト"/>
        <xdr:cNvSpPr txBox="1"/>
      </xdr:nvSpPr>
      <xdr:spPr>
        <a:xfrm>
          <a:off x="16357600" y="617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99" name="フローチャート: 判断 398"/>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05" name="楕円 404"/>
        <xdr:cNvSpPr/>
      </xdr:nvSpPr>
      <xdr:spPr>
        <a:xfrm>
          <a:off x="162687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145885</xdr:rowOff>
    </xdr:from>
    <xdr:ext cx="405111" cy="259045"/>
    <xdr:sp macro="" textlink="">
      <xdr:nvSpPr>
        <xdr:cNvPr id="406" name="【認定こども園・幼稚園・保育所】&#10;有形固定資産減価償却率該当値テキスト"/>
        <xdr:cNvSpPr txBox="1"/>
      </xdr:nvSpPr>
      <xdr:spPr>
        <a:xfrm>
          <a:off x="16357600"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44994</xdr:rowOff>
    </xdr:from>
    <xdr:to>
      <xdr:col>81</xdr:col>
      <xdr:colOff>101600</xdr:colOff>
      <xdr:row>37</xdr:row>
      <xdr:rowOff>146594</xdr:rowOff>
    </xdr:to>
    <xdr:sp macro="" textlink="">
      <xdr:nvSpPr>
        <xdr:cNvPr id="407" name="楕円 406"/>
        <xdr:cNvSpPr/>
      </xdr:nvSpPr>
      <xdr:spPr>
        <a:xfrm>
          <a:off x="15430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46808</xdr:rowOff>
    </xdr:from>
    <xdr:to>
      <xdr:col>85</xdr:col>
      <xdr:colOff>127000</xdr:colOff>
      <xdr:row>37</xdr:row>
      <xdr:rowOff>95794</xdr:rowOff>
    </xdr:to>
    <xdr:cxnSp macro="">
      <xdr:nvCxnSpPr>
        <xdr:cNvPr id="408" name="直線コネクタ 407"/>
        <xdr:cNvCxnSpPr/>
      </xdr:nvCxnSpPr>
      <xdr:spPr>
        <a:xfrm flipV="1">
          <a:off x="15481300" y="639045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89081</xdr:rowOff>
    </xdr:from>
    <xdr:to>
      <xdr:col>76</xdr:col>
      <xdr:colOff>165100</xdr:colOff>
      <xdr:row>38</xdr:row>
      <xdr:rowOff>19231</xdr:rowOff>
    </xdr:to>
    <xdr:sp macro="" textlink="">
      <xdr:nvSpPr>
        <xdr:cNvPr id="409" name="楕円 408"/>
        <xdr:cNvSpPr/>
      </xdr:nvSpPr>
      <xdr:spPr>
        <a:xfrm>
          <a:off x="14541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95794</xdr:rowOff>
    </xdr:from>
    <xdr:to>
      <xdr:col>81</xdr:col>
      <xdr:colOff>50800</xdr:colOff>
      <xdr:row>37</xdr:row>
      <xdr:rowOff>139881</xdr:rowOff>
    </xdr:to>
    <xdr:cxnSp macro="">
      <xdr:nvCxnSpPr>
        <xdr:cNvPr id="410" name="直線コネクタ 409"/>
        <xdr:cNvCxnSpPr/>
      </xdr:nvCxnSpPr>
      <xdr:spPr>
        <a:xfrm flipV="1">
          <a:off x="14592300" y="64394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11" name="楕円 410"/>
        <xdr:cNvSpPr/>
      </xdr:nvSpPr>
      <xdr:spPr>
        <a:xfrm>
          <a:off x="13652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139881</xdr:rowOff>
    </xdr:from>
    <xdr:to>
      <xdr:col>76</xdr:col>
      <xdr:colOff>114300</xdr:colOff>
      <xdr:row>38</xdr:row>
      <xdr:rowOff>2722</xdr:rowOff>
    </xdr:to>
    <xdr:cxnSp macro="">
      <xdr:nvCxnSpPr>
        <xdr:cNvPr id="412" name="直線コネクタ 411"/>
        <xdr:cNvCxnSpPr/>
      </xdr:nvCxnSpPr>
      <xdr:spPr>
        <a:xfrm flipV="1">
          <a:off x="13703300" y="64835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13"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14"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415"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137721</xdr:rowOff>
    </xdr:from>
    <xdr:ext cx="405111" cy="259045"/>
    <xdr:sp macro="" textlink="">
      <xdr:nvSpPr>
        <xdr:cNvPr id="416" name="n_1mainValue【認定こども園・幼稚園・保育所】&#10;有形固定資産減価償却率"/>
        <xdr:cNvSpPr txBox="1"/>
      </xdr:nvSpPr>
      <xdr:spPr>
        <a:xfrm>
          <a:off x="15266044"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417" name="n_2mainValue【認定こども園・幼稚園・保育所】&#10;有形固定資産減価償却率"/>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418" name="n_3mainValue【認定こども園・幼稚園・保育所】&#10;有形固定資産減価償却率"/>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45"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9" name="フローチャート: 判断 448"/>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128270</xdr:rowOff>
    </xdr:from>
    <xdr:to>
      <xdr:col>116</xdr:col>
      <xdr:colOff>114300</xdr:colOff>
      <xdr:row>37</xdr:row>
      <xdr:rowOff>58420</xdr:rowOff>
    </xdr:to>
    <xdr:sp macro="" textlink="">
      <xdr:nvSpPr>
        <xdr:cNvPr id="455" name="楕円 454"/>
        <xdr:cNvSpPr/>
      </xdr:nvSpPr>
      <xdr:spPr>
        <a:xfrm>
          <a:off x="22110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151147</xdr:rowOff>
    </xdr:from>
    <xdr:ext cx="469744" cy="259045"/>
    <xdr:sp macro="" textlink="">
      <xdr:nvSpPr>
        <xdr:cNvPr id="456" name="【認定こども園・幼稚園・保育所】&#10;一人当たり面積該当値テキスト"/>
        <xdr:cNvSpPr txBox="1"/>
      </xdr:nvSpPr>
      <xdr:spPr>
        <a:xfrm>
          <a:off x="22199600"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139700</xdr:rowOff>
    </xdr:from>
    <xdr:to>
      <xdr:col>112</xdr:col>
      <xdr:colOff>38100</xdr:colOff>
      <xdr:row>37</xdr:row>
      <xdr:rowOff>69850</xdr:rowOff>
    </xdr:to>
    <xdr:sp macro="" textlink="">
      <xdr:nvSpPr>
        <xdr:cNvPr id="457" name="楕円 456"/>
        <xdr:cNvSpPr/>
      </xdr:nvSpPr>
      <xdr:spPr>
        <a:xfrm>
          <a:off x="2127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7620</xdr:rowOff>
    </xdr:from>
    <xdr:to>
      <xdr:col>116</xdr:col>
      <xdr:colOff>63500</xdr:colOff>
      <xdr:row>37</xdr:row>
      <xdr:rowOff>19050</xdr:rowOff>
    </xdr:to>
    <xdr:cxnSp macro="">
      <xdr:nvCxnSpPr>
        <xdr:cNvPr id="458" name="直線コネクタ 457"/>
        <xdr:cNvCxnSpPr/>
      </xdr:nvCxnSpPr>
      <xdr:spPr>
        <a:xfrm flipV="1">
          <a:off x="21323300" y="63512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148844</xdr:rowOff>
    </xdr:from>
    <xdr:to>
      <xdr:col>107</xdr:col>
      <xdr:colOff>101600</xdr:colOff>
      <xdr:row>37</xdr:row>
      <xdr:rowOff>78994</xdr:rowOff>
    </xdr:to>
    <xdr:sp macro="" textlink="">
      <xdr:nvSpPr>
        <xdr:cNvPr id="459" name="楕円 458"/>
        <xdr:cNvSpPr/>
      </xdr:nvSpPr>
      <xdr:spPr>
        <a:xfrm>
          <a:off x="20383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19050</xdr:rowOff>
    </xdr:from>
    <xdr:to>
      <xdr:col>111</xdr:col>
      <xdr:colOff>177800</xdr:colOff>
      <xdr:row>37</xdr:row>
      <xdr:rowOff>28194</xdr:rowOff>
    </xdr:to>
    <xdr:cxnSp macro="">
      <xdr:nvCxnSpPr>
        <xdr:cNvPr id="460" name="直線コネクタ 459"/>
        <xdr:cNvCxnSpPr/>
      </xdr:nvCxnSpPr>
      <xdr:spPr>
        <a:xfrm flipV="1">
          <a:off x="20434300" y="63627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155702</xdr:rowOff>
    </xdr:from>
    <xdr:to>
      <xdr:col>102</xdr:col>
      <xdr:colOff>165100</xdr:colOff>
      <xdr:row>37</xdr:row>
      <xdr:rowOff>85852</xdr:rowOff>
    </xdr:to>
    <xdr:sp macro="" textlink="">
      <xdr:nvSpPr>
        <xdr:cNvPr id="461" name="楕円 460"/>
        <xdr:cNvSpPr/>
      </xdr:nvSpPr>
      <xdr:spPr>
        <a:xfrm>
          <a:off x="19494500" y="63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28194</xdr:rowOff>
    </xdr:from>
    <xdr:to>
      <xdr:col>107</xdr:col>
      <xdr:colOff>50800</xdr:colOff>
      <xdr:row>37</xdr:row>
      <xdr:rowOff>35052</xdr:rowOff>
    </xdr:to>
    <xdr:cxnSp macro="">
      <xdr:nvCxnSpPr>
        <xdr:cNvPr id="462" name="直線コネクタ 461"/>
        <xdr:cNvCxnSpPr/>
      </xdr:nvCxnSpPr>
      <xdr:spPr>
        <a:xfrm flipV="1">
          <a:off x="19545300" y="63718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463"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64"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65"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86377</xdr:rowOff>
    </xdr:from>
    <xdr:ext cx="469744" cy="259045"/>
    <xdr:sp macro="" textlink="">
      <xdr:nvSpPr>
        <xdr:cNvPr id="466" name="n_1mainValue【認定こども園・幼稚園・保育所】&#10;一人当たり面積"/>
        <xdr:cNvSpPr txBox="1"/>
      </xdr:nvSpPr>
      <xdr:spPr>
        <a:xfrm>
          <a:off x="21075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95521</xdr:rowOff>
    </xdr:from>
    <xdr:ext cx="469744" cy="259045"/>
    <xdr:sp macro="" textlink="">
      <xdr:nvSpPr>
        <xdr:cNvPr id="467" name="n_2mainValue【認定こども園・幼稚園・保育所】&#10;一人当たり面積"/>
        <xdr:cNvSpPr txBox="1"/>
      </xdr:nvSpPr>
      <xdr:spPr>
        <a:xfrm>
          <a:off x="20199427" y="609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102379</xdr:rowOff>
    </xdr:from>
    <xdr:ext cx="469744" cy="259045"/>
    <xdr:sp macro="" textlink="">
      <xdr:nvSpPr>
        <xdr:cNvPr id="468" name="n_3mainValue【認定こども園・幼稚園・保育所】&#10;一人当たり面積"/>
        <xdr:cNvSpPr txBox="1"/>
      </xdr:nvSpPr>
      <xdr:spPr>
        <a:xfrm>
          <a:off x="19310427" y="610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98"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508" name="楕円 507"/>
        <xdr:cNvSpPr/>
      </xdr:nvSpPr>
      <xdr:spPr>
        <a:xfrm>
          <a:off x="162687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36212</xdr:rowOff>
    </xdr:from>
    <xdr:ext cx="405111" cy="259045"/>
    <xdr:sp macro="" textlink="">
      <xdr:nvSpPr>
        <xdr:cNvPr id="509" name="【学校施設】&#10;有形固定資産減価償却率該当値テキスト"/>
        <xdr:cNvSpPr txBox="1"/>
      </xdr:nvSpPr>
      <xdr:spPr>
        <a:xfrm>
          <a:off x="16357600"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92075</xdr:rowOff>
    </xdr:from>
    <xdr:to>
      <xdr:col>81</xdr:col>
      <xdr:colOff>101600</xdr:colOff>
      <xdr:row>61</xdr:row>
      <xdr:rowOff>22225</xdr:rowOff>
    </xdr:to>
    <xdr:sp macro="" textlink="">
      <xdr:nvSpPr>
        <xdr:cNvPr id="510" name="楕円 509"/>
        <xdr:cNvSpPr/>
      </xdr:nvSpPr>
      <xdr:spPr>
        <a:xfrm>
          <a:off x="15430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108585</xdr:rowOff>
    </xdr:from>
    <xdr:to>
      <xdr:col>85</xdr:col>
      <xdr:colOff>127000</xdr:colOff>
      <xdr:row>60</xdr:row>
      <xdr:rowOff>142875</xdr:rowOff>
    </xdr:to>
    <xdr:cxnSp macro="">
      <xdr:nvCxnSpPr>
        <xdr:cNvPr id="511" name="直線コネクタ 510"/>
        <xdr:cNvCxnSpPr/>
      </xdr:nvCxnSpPr>
      <xdr:spPr>
        <a:xfrm flipV="1">
          <a:off x="15481300" y="103955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168275</xdr:rowOff>
    </xdr:from>
    <xdr:to>
      <xdr:col>76</xdr:col>
      <xdr:colOff>165100</xdr:colOff>
      <xdr:row>61</xdr:row>
      <xdr:rowOff>98425</xdr:rowOff>
    </xdr:to>
    <xdr:sp macro="" textlink="">
      <xdr:nvSpPr>
        <xdr:cNvPr id="512" name="楕円 511"/>
        <xdr:cNvSpPr/>
      </xdr:nvSpPr>
      <xdr:spPr>
        <a:xfrm>
          <a:off x="14541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142875</xdr:rowOff>
    </xdr:from>
    <xdr:to>
      <xdr:col>81</xdr:col>
      <xdr:colOff>50800</xdr:colOff>
      <xdr:row>61</xdr:row>
      <xdr:rowOff>47625</xdr:rowOff>
    </xdr:to>
    <xdr:cxnSp macro="">
      <xdr:nvCxnSpPr>
        <xdr:cNvPr id="513" name="直線コネクタ 512"/>
        <xdr:cNvCxnSpPr/>
      </xdr:nvCxnSpPr>
      <xdr:spPr>
        <a:xfrm flipV="1">
          <a:off x="14592300" y="104298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15875</xdr:rowOff>
    </xdr:from>
    <xdr:to>
      <xdr:col>72</xdr:col>
      <xdr:colOff>38100</xdr:colOff>
      <xdr:row>61</xdr:row>
      <xdr:rowOff>117475</xdr:rowOff>
    </xdr:to>
    <xdr:sp macro="" textlink="">
      <xdr:nvSpPr>
        <xdr:cNvPr id="514" name="楕円 513"/>
        <xdr:cNvSpPr/>
      </xdr:nvSpPr>
      <xdr:spPr>
        <a:xfrm>
          <a:off x="13652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47625</xdr:rowOff>
    </xdr:from>
    <xdr:to>
      <xdr:col>76</xdr:col>
      <xdr:colOff>114300</xdr:colOff>
      <xdr:row>61</xdr:row>
      <xdr:rowOff>66675</xdr:rowOff>
    </xdr:to>
    <xdr:cxnSp macro="">
      <xdr:nvCxnSpPr>
        <xdr:cNvPr id="515" name="直線コネクタ 514"/>
        <xdr:cNvCxnSpPr/>
      </xdr:nvCxnSpPr>
      <xdr:spPr>
        <a:xfrm flipV="1">
          <a:off x="13703300" y="105060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16"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17"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18"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13352</xdr:rowOff>
    </xdr:from>
    <xdr:ext cx="405111" cy="259045"/>
    <xdr:sp macro="" textlink="">
      <xdr:nvSpPr>
        <xdr:cNvPr id="519" name="n_1mainValue【学校施設】&#10;有形固定資産減価償却率"/>
        <xdr:cNvSpPr txBox="1"/>
      </xdr:nvSpPr>
      <xdr:spPr>
        <a:xfrm>
          <a:off x="15266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89552</xdr:rowOff>
    </xdr:from>
    <xdr:ext cx="405111" cy="259045"/>
    <xdr:sp macro="" textlink="">
      <xdr:nvSpPr>
        <xdr:cNvPr id="520" name="n_2mainValue【学校施設】&#10;有形固定資産減価償却率"/>
        <xdr:cNvSpPr txBox="1"/>
      </xdr:nvSpPr>
      <xdr:spPr>
        <a:xfrm>
          <a:off x="143897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108602</xdr:rowOff>
    </xdr:from>
    <xdr:ext cx="405111" cy="259045"/>
    <xdr:sp macro="" textlink="">
      <xdr:nvSpPr>
        <xdr:cNvPr id="521" name="n_3mainValue【学校施設】&#10;有形固定資産減価償却率"/>
        <xdr:cNvSpPr txBox="1"/>
      </xdr:nvSpPr>
      <xdr:spPr>
        <a:xfrm>
          <a:off x="13500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48"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52" name="フローチャート: 判断 551"/>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51064</xdr:rowOff>
    </xdr:from>
    <xdr:to>
      <xdr:col>116</xdr:col>
      <xdr:colOff>114300</xdr:colOff>
      <xdr:row>63</xdr:row>
      <xdr:rowOff>152664</xdr:rowOff>
    </xdr:to>
    <xdr:sp macro="" textlink="">
      <xdr:nvSpPr>
        <xdr:cNvPr id="558" name="楕円 557"/>
        <xdr:cNvSpPr/>
      </xdr:nvSpPr>
      <xdr:spPr>
        <a:xfrm>
          <a:off x="22110700" y="108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59"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52024</xdr:rowOff>
    </xdr:from>
    <xdr:to>
      <xdr:col>112</xdr:col>
      <xdr:colOff>38100</xdr:colOff>
      <xdr:row>63</xdr:row>
      <xdr:rowOff>153624</xdr:rowOff>
    </xdr:to>
    <xdr:sp macro="" textlink="">
      <xdr:nvSpPr>
        <xdr:cNvPr id="560" name="楕円 559"/>
        <xdr:cNvSpPr/>
      </xdr:nvSpPr>
      <xdr:spPr>
        <a:xfrm>
          <a:off x="21272500" y="108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101864</xdr:rowOff>
    </xdr:from>
    <xdr:to>
      <xdr:col>116</xdr:col>
      <xdr:colOff>63500</xdr:colOff>
      <xdr:row>63</xdr:row>
      <xdr:rowOff>102824</xdr:rowOff>
    </xdr:to>
    <xdr:cxnSp macro="">
      <xdr:nvCxnSpPr>
        <xdr:cNvPr id="561" name="直線コネクタ 560"/>
        <xdr:cNvCxnSpPr/>
      </xdr:nvCxnSpPr>
      <xdr:spPr>
        <a:xfrm flipV="1">
          <a:off x="21323300" y="10903214"/>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52801</xdr:rowOff>
    </xdr:from>
    <xdr:to>
      <xdr:col>107</xdr:col>
      <xdr:colOff>101600</xdr:colOff>
      <xdr:row>63</xdr:row>
      <xdr:rowOff>154401</xdr:rowOff>
    </xdr:to>
    <xdr:sp macro="" textlink="">
      <xdr:nvSpPr>
        <xdr:cNvPr id="562" name="楕円 561"/>
        <xdr:cNvSpPr/>
      </xdr:nvSpPr>
      <xdr:spPr>
        <a:xfrm>
          <a:off x="20383500" y="1085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102824</xdr:rowOff>
    </xdr:from>
    <xdr:to>
      <xdr:col>111</xdr:col>
      <xdr:colOff>177800</xdr:colOff>
      <xdr:row>63</xdr:row>
      <xdr:rowOff>103601</xdr:rowOff>
    </xdr:to>
    <xdr:cxnSp macro="">
      <xdr:nvCxnSpPr>
        <xdr:cNvPr id="563" name="直線コネクタ 562"/>
        <xdr:cNvCxnSpPr/>
      </xdr:nvCxnSpPr>
      <xdr:spPr>
        <a:xfrm flipV="1">
          <a:off x="20434300" y="10904174"/>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53442</xdr:rowOff>
    </xdr:from>
    <xdr:to>
      <xdr:col>102</xdr:col>
      <xdr:colOff>165100</xdr:colOff>
      <xdr:row>63</xdr:row>
      <xdr:rowOff>155042</xdr:rowOff>
    </xdr:to>
    <xdr:sp macro="" textlink="">
      <xdr:nvSpPr>
        <xdr:cNvPr id="564" name="楕円 563"/>
        <xdr:cNvSpPr/>
      </xdr:nvSpPr>
      <xdr:spPr>
        <a:xfrm>
          <a:off x="19494500" y="1085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103601</xdr:rowOff>
    </xdr:from>
    <xdr:to>
      <xdr:col>107</xdr:col>
      <xdr:colOff>50800</xdr:colOff>
      <xdr:row>63</xdr:row>
      <xdr:rowOff>104242</xdr:rowOff>
    </xdr:to>
    <xdr:cxnSp macro="">
      <xdr:nvCxnSpPr>
        <xdr:cNvPr id="565" name="直線コネクタ 564"/>
        <xdr:cNvCxnSpPr/>
      </xdr:nvCxnSpPr>
      <xdr:spPr>
        <a:xfrm flipV="1">
          <a:off x="19545300" y="10904951"/>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66"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67"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68"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144751</xdr:rowOff>
    </xdr:from>
    <xdr:ext cx="469744" cy="259045"/>
    <xdr:sp macro="" textlink="">
      <xdr:nvSpPr>
        <xdr:cNvPr id="569" name="n_1mainValue【学校施設】&#10;一人当たり面積"/>
        <xdr:cNvSpPr txBox="1"/>
      </xdr:nvSpPr>
      <xdr:spPr>
        <a:xfrm>
          <a:off x="21075727" y="1094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145528</xdr:rowOff>
    </xdr:from>
    <xdr:ext cx="469744" cy="259045"/>
    <xdr:sp macro="" textlink="">
      <xdr:nvSpPr>
        <xdr:cNvPr id="570" name="n_2mainValue【学校施設】&#10;一人当たり面積"/>
        <xdr:cNvSpPr txBox="1"/>
      </xdr:nvSpPr>
      <xdr:spPr>
        <a:xfrm>
          <a:off x="20199427" y="1094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146169</xdr:rowOff>
    </xdr:from>
    <xdr:ext cx="469744" cy="259045"/>
    <xdr:sp macro="" textlink="">
      <xdr:nvSpPr>
        <xdr:cNvPr id="571" name="n_3mainValue【学校施設】&#10;一人当たり面積"/>
        <xdr:cNvSpPr txBox="1"/>
      </xdr:nvSpPr>
      <xdr:spPr>
        <a:xfrm>
          <a:off x="19310427" y="1094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7" name="直線コネクタ 596"/>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98"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99" name="直線コネクタ 598"/>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02"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4" name="フローチャート: 判断 603"/>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5" name="フローチャート: 判断 604"/>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06" name="フローチャート: 判断 605"/>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77107</xdr:rowOff>
    </xdr:from>
    <xdr:to>
      <xdr:col>85</xdr:col>
      <xdr:colOff>177800</xdr:colOff>
      <xdr:row>80</xdr:row>
      <xdr:rowOff>7257</xdr:rowOff>
    </xdr:to>
    <xdr:sp macro="" textlink="">
      <xdr:nvSpPr>
        <xdr:cNvPr id="612" name="楕円 611"/>
        <xdr:cNvSpPr/>
      </xdr:nvSpPr>
      <xdr:spPr>
        <a:xfrm>
          <a:off x="162687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99984</xdr:rowOff>
    </xdr:from>
    <xdr:ext cx="405111" cy="259045"/>
    <xdr:sp macro="" textlink="">
      <xdr:nvSpPr>
        <xdr:cNvPr id="613" name="【児童館】&#10;有形固定資産減価償却率該当値テキスト"/>
        <xdr:cNvSpPr txBox="1"/>
      </xdr:nvSpPr>
      <xdr:spPr>
        <a:xfrm>
          <a:off x="16357600" y="1347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104866</xdr:rowOff>
    </xdr:from>
    <xdr:to>
      <xdr:col>81</xdr:col>
      <xdr:colOff>101600</xdr:colOff>
      <xdr:row>80</xdr:row>
      <xdr:rowOff>35016</xdr:rowOff>
    </xdr:to>
    <xdr:sp macro="" textlink="">
      <xdr:nvSpPr>
        <xdr:cNvPr id="614" name="楕円 613"/>
        <xdr:cNvSpPr/>
      </xdr:nvSpPr>
      <xdr:spPr>
        <a:xfrm>
          <a:off x="154305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127907</xdr:rowOff>
    </xdr:from>
    <xdr:to>
      <xdr:col>85</xdr:col>
      <xdr:colOff>127000</xdr:colOff>
      <xdr:row>79</xdr:row>
      <xdr:rowOff>155666</xdr:rowOff>
    </xdr:to>
    <xdr:cxnSp macro="">
      <xdr:nvCxnSpPr>
        <xdr:cNvPr id="615" name="直線コネクタ 614"/>
        <xdr:cNvCxnSpPr/>
      </xdr:nvCxnSpPr>
      <xdr:spPr>
        <a:xfrm flipV="1">
          <a:off x="15481300" y="1367245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132624</xdr:rowOff>
    </xdr:from>
    <xdr:to>
      <xdr:col>76</xdr:col>
      <xdr:colOff>165100</xdr:colOff>
      <xdr:row>80</xdr:row>
      <xdr:rowOff>62774</xdr:rowOff>
    </xdr:to>
    <xdr:sp macro="" textlink="">
      <xdr:nvSpPr>
        <xdr:cNvPr id="616" name="楕円 615"/>
        <xdr:cNvSpPr/>
      </xdr:nvSpPr>
      <xdr:spPr>
        <a:xfrm>
          <a:off x="145415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155666</xdr:rowOff>
    </xdr:from>
    <xdr:to>
      <xdr:col>81</xdr:col>
      <xdr:colOff>50800</xdr:colOff>
      <xdr:row>80</xdr:row>
      <xdr:rowOff>11974</xdr:rowOff>
    </xdr:to>
    <xdr:cxnSp macro="">
      <xdr:nvCxnSpPr>
        <xdr:cNvPr id="617" name="直線コネクタ 616"/>
        <xdr:cNvCxnSpPr/>
      </xdr:nvCxnSpPr>
      <xdr:spPr>
        <a:xfrm flipV="1">
          <a:off x="14592300" y="137002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160382</xdr:rowOff>
    </xdr:from>
    <xdr:to>
      <xdr:col>72</xdr:col>
      <xdr:colOff>38100</xdr:colOff>
      <xdr:row>80</xdr:row>
      <xdr:rowOff>90532</xdr:rowOff>
    </xdr:to>
    <xdr:sp macro="" textlink="">
      <xdr:nvSpPr>
        <xdr:cNvPr id="618" name="楕円 617"/>
        <xdr:cNvSpPr/>
      </xdr:nvSpPr>
      <xdr:spPr>
        <a:xfrm>
          <a:off x="13652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11974</xdr:rowOff>
    </xdr:from>
    <xdr:to>
      <xdr:col>76</xdr:col>
      <xdr:colOff>114300</xdr:colOff>
      <xdr:row>80</xdr:row>
      <xdr:rowOff>39732</xdr:rowOff>
    </xdr:to>
    <xdr:cxnSp macro="">
      <xdr:nvCxnSpPr>
        <xdr:cNvPr id="619" name="直線コネクタ 618"/>
        <xdr:cNvCxnSpPr/>
      </xdr:nvCxnSpPr>
      <xdr:spPr>
        <a:xfrm flipV="1">
          <a:off x="13703300" y="137279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620"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21"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622" name="n_3aveValue【児童館】&#10;有形固定資産減価償却率"/>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51543</xdr:rowOff>
    </xdr:from>
    <xdr:ext cx="405111" cy="259045"/>
    <xdr:sp macro="" textlink="">
      <xdr:nvSpPr>
        <xdr:cNvPr id="623" name="n_1mainValue【児童館】&#10;有形固定資産減価償却率"/>
        <xdr:cNvSpPr txBox="1"/>
      </xdr:nvSpPr>
      <xdr:spPr>
        <a:xfrm>
          <a:off x="15266044"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79301</xdr:rowOff>
    </xdr:from>
    <xdr:ext cx="405111" cy="259045"/>
    <xdr:sp macro="" textlink="">
      <xdr:nvSpPr>
        <xdr:cNvPr id="624" name="n_2mainValue【児童館】&#10;有形固定資産減価償却率"/>
        <xdr:cNvSpPr txBox="1"/>
      </xdr:nvSpPr>
      <xdr:spPr>
        <a:xfrm>
          <a:off x="14389744" y="1345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107059</xdr:rowOff>
    </xdr:from>
    <xdr:ext cx="405111" cy="259045"/>
    <xdr:sp macro="" textlink="">
      <xdr:nvSpPr>
        <xdr:cNvPr id="625" name="n_3mainValue【児童館】&#10;有形固定資産減価償却率"/>
        <xdr:cNvSpPr txBox="1"/>
      </xdr:nvSpPr>
      <xdr:spPr>
        <a:xfrm>
          <a:off x="135007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6" name="直線コネクタ 63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7" name="テキスト ボックス 63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8" name="直線コネクタ 63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9" name="テキスト ボックス 63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0" name="直線コネクタ 63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1" name="テキスト ボックス 64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2" name="直線コネクタ 64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3" name="テキスト ボックス 64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4" name="直線コネクタ 64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5" name="テキスト ボックス 64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6" name="直線コネクタ 64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7" name="テキスト ボックス 64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51" name="直線コネクタ 650"/>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52"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53" name="直線コネクタ 652"/>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54"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55" name="直線コネクタ 65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56"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58" name="フローチャート: 判断 657"/>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59" name="フローチャート: 判断 658"/>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60" name="フローチャート: 判断 659"/>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66" name="楕円 665"/>
        <xdr:cNvSpPr/>
      </xdr:nvSpPr>
      <xdr:spPr>
        <a:xfrm>
          <a:off x="22110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153506</xdr:rowOff>
    </xdr:from>
    <xdr:ext cx="469744" cy="259045"/>
    <xdr:sp macro="" textlink="">
      <xdr:nvSpPr>
        <xdr:cNvPr id="667" name="【児童館】&#10;一人当たり面積該当値テキスト"/>
        <xdr:cNvSpPr txBox="1"/>
      </xdr:nvSpPr>
      <xdr:spPr>
        <a:xfrm>
          <a:off x="22199600"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19957</xdr:rowOff>
    </xdr:from>
    <xdr:to>
      <xdr:col>112</xdr:col>
      <xdr:colOff>38100</xdr:colOff>
      <xdr:row>84</xdr:row>
      <xdr:rowOff>121557</xdr:rowOff>
    </xdr:to>
    <xdr:sp macro="" textlink="">
      <xdr:nvSpPr>
        <xdr:cNvPr id="668" name="楕円 667"/>
        <xdr:cNvSpPr/>
      </xdr:nvSpPr>
      <xdr:spPr>
        <a:xfrm>
          <a:off x="21272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54429</xdr:rowOff>
    </xdr:from>
    <xdr:to>
      <xdr:col>116</xdr:col>
      <xdr:colOff>63500</xdr:colOff>
      <xdr:row>84</xdr:row>
      <xdr:rowOff>70757</xdr:rowOff>
    </xdr:to>
    <xdr:cxnSp macro="">
      <xdr:nvCxnSpPr>
        <xdr:cNvPr id="669" name="直線コネクタ 668"/>
        <xdr:cNvCxnSpPr/>
      </xdr:nvCxnSpPr>
      <xdr:spPr>
        <a:xfrm flipV="1">
          <a:off x="21323300" y="144562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19957</xdr:rowOff>
    </xdr:from>
    <xdr:to>
      <xdr:col>107</xdr:col>
      <xdr:colOff>101600</xdr:colOff>
      <xdr:row>84</xdr:row>
      <xdr:rowOff>121557</xdr:rowOff>
    </xdr:to>
    <xdr:sp macro="" textlink="">
      <xdr:nvSpPr>
        <xdr:cNvPr id="670" name="楕円 669"/>
        <xdr:cNvSpPr/>
      </xdr:nvSpPr>
      <xdr:spPr>
        <a:xfrm>
          <a:off x="20383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70757</xdr:rowOff>
    </xdr:from>
    <xdr:to>
      <xdr:col>111</xdr:col>
      <xdr:colOff>177800</xdr:colOff>
      <xdr:row>84</xdr:row>
      <xdr:rowOff>70757</xdr:rowOff>
    </xdr:to>
    <xdr:cxnSp macro="">
      <xdr:nvCxnSpPr>
        <xdr:cNvPr id="671" name="直線コネクタ 670"/>
        <xdr:cNvCxnSpPr/>
      </xdr:nvCxnSpPr>
      <xdr:spPr>
        <a:xfrm>
          <a:off x="20434300" y="1447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72" name="楕円 671"/>
        <xdr:cNvSpPr/>
      </xdr:nvSpPr>
      <xdr:spPr>
        <a:xfrm>
          <a:off x="19494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70757</xdr:rowOff>
    </xdr:from>
    <xdr:to>
      <xdr:col>107</xdr:col>
      <xdr:colOff>50800</xdr:colOff>
      <xdr:row>84</xdr:row>
      <xdr:rowOff>70757</xdr:rowOff>
    </xdr:to>
    <xdr:cxnSp macro="">
      <xdr:nvCxnSpPr>
        <xdr:cNvPr id="673" name="直線コネクタ 672"/>
        <xdr:cNvCxnSpPr/>
      </xdr:nvCxnSpPr>
      <xdr:spPr>
        <a:xfrm>
          <a:off x="19545300" y="1447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674"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75"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76"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112684</xdr:rowOff>
    </xdr:from>
    <xdr:ext cx="469744" cy="259045"/>
    <xdr:sp macro="" textlink="">
      <xdr:nvSpPr>
        <xdr:cNvPr id="677" name="n_1mainValue【児童館】&#10;一人当たり面積"/>
        <xdr:cNvSpPr txBox="1"/>
      </xdr:nvSpPr>
      <xdr:spPr>
        <a:xfrm>
          <a:off x="210757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112684</xdr:rowOff>
    </xdr:from>
    <xdr:ext cx="469744" cy="259045"/>
    <xdr:sp macro="" textlink="">
      <xdr:nvSpPr>
        <xdr:cNvPr id="678" name="n_2mainValue【児童館】&#10;一人当たり面積"/>
        <xdr:cNvSpPr txBox="1"/>
      </xdr:nvSpPr>
      <xdr:spPr>
        <a:xfrm>
          <a:off x="20199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679" name="n_3mainValue【児童館】&#10;一人当たり面積"/>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5" name="直線コネクタ 704"/>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710" name="【公民館】&#10;有形固定資産減価償却率平均値テキスト"/>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1" name="フローチャート: 判断 710"/>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12" name="フローチャート: 判断 711"/>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13" name="フローチャート: 判断 712"/>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14" name="フローチャート: 判断 713"/>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142966</xdr:rowOff>
    </xdr:from>
    <xdr:to>
      <xdr:col>85</xdr:col>
      <xdr:colOff>177800</xdr:colOff>
      <xdr:row>105</xdr:row>
      <xdr:rowOff>73116</xdr:rowOff>
    </xdr:to>
    <xdr:sp macro="" textlink="">
      <xdr:nvSpPr>
        <xdr:cNvPr id="720" name="楕円 719"/>
        <xdr:cNvSpPr/>
      </xdr:nvSpPr>
      <xdr:spPr>
        <a:xfrm>
          <a:off x="16268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121393</xdr:rowOff>
    </xdr:from>
    <xdr:ext cx="405111" cy="259045"/>
    <xdr:sp macro="" textlink="">
      <xdr:nvSpPr>
        <xdr:cNvPr id="721" name="【公民館】&#10;有形固定資産減価償却率該当値テキスト"/>
        <xdr:cNvSpPr txBox="1"/>
      </xdr:nvSpPr>
      <xdr:spPr>
        <a:xfrm>
          <a:off x="16357600"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44994</xdr:rowOff>
    </xdr:from>
    <xdr:to>
      <xdr:col>81</xdr:col>
      <xdr:colOff>101600</xdr:colOff>
      <xdr:row>105</xdr:row>
      <xdr:rowOff>146594</xdr:rowOff>
    </xdr:to>
    <xdr:sp macro="" textlink="">
      <xdr:nvSpPr>
        <xdr:cNvPr id="722" name="楕円 721"/>
        <xdr:cNvSpPr/>
      </xdr:nvSpPr>
      <xdr:spPr>
        <a:xfrm>
          <a:off x="15430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22316</xdr:rowOff>
    </xdr:from>
    <xdr:to>
      <xdr:col>85</xdr:col>
      <xdr:colOff>127000</xdr:colOff>
      <xdr:row>105</xdr:row>
      <xdr:rowOff>95794</xdr:rowOff>
    </xdr:to>
    <xdr:cxnSp macro="">
      <xdr:nvCxnSpPr>
        <xdr:cNvPr id="723" name="直線コネクタ 722"/>
        <xdr:cNvCxnSpPr/>
      </xdr:nvCxnSpPr>
      <xdr:spPr>
        <a:xfrm flipV="1">
          <a:off x="15481300" y="18024566"/>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89081</xdr:rowOff>
    </xdr:from>
    <xdr:to>
      <xdr:col>76</xdr:col>
      <xdr:colOff>165100</xdr:colOff>
      <xdr:row>102</xdr:row>
      <xdr:rowOff>19231</xdr:rowOff>
    </xdr:to>
    <xdr:sp macro="" textlink="">
      <xdr:nvSpPr>
        <xdr:cNvPr id="724" name="楕円 723"/>
        <xdr:cNvSpPr/>
      </xdr:nvSpPr>
      <xdr:spPr>
        <a:xfrm>
          <a:off x="145415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139881</xdr:rowOff>
    </xdr:from>
    <xdr:to>
      <xdr:col>81</xdr:col>
      <xdr:colOff>50800</xdr:colOff>
      <xdr:row>105</xdr:row>
      <xdr:rowOff>95794</xdr:rowOff>
    </xdr:to>
    <xdr:cxnSp macro="">
      <xdr:nvCxnSpPr>
        <xdr:cNvPr id="725" name="直線コネクタ 724"/>
        <xdr:cNvCxnSpPr/>
      </xdr:nvCxnSpPr>
      <xdr:spPr>
        <a:xfrm>
          <a:off x="14592300" y="17456331"/>
          <a:ext cx="889000" cy="64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116839</xdr:rowOff>
    </xdr:from>
    <xdr:to>
      <xdr:col>72</xdr:col>
      <xdr:colOff>38100</xdr:colOff>
      <xdr:row>102</xdr:row>
      <xdr:rowOff>46989</xdr:rowOff>
    </xdr:to>
    <xdr:sp macro="" textlink="">
      <xdr:nvSpPr>
        <xdr:cNvPr id="726" name="楕円 725"/>
        <xdr:cNvSpPr/>
      </xdr:nvSpPr>
      <xdr:spPr>
        <a:xfrm>
          <a:off x="13652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139881</xdr:rowOff>
    </xdr:from>
    <xdr:to>
      <xdr:col>76</xdr:col>
      <xdr:colOff>114300</xdr:colOff>
      <xdr:row>101</xdr:row>
      <xdr:rowOff>167639</xdr:rowOff>
    </xdr:to>
    <xdr:cxnSp macro="">
      <xdr:nvCxnSpPr>
        <xdr:cNvPr id="727" name="直線コネクタ 726"/>
        <xdr:cNvCxnSpPr/>
      </xdr:nvCxnSpPr>
      <xdr:spPr>
        <a:xfrm flipV="1">
          <a:off x="13703300" y="1745633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728" name="n_1aveValue【公民館】&#10;有形固定資産減価償却率"/>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29"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730" name="n_3aveValue【公民館】&#10;有形固定資産減価償却率"/>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137721</xdr:rowOff>
    </xdr:from>
    <xdr:ext cx="405111" cy="259045"/>
    <xdr:sp macro="" textlink="">
      <xdr:nvSpPr>
        <xdr:cNvPr id="731" name="n_1mainValue【公民館】&#10;有形固定資産減価償却率"/>
        <xdr:cNvSpPr txBox="1"/>
      </xdr:nvSpPr>
      <xdr:spPr>
        <a:xfrm>
          <a:off x="152660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35758</xdr:rowOff>
    </xdr:from>
    <xdr:ext cx="405111" cy="259045"/>
    <xdr:sp macro="" textlink="">
      <xdr:nvSpPr>
        <xdr:cNvPr id="732" name="n_2mainValue【公民館】&#10;有形固定資産減価償却率"/>
        <xdr:cNvSpPr txBox="1"/>
      </xdr:nvSpPr>
      <xdr:spPr>
        <a:xfrm>
          <a:off x="14389744" y="1718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63516</xdr:rowOff>
    </xdr:from>
    <xdr:ext cx="405111" cy="259045"/>
    <xdr:sp macro="" textlink="">
      <xdr:nvSpPr>
        <xdr:cNvPr id="733" name="n_3mainValue【公民館】&#10;有形固定資産減価償却率"/>
        <xdr:cNvSpPr txBox="1"/>
      </xdr:nvSpPr>
      <xdr:spPr>
        <a:xfrm>
          <a:off x="135007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9" name="直線コネクタ 758"/>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0"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1" name="直線コネクタ 760"/>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62"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63" name="直線コネクタ 762"/>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64"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7" name="フローチャート: 判断 766"/>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8" name="フローチャート: 判断 767"/>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141332</xdr:rowOff>
    </xdr:from>
    <xdr:to>
      <xdr:col>116</xdr:col>
      <xdr:colOff>114300</xdr:colOff>
      <xdr:row>109</xdr:row>
      <xdr:rowOff>71482</xdr:rowOff>
    </xdr:to>
    <xdr:sp macro="" textlink="">
      <xdr:nvSpPr>
        <xdr:cNvPr id="774" name="楕円 773"/>
        <xdr:cNvSpPr/>
      </xdr:nvSpPr>
      <xdr:spPr>
        <a:xfrm>
          <a:off x="22110700" y="186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56259</xdr:rowOff>
    </xdr:from>
    <xdr:ext cx="469744" cy="259045"/>
    <xdr:sp macro="" textlink="">
      <xdr:nvSpPr>
        <xdr:cNvPr id="775" name="【公民館】&#10;一人当たり面積該当値テキスト"/>
        <xdr:cNvSpPr txBox="1"/>
      </xdr:nvSpPr>
      <xdr:spPr>
        <a:xfrm>
          <a:off x="22199600" y="1857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141332</xdr:rowOff>
    </xdr:from>
    <xdr:to>
      <xdr:col>112</xdr:col>
      <xdr:colOff>38100</xdr:colOff>
      <xdr:row>109</xdr:row>
      <xdr:rowOff>71482</xdr:rowOff>
    </xdr:to>
    <xdr:sp macro="" textlink="">
      <xdr:nvSpPr>
        <xdr:cNvPr id="776" name="楕円 775"/>
        <xdr:cNvSpPr/>
      </xdr:nvSpPr>
      <xdr:spPr>
        <a:xfrm>
          <a:off x="21272500" y="186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20682</xdr:rowOff>
    </xdr:from>
    <xdr:to>
      <xdr:col>116</xdr:col>
      <xdr:colOff>63500</xdr:colOff>
      <xdr:row>109</xdr:row>
      <xdr:rowOff>20682</xdr:rowOff>
    </xdr:to>
    <xdr:cxnSp macro="">
      <xdr:nvCxnSpPr>
        <xdr:cNvPr id="777" name="直線コネクタ 776"/>
        <xdr:cNvCxnSpPr/>
      </xdr:nvCxnSpPr>
      <xdr:spPr>
        <a:xfrm>
          <a:off x="21323300" y="187087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20501</xdr:rowOff>
    </xdr:from>
    <xdr:to>
      <xdr:col>107</xdr:col>
      <xdr:colOff>101600</xdr:colOff>
      <xdr:row>108</xdr:row>
      <xdr:rowOff>122101</xdr:rowOff>
    </xdr:to>
    <xdr:sp macro="" textlink="">
      <xdr:nvSpPr>
        <xdr:cNvPr id="778" name="楕円 777"/>
        <xdr:cNvSpPr/>
      </xdr:nvSpPr>
      <xdr:spPr>
        <a:xfrm>
          <a:off x="20383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71301</xdr:rowOff>
    </xdr:from>
    <xdr:to>
      <xdr:col>111</xdr:col>
      <xdr:colOff>177800</xdr:colOff>
      <xdr:row>109</xdr:row>
      <xdr:rowOff>20682</xdr:rowOff>
    </xdr:to>
    <xdr:cxnSp macro="">
      <xdr:nvCxnSpPr>
        <xdr:cNvPr id="779" name="直線コネクタ 778"/>
        <xdr:cNvCxnSpPr/>
      </xdr:nvCxnSpPr>
      <xdr:spPr>
        <a:xfrm>
          <a:off x="20434300" y="18587901"/>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22134</xdr:rowOff>
    </xdr:from>
    <xdr:to>
      <xdr:col>102</xdr:col>
      <xdr:colOff>165100</xdr:colOff>
      <xdr:row>108</xdr:row>
      <xdr:rowOff>123734</xdr:rowOff>
    </xdr:to>
    <xdr:sp macro="" textlink="">
      <xdr:nvSpPr>
        <xdr:cNvPr id="780" name="楕円 779"/>
        <xdr:cNvSpPr/>
      </xdr:nvSpPr>
      <xdr:spPr>
        <a:xfrm>
          <a:off x="19494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71301</xdr:rowOff>
    </xdr:from>
    <xdr:to>
      <xdr:col>107</xdr:col>
      <xdr:colOff>50800</xdr:colOff>
      <xdr:row>108</xdr:row>
      <xdr:rowOff>72934</xdr:rowOff>
    </xdr:to>
    <xdr:cxnSp macro="">
      <xdr:nvCxnSpPr>
        <xdr:cNvPr id="781" name="直線コネクタ 780"/>
        <xdr:cNvCxnSpPr/>
      </xdr:nvCxnSpPr>
      <xdr:spPr>
        <a:xfrm flipV="1">
          <a:off x="19545300" y="185879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82"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83"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84"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62609</xdr:rowOff>
    </xdr:from>
    <xdr:ext cx="469744" cy="259045"/>
    <xdr:sp macro="" textlink="">
      <xdr:nvSpPr>
        <xdr:cNvPr id="785" name="n_1mainValue【公民館】&#10;一人当たり面積"/>
        <xdr:cNvSpPr txBox="1"/>
      </xdr:nvSpPr>
      <xdr:spPr>
        <a:xfrm>
          <a:off x="21075727" y="1875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113228</xdr:rowOff>
    </xdr:from>
    <xdr:ext cx="469744" cy="259045"/>
    <xdr:sp macro="" textlink="">
      <xdr:nvSpPr>
        <xdr:cNvPr id="786" name="n_2mainValue【公民館】&#10;一人当たり面積"/>
        <xdr:cNvSpPr txBox="1"/>
      </xdr:nvSpPr>
      <xdr:spPr>
        <a:xfrm>
          <a:off x="20199427" y="1862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114861</xdr:rowOff>
    </xdr:from>
    <xdr:ext cx="469744" cy="259045"/>
    <xdr:sp macro="" textlink="">
      <xdr:nvSpPr>
        <xdr:cNvPr id="787" name="n_3mainValue【公民館】&#10;一人当たり面積"/>
        <xdr:cNvSpPr txBox="1"/>
      </xdr:nvSpPr>
      <xdr:spPr>
        <a:xfrm>
          <a:off x="193104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類似団体と比較して特に有形固定資産減価償却率が高くなっている施設は児童館であり、特に低くなっている施設は、道路、公民館である。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公民館については、中央公民館が建築年が</a:t>
          </a:r>
          <a:r>
            <a:rPr kumimoji="1" lang="en-US" altLang="ja-JP" sz="1300">
              <a:latin typeface="ＭＳ Ｐゴシック" panose="020B0600070205080204" pitchFamily="50" charset="-128"/>
              <a:ea typeface="ＭＳ Ｐゴシック" panose="020B0600070205080204" pitchFamily="50" charset="-128"/>
            </a:rPr>
            <a:t>1978</a:t>
          </a:r>
          <a:r>
            <a:rPr kumimoji="1" lang="ja-JP" altLang="en-US" sz="1300">
              <a:latin typeface="ＭＳ Ｐゴシック" panose="020B0600070205080204" pitchFamily="50" charset="-128"/>
              <a:ea typeface="ＭＳ Ｐゴシック" panose="020B0600070205080204" pitchFamily="50" charset="-128"/>
            </a:rPr>
            <a:t>年と老朽化が著しく進んでいたため解体し、同じく老朽化の進んでいた市民会館、市民図書館を複合化し、新しい施設を建設中である。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27,158
26,837
91.50
16,336,584
15,622,509
102,048
7,508,055
17,401,038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67327</xdr:rowOff>
    </xdr:from>
    <xdr:ext cx="405111" cy="259045"/>
    <xdr:sp macro="" textlink="">
      <xdr:nvSpPr>
        <xdr:cNvPr id="63"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156210</xdr:rowOff>
    </xdr:from>
    <xdr:to>
      <xdr:col>15</xdr:col>
      <xdr:colOff>101600</xdr:colOff>
      <xdr:row>39</xdr:row>
      <xdr:rowOff>86360</xdr:rowOff>
    </xdr:to>
    <xdr:sp macro="" textlink="">
      <xdr:nvSpPr>
        <xdr:cNvPr id="64" name="フローチャート: 判断 63"/>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77487</xdr:rowOff>
    </xdr:from>
    <xdr:ext cx="405111" cy="259045"/>
    <xdr:sp macro="" textlink="">
      <xdr:nvSpPr>
        <xdr:cNvPr id="65"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142240</xdr:rowOff>
    </xdr:from>
    <xdr:to>
      <xdr:col>10</xdr:col>
      <xdr:colOff>165100</xdr:colOff>
      <xdr:row>39</xdr:row>
      <xdr:rowOff>72390</xdr:rowOff>
    </xdr:to>
    <xdr:sp macro="" textlink="">
      <xdr:nvSpPr>
        <xdr:cNvPr id="66" name="フローチャート: 判断 65"/>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63517</xdr:rowOff>
    </xdr:from>
    <xdr:ext cx="405111" cy="259045"/>
    <xdr:sp macro="" textlink="">
      <xdr:nvSpPr>
        <xdr:cNvPr id="67" name="n_3aveValue【図書館】&#10;有形固定資産減価償却率"/>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88900</xdr:rowOff>
    </xdr:from>
    <xdr:to>
      <xdr:col>24</xdr:col>
      <xdr:colOff>114300</xdr:colOff>
      <xdr:row>35</xdr:row>
      <xdr:rowOff>19050</xdr:rowOff>
    </xdr:to>
    <xdr:sp macro="" textlink="">
      <xdr:nvSpPr>
        <xdr:cNvPr id="73" name="楕円 72"/>
        <xdr:cNvSpPr/>
      </xdr:nvSpPr>
      <xdr:spPr>
        <a:xfrm>
          <a:off x="45847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41927</xdr:rowOff>
    </xdr:from>
    <xdr:ext cx="469744" cy="259045"/>
    <xdr:sp macro="" textlink="">
      <xdr:nvSpPr>
        <xdr:cNvPr id="74" name="【図書館】&#10;有形固定資産減価償却率該当値テキスト"/>
        <xdr:cNvSpPr txBox="1"/>
      </xdr:nvSpPr>
      <xdr:spPr>
        <a:xfrm>
          <a:off x="4673600" y="58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88900</xdr:rowOff>
    </xdr:from>
    <xdr:to>
      <xdr:col>20</xdr:col>
      <xdr:colOff>38100</xdr:colOff>
      <xdr:row>35</xdr:row>
      <xdr:rowOff>19050</xdr:rowOff>
    </xdr:to>
    <xdr:sp macro="" textlink="">
      <xdr:nvSpPr>
        <xdr:cNvPr id="75" name="楕円 74"/>
        <xdr:cNvSpPr/>
      </xdr:nvSpPr>
      <xdr:spPr>
        <a:xfrm>
          <a:off x="3746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139700</xdr:rowOff>
    </xdr:from>
    <xdr:to>
      <xdr:col>24</xdr:col>
      <xdr:colOff>63500</xdr:colOff>
      <xdr:row>34</xdr:row>
      <xdr:rowOff>139700</xdr:rowOff>
    </xdr:to>
    <xdr:cxnSp macro="">
      <xdr:nvCxnSpPr>
        <xdr:cNvPr id="76" name="直線コネクタ 75"/>
        <xdr:cNvCxnSpPr/>
      </xdr:nvCxnSpPr>
      <xdr:spPr>
        <a:xfrm>
          <a:off x="3797300" y="59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95250</xdr:rowOff>
    </xdr:from>
    <xdr:to>
      <xdr:col>15</xdr:col>
      <xdr:colOff>101600</xdr:colOff>
      <xdr:row>35</xdr:row>
      <xdr:rowOff>25400</xdr:rowOff>
    </xdr:to>
    <xdr:sp macro="" textlink="">
      <xdr:nvSpPr>
        <xdr:cNvPr id="77" name="楕円 76"/>
        <xdr:cNvSpPr/>
      </xdr:nvSpPr>
      <xdr:spPr>
        <a:xfrm>
          <a:off x="28575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139700</xdr:rowOff>
    </xdr:from>
    <xdr:to>
      <xdr:col>19</xdr:col>
      <xdr:colOff>177800</xdr:colOff>
      <xdr:row>34</xdr:row>
      <xdr:rowOff>146050</xdr:rowOff>
    </xdr:to>
    <xdr:cxnSp macro="">
      <xdr:nvCxnSpPr>
        <xdr:cNvPr id="78" name="直線コネクタ 77"/>
        <xdr:cNvCxnSpPr/>
      </xdr:nvCxnSpPr>
      <xdr:spPr>
        <a:xfrm flipV="1">
          <a:off x="2908300" y="59690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9" name="楕円 78"/>
        <xdr:cNvSpPr/>
      </xdr:nvSpPr>
      <xdr:spPr>
        <a:xfrm>
          <a:off x="1968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146050</xdr:rowOff>
    </xdr:from>
    <xdr:to>
      <xdr:col>15</xdr:col>
      <xdr:colOff>50800</xdr:colOff>
      <xdr:row>34</xdr:row>
      <xdr:rowOff>160020</xdr:rowOff>
    </xdr:to>
    <xdr:cxnSp macro="">
      <xdr:nvCxnSpPr>
        <xdr:cNvPr id="80" name="直線コネクタ 79"/>
        <xdr:cNvCxnSpPr/>
      </xdr:nvCxnSpPr>
      <xdr:spPr>
        <a:xfrm flipV="1">
          <a:off x="2019300" y="59753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33</xdr:row>
      <xdr:rowOff>35577</xdr:rowOff>
    </xdr:from>
    <xdr:ext cx="469744" cy="259045"/>
    <xdr:sp macro="" textlink="">
      <xdr:nvSpPr>
        <xdr:cNvPr id="81" name="n_1mainValue【図書館】&#10;有形固定資産減価償却率"/>
        <xdr:cNvSpPr txBox="1"/>
      </xdr:nvSpPr>
      <xdr:spPr>
        <a:xfrm>
          <a:off x="35497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41927</xdr:rowOff>
    </xdr:from>
    <xdr:ext cx="405111" cy="259045"/>
    <xdr:sp macro="" textlink="">
      <xdr:nvSpPr>
        <xdr:cNvPr id="82" name="n_2mainValue【図書館】&#10;有形固定資産減価償却率"/>
        <xdr:cNvSpPr txBox="1"/>
      </xdr:nvSpPr>
      <xdr:spPr>
        <a:xfrm>
          <a:off x="2705744"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55897</xdr:rowOff>
    </xdr:from>
    <xdr:ext cx="405111" cy="259045"/>
    <xdr:sp macro="" textlink="">
      <xdr:nvSpPr>
        <xdr:cNvPr id="83" name="n_3mainValue【図書館】&#10;有形固定資産減価償却率"/>
        <xdr:cNvSpPr txBox="1"/>
      </xdr:nvSpPr>
      <xdr:spPr>
        <a:xfrm>
          <a:off x="1816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86377</xdr:rowOff>
    </xdr:from>
    <xdr:ext cx="469744" cy="259045"/>
    <xdr:sp macro="" textlink="">
      <xdr:nvSpPr>
        <xdr:cNvPr id="111"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145415</xdr:rowOff>
    </xdr:from>
    <xdr:to>
      <xdr:col>46</xdr:col>
      <xdr:colOff>38100</xdr:colOff>
      <xdr:row>39</xdr:row>
      <xdr:rowOff>75565</xdr:rowOff>
    </xdr:to>
    <xdr:sp macro="" textlink="">
      <xdr:nvSpPr>
        <xdr:cNvPr id="112" name="フローチャート: 判断 111"/>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92092</xdr:rowOff>
    </xdr:from>
    <xdr:ext cx="469744" cy="259045"/>
    <xdr:sp macro="" textlink="">
      <xdr:nvSpPr>
        <xdr:cNvPr id="113"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151130</xdr:rowOff>
    </xdr:from>
    <xdr:to>
      <xdr:col>41</xdr:col>
      <xdr:colOff>101600</xdr:colOff>
      <xdr:row>39</xdr:row>
      <xdr:rowOff>81280</xdr:rowOff>
    </xdr:to>
    <xdr:sp macro="" textlink="">
      <xdr:nvSpPr>
        <xdr:cNvPr id="114" name="フローチャート: 判断 113"/>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97807</xdr:rowOff>
    </xdr:from>
    <xdr:ext cx="469744" cy="259045"/>
    <xdr:sp macro="" textlink="">
      <xdr:nvSpPr>
        <xdr:cNvPr id="115"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1" name="楕円 120"/>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22" name="【図書館】&#10;一人当たり面積該当値テキスト"/>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3" name="楕円 122"/>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24" name="直線コネクタ 123"/>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31115</xdr:rowOff>
    </xdr:from>
    <xdr:to>
      <xdr:col>46</xdr:col>
      <xdr:colOff>38100</xdr:colOff>
      <xdr:row>40</xdr:row>
      <xdr:rowOff>132715</xdr:rowOff>
    </xdr:to>
    <xdr:sp macro="" textlink="">
      <xdr:nvSpPr>
        <xdr:cNvPr id="125" name="楕円 124"/>
        <xdr:cNvSpPr/>
      </xdr:nvSpPr>
      <xdr:spPr>
        <a:xfrm>
          <a:off x="8699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81915</xdr:rowOff>
    </xdr:to>
    <xdr:cxnSp macro="">
      <xdr:nvCxnSpPr>
        <xdr:cNvPr id="126" name="直線コネクタ 125"/>
        <xdr:cNvCxnSpPr/>
      </xdr:nvCxnSpPr>
      <xdr:spPr>
        <a:xfrm flipV="1">
          <a:off x="8750300" y="69342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31115</xdr:rowOff>
    </xdr:from>
    <xdr:to>
      <xdr:col>41</xdr:col>
      <xdr:colOff>101600</xdr:colOff>
      <xdr:row>40</xdr:row>
      <xdr:rowOff>132715</xdr:rowOff>
    </xdr:to>
    <xdr:sp macro="" textlink="">
      <xdr:nvSpPr>
        <xdr:cNvPr id="127" name="楕円 126"/>
        <xdr:cNvSpPr/>
      </xdr:nvSpPr>
      <xdr:spPr>
        <a:xfrm>
          <a:off x="7810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81915</xdr:rowOff>
    </xdr:from>
    <xdr:to>
      <xdr:col>45</xdr:col>
      <xdr:colOff>177800</xdr:colOff>
      <xdr:row>40</xdr:row>
      <xdr:rowOff>81915</xdr:rowOff>
    </xdr:to>
    <xdr:cxnSp macro="">
      <xdr:nvCxnSpPr>
        <xdr:cNvPr id="128" name="直線コネクタ 127"/>
        <xdr:cNvCxnSpPr/>
      </xdr:nvCxnSpPr>
      <xdr:spPr>
        <a:xfrm>
          <a:off x="7861300" y="6939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118127</xdr:rowOff>
    </xdr:from>
    <xdr:ext cx="469744" cy="259045"/>
    <xdr:sp macro="" textlink="">
      <xdr:nvSpPr>
        <xdr:cNvPr id="129"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123842</xdr:rowOff>
    </xdr:from>
    <xdr:ext cx="469744" cy="259045"/>
    <xdr:sp macro="" textlink="">
      <xdr:nvSpPr>
        <xdr:cNvPr id="130" name="n_2mainValue【図書館】&#10;一人当たり面積"/>
        <xdr:cNvSpPr txBox="1"/>
      </xdr:nvSpPr>
      <xdr:spPr>
        <a:xfrm>
          <a:off x="8515427" y="698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123842</xdr:rowOff>
    </xdr:from>
    <xdr:ext cx="469744" cy="259045"/>
    <xdr:sp macro="" textlink="">
      <xdr:nvSpPr>
        <xdr:cNvPr id="131" name="n_3mainValue【図書館】&#10;一人当たり面積"/>
        <xdr:cNvSpPr txBox="1"/>
      </xdr:nvSpPr>
      <xdr:spPr>
        <a:xfrm>
          <a:off x="7626427" y="698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26687</xdr:rowOff>
    </xdr:from>
    <xdr:ext cx="405111" cy="259045"/>
    <xdr:sp macro="" textlink="">
      <xdr:nvSpPr>
        <xdr:cNvPr id="164"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165" name="フローチャート: 判断 164"/>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43832</xdr:rowOff>
    </xdr:from>
    <xdr:ext cx="405111" cy="259045"/>
    <xdr:sp macro="" textlink="">
      <xdr:nvSpPr>
        <xdr:cNvPr id="166"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21590</xdr:rowOff>
    </xdr:from>
    <xdr:to>
      <xdr:col>10</xdr:col>
      <xdr:colOff>165100</xdr:colOff>
      <xdr:row>60</xdr:row>
      <xdr:rowOff>123190</xdr:rowOff>
    </xdr:to>
    <xdr:sp macro="" textlink="">
      <xdr:nvSpPr>
        <xdr:cNvPr id="167" name="フローチャート: 判断 166"/>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114317</xdr:rowOff>
    </xdr:from>
    <xdr:ext cx="405111" cy="259045"/>
    <xdr:sp macro="" textlink="">
      <xdr:nvSpPr>
        <xdr:cNvPr id="168" name="n_3aveValue【体育館・プール】&#10;有形固定資産減価償却率"/>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38735</xdr:rowOff>
    </xdr:from>
    <xdr:to>
      <xdr:col>24</xdr:col>
      <xdr:colOff>114300</xdr:colOff>
      <xdr:row>58</xdr:row>
      <xdr:rowOff>140335</xdr:rowOff>
    </xdr:to>
    <xdr:sp macro="" textlink="">
      <xdr:nvSpPr>
        <xdr:cNvPr id="174" name="楕円 173"/>
        <xdr:cNvSpPr/>
      </xdr:nvSpPr>
      <xdr:spPr>
        <a:xfrm>
          <a:off x="45847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61612</xdr:rowOff>
    </xdr:from>
    <xdr:ext cx="405111" cy="259045"/>
    <xdr:sp macro="" textlink="">
      <xdr:nvSpPr>
        <xdr:cNvPr id="175" name="【体育館・プール】&#10;有形固定資産減価償却率該当値テキスト"/>
        <xdr:cNvSpPr txBox="1"/>
      </xdr:nvSpPr>
      <xdr:spPr>
        <a:xfrm>
          <a:off x="4673600"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74930</xdr:rowOff>
    </xdr:from>
    <xdr:to>
      <xdr:col>20</xdr:col>
      <xdr:colOff>38100</xdr:colOff>
      <xdr:row>59</xdr:row>
      <xdr:rowOff>5080</xdr:rowOff>
    </xdr:to>
    <xdr:sp macro="" textlink="">
      <xdr:nvSpPr>
        <xdr:cNvPr id="176" name="楕円 175"/>
        <xdr:cNvSpPr/>
      </xdr:nvSpPr>
      <xdr:spPr>
        <a:xfrm>
          <a:off x="3746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89535</xdr:rowOff>
    </xdr:from>
    <xdr:to>
      <xdr:col>24</xdr:col>
      <xdr:colOff>63500</xdr:colOff>
      <xdr:row>58</xdr:row>
      <xdr:rowOff>125730</xdr:rowOff>
    </xdr:to>
    <xdr:cxnSp macro="">
      <xdr:nvCxnSpPr>
        <xdr:cNvPr id="177" name="直線コネクタ 176"/>
        <xdr:cNvCxnSpPr/>
      </xdr:nvCxnSpPr>
      <xdr:spPr>
        <a:xfrm flipV="1">
          <a:off x="3797300" y="100336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111125</xdr:rowOff>
    </xdr:from>
    <xdr:to>
      <xdr:col>15</xdr:col>
      <xdr:colOff>101600</xdr:colOff>
      <xdr:row>59</xdr:row>
      <xdr:rowOff>41275</xdr:rowOff>
    </xdr:to>
    <xdr:sp macro="" textlink="">
      <xdr:nvSpPr>
        <xdr:cNvPr id="178" name="楕円 177"/>
        <xdr:cNvSpPr/>
      </xdr:nvSpPr>
      <xdr:spPr>
        <a:xfrm>
          <a:off x="2857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58</xdr:row>
      <xdr:rowOff>161925</xdr:rowOff>
    </xdr:to>
    <xdr:cxnSp macro="">
      <xdr:nvCxnSpPr>
        <xdr:cNvPr id="179" name="直線コネクタ 178"/>
        <xdr:cNvCxnSpPr/>
      </xdr:nvCxnSpPr>
      <xdr:spPr>
        <a:xfrm flipV="1">
          <a:off x="2908300" y="100698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楕円 179"/>
        <xdr:cNvSpPr/>
      </xdr:nvSpPr>
      <xdr:spPr>
        <a:xfrm>
          <a:off x="1968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161925</xdr:rowOff>
    </xdr:from>
    <xdr:to>
      <xdr:col>15</xdr:col>
      <xdr:colOff>50800</xdr:colOff>
      <xdr:row>59</xdr:row>
      <xdr:rowOff>7620</xdr:rowOff>
    </xdr:to>
    <xdr:cxnSp macro="">
      <xdr:nvCxnSpPr>
        <xdr:cNvPr id="181" name="直線コネクタ 180"/>
        <xdr:cNvCxnSpPr/>
      </xdr:nvCxnSpPr>
      <xdr:spPr>
        <a:xfrm flipV="1">
          <a:off x="2019300" y="101060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21607</xdr:rowOff>
    </xdr:from>
    <xdr:ext cx="405111" cy="259045"/>
    <xdr:sp macro="" textlink="">
      <xdr:nvSpPr>
        <xdr:cNvPr id="182" name="n_1mainValue【体育館・プール】&#10;有形固定資産減価償却率"/>
        <xdr:cNvSpPr txBox="1"/>
      </xdr:nvSpPr>
      <xdr:spPr>
        <a:xfrm>
          <a:off x="3582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57802</xdr:rowOff>
    </xdr:from>
    <xdr:ext cx="405111" cy="259045"/>
    <xdr:sp macro="" textlink="">
      <xdr:nvSpPr>
        <xdr:cNvPr id="183" name="n_2mainValue【体育館・プール】&#10;有形固定資産減価償却率"/>
        <xdr:cNvSpPr txBox="1"/>
      </xdr:nvSpPr>
      <xdr:spPr>
        <a:xfrm>
          <a:off x="2705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84" name="n_3main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89730</xdr:rowOff>
    </xdr:from>
    <xdr:ext cx="469744" cy="259045"/>
    <xdr:sp macro="" textlink="">
      <xdr:nvSpPr>
        <xdr:cNvPr id="214"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143053</xdr:rowOff>
    </xdr:from>
    <xdr:to>
      <xdr:col>46</xdr:col>
      <xdr:colOff>38100</xdr:colOff>
      <xdr:row>63</xdr:row>
      <xdr:rowOff>73203</xdr:rowOff>
    </xdr:to>
    <xdr:sp macro="" textlink="">
      <xdr:nvSpPr>
        <xdr:cNvPr id="215" name="フローチャート: 判断 214"/>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89730</xdr:rowOff>
    </xdr:from>
    <xdr:ext cx="469744" cy="259045"/>
    <xdr:sp macro="" textlink="">
      <xdr:nvSpPr>
        <xdr:cNvPr id="216"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864</xdr:rowOff>
    </xdr:from>
    <xdr:to>
      <xdr:col>41</xdr:col>
      <xdr:colOff>101600</xdr:colOff>
      <xdr:row>63</xdr:row>
      <xdr:rowOff>102464</xdr:rowOff>
    </xdr:to>
    <xdr:sp macro="" textlink="">
      <xdr:nvSpPr>
        <xdr:cNvPr id="217" name="フローチャート: 判断 216"/>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118991</xdr:rowOff>
    </xdr:from>
    <xdr:ext cx="469744" cy="259045"/>
    <xdr:sp macro="" textlink="">
      <xdr:nvSpPr>
        <xdr:cNvPr id="218"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72187</xdr:rowOff>
    </xdr:from>
    <xdr:to>
      <xdr:col>55</xdr:col>
      <xdr:colOff>50800</xdr:colOff>
      <xdr:row>64</xdr:row>
      <xdr:rowOff>2337</xdr:rowOff>
    </xdr:to>
    <xdr:sp macro="" textlink="">
      <xdr:nvSpPr>
        <xdr:cNvPr id="224" name="楕円 223"/>
        <xdr:cNvSpPr/>
      </xdr:nvSpPr>
      <xdr:spPr>
        <a:xfrm>
          <a:off x="10426700" y="108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158564</xdr:rowOff>
    </xdr:from>
    <xdr:ext cx="469744" cy="259045"/>
    <xdr:sp macro="" textlink="">
      <xdr:nvSpPr>
        <xdr:cNvPr id="225" name="【体育館・プール】&#10;一人当たり面積該当値テキスト"/>
        <xdr:cNvSpPr txBox="1"/>
      </xdr:nvSpPr>
      <xdr:spPr>
        <a:xfrm>
          <a:off x="10515600" y="1078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73101</xdr:rowOff>
    </xdr:from>
    <xdr:to>
      <xdr:col>50</xdr:col>
      <xdr:colOff>165100</xdr:colOff>
      <xdr:row>64</xdr:row>
      <xdr:rowOff>3251</xdr:rowOff>
    </xdr:to>
    <xdr:sp macro="" textlink="">
      <xdr:nvSpPr>
        <xdr:cNvPr id="226" name="楕円 225"/>
        <xdr:cNvSpPr/>
      </xdr:nvSpPr>
      <xdr:spPr>
        <a:xfrm>
          <a:off x="9588500" y="1087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122987</xdr:rowOff>
    </xdr:from>
    <xdr:to>
      <xdr:col>55</xdr:col>
      <xdr:colOff>0</xdr:colOff>
      <xdr:row>63</xdr:row>
      <xdr:rowOff>123901</xdr:rowOff>
    </xdr:to>
    <xdr:cxnSp macro="">
      <xdr:nvCxnSpPr>
        <xdr:cNvPr id="227" name="直線コネクタ 226"/>
        <xdr:cNvCxnSpPr/>
      </xdr:nvCxnSpPr>
      <xdr:spPr>
        <a:xfrm flipV="1">
          <a:off x="9639300" y="10924337"/>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73558</xdr:rowOff>
    </xdr:from>
    <xdr:to>
      <xdr:col>46</xdr:col>
      <xdr:colOff>38100</xdr:colOff>
      <xdr:row>64</xdr:row>
      <xdr:rowOff>3708</xdr:rowOff>
    </xdr:to>
    <xdr:sp macro="" textlink="">
      <xdr:nvSpPr>
        <xdr:cNvPr id="228" name="楕円 227"/>
        <xdr:cNvSpPr/>
      </xdr:nvSpPr>
      <xdr:spPr>
        <a:xfrm>
          <a:off x="8699500" y="1087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123901</xdr:rowOff>
    </xdr:from>
    <xdr:to>
      <xdr:col>50</xdr:col>
      <xdr:colOff>114300</xdr:colOff>
      <xdr:row>63</xdr:row>
      <xdr:rowOff>124358</xdr:rowOff>
    </xdr:to>
    <xdr:cxnSp macro="">
      <xdr:nvCxnSpPr>
        <xdr:cNvPr id="229" name="直線コネクタ 228"/>
        <xdr:cNvCxnSpPr/>
      </xdr:nvCxnSpPr>
      <xdr:spPr>
        <a:xfrm flipV="1">
          <a:off x="8750300" y="1092525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74016</xdr:rowOff>
    </xdr:from>
    <xdr:to>
      <xdr:col>41</xdr:col>
      <xdr:colOff>101600</xdr:colOff>
      <xdr:row>64</xdr:row>
      <xdr:rowOff>4166</xdr:rowOff>
    </xdr:to>
    <xdr:sp macro="" textlink="">
      <xdr:nvSpPr>
        <xdr:cNvPr id="230" name="楕円 229"/>
        <xdr:cNvSpPr/>
      </xdr:nvSpPr>
      <xdr:spPr>
        <a:xfrm>
          <a:off x="7810500" y="108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124358</xdr:rowOff>
    </xdr:from>
    <xdr:to>
      <xdr:col>45</xdr:col>
      <xdr:colOff>177800</xdr:colOff>
      <xdr:row>63</xdr:row>
      <xdr:rowOff>124816</xdr:rowOff>
    </xdr:to>
    <xdr:cxnSp macro="">
      <xdr:nvCxnSpPr>
        <xdr:cNvPr id="231" name="直線コネクタ 230"/>
        <xdr:cNvCxnSpPr/>
      </xdr:nvCxnSpPr>
      <xdr:spPr>
        <a:xfrm flipV="1">
          <a:off x="7861300" y="109257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165828</xdr:rowOff>
    </xdr:from>
    <xdr:ext cx="469744" cy="259045"/>
    <xdr:sp macro="" textlink="">
      <xdr:nvSpPr>
        <xdr:cNvPr id="232" name="n_1mainValue【体育館・プール】&#10;一人当たり面積"/>
        <xdr:cNvSpPr txBox="1"/>
      </xdr:nvSpPr>
      <xdr:spPr>
        <a:xfrm>
          <a:off x="9391727" y="1096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166285</xdr:rowOff>
    </xdr:from>
    <xdr:ext cx="469744" cy="259045"/>
    <xdr:sp macro="" textlink="">
      <xdr:nvSpPr>
        <xdr:cNvPr id="233" name="n_2mainValue【体育館・プール】&#10;一人当たり面積"/>
        <xdr:cNvSpPr txBox="1"/>
      </xdr:nvSpPr>
      <xdr:spPr>
        <a:xfrm>
          <a:off x="8515427" y="1096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166743</xdr:rowOff>
    </xdr:from>
    <xdr:ext cx="469744" cy="259045"/>
    <xdr:sp macro="" textlink="">
      <xdr:nvSpPr>
        <xdr:cNvPr id="234" name="n_3mainValue【体育館・プール】&#10;一人当たり面積"/>
        <xdr:cNvSpPr txBox="1"/>
      </xdr:nvSpPr>
      <xdr:spPr>
        <a:xfrm>
          <a:off x="7626427" y="109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64"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36847</xdr:rowOff>
    </xdr:from>
    <xdr:ext cx="405111" cy="259045"/>
    <xdr:sp macro="" textlink="">
      <xdr:nvSpPr>
        <xdr:cNvPr id="267" name="n_1ave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68" name="フローチャート: 判断 267"/>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269"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93980</xdr:rowOff>
    </xdr:from>
    <xdr:to>
      <xdr:col>10</xdr:col>
      <xdr:colOff>165100</xdr:colOff>
      <xdr:row>83</xdr:row>
      <xdr:rowOff>24130</xdr:rowOff>
    </xdr:to>
    <xdr:sp macro="" textlink="">
      <xdr:nvSpPr>
        <xdr:cNvPr id="270" name="フローチャート: 判断 269"/>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40657</xdr:rowOff>
    </xdr:from>
    <xdr:ext cx="405111" cy="259045"/>
    <xdr:sp macro="" textlink="">
      <xdr:nvSpPr>
        <xdr:cNvPr id="271"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154939</xdr:rowOff>
    </xdr:from>
    <xdr:to>
      <xdr:col>24</xdr:col>
      <xdr:colOff>114300</xdr:colOff>
      <xdr:row>83</xdr:row>
      <xdr:rowOff>85089</xdr:rowOff>
    </xdr:to>
    <xdr:sp macro="" textlink="">
      <xdr:nvSpPr>
        <xdr:cNvPr id="277" name="楕円 276"/>
        <xdr:cNvSpPr/>
      </xdr:nvSpPr>
      <xdr:spPr>
        <a:xfrm>
          <a:off x="45847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133366</xdr:rowOff>
    </xdr:from>
    <xdr:ext cx="405111" cy="259045"/>
    <xdr:sp macro="" textlink="">
      <xdr:nvSpPr>
        <xdr:cNvPr id="278" name="【福祉施設】&#10;有形固定資産減価償却率該当値テキスト"/>
        <xdr:cNvSpPr txBox="1"/>
      </xdr:nvSpPr>
      <xdr:spPr>
        <a:xfrm>
          <a:off x="4673600"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21589</xdr:rowOff>
    </xdr:from>
    <xdr:to>
      <xdr:col>20</xdr:col>
      <xdr:colOff>38100</xdr:colOff>
      <xdr:row>83</xdr:row>
      <xdr:rowOff>123189</xdr:rowOff>
    </xdr:to>
    <xdr:sp macro="" textlink="">
      <xdr:nvSpPr>
        <xdr:cNvPr id="279" name="楕円 278"/>
        <xdr:cNvSpPr/>
      </xdr:nvSpPr>
      <xdr:spPr>
        <a:xfrm>
          <a:off x="3746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34289</xdr:rowOff>
    </xdr:from>
    <xdr:to>
      <xdr:col>24</xdr:col>
      <xdr:colOff>63500</xdr:colOff>
      <xdr:row>83</xdr:row>
      <xdr:rowOff>72389</xdr:rowOff>
    </xdr:to>
    <xdr:cxnSp macro="">
      <xdr:nvCxnSpPr>
        <xdr:cNvPr id="280" name="直線コネクタ 279"/>
        <xdr:cNvCxnSpPr/>
      </xdr:nvCxnSpPr>
      <xdr:spPr>
        <a:xfrm flipV="1">
          <a:off x="3797300" y="142646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99695</xdr:rowOff>
    </xdr:from>
    <xdr:to>
      <xdr:col>15</xdr:col>
      <xdr:colOff>101600</xdr:colOff>
      <xdr:row>83</xdr:row>
      <xdr:rowOff>29845</xdr:rowOff>
    </xdr:to>
    <xdr:sp macro="" textlink="">
      <xdr:nvSpPr>
        <xdr:cNvPr id="281" name="楕円 280"/>
        <xdr:cNvSpPr/>
      </xdr:nvSpPr>
      <xdr:spPr>
        <a:xfrm>
          <a:off x="2857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150495</xdr:rowOff>
    </xdr:from>
    <xdr:to>
      <xdr:col>19</xdr:col>
      <xdr:colOff>177800</xdr:colOff>
      <xdr:row>83</xdr:row>
      <xdr:rowOff>72389</xdr:rowOff>
    </xdr:to>
    <xdr:cxnSp macro="">
      <xdr:nvCxnSpPr>
        <xdr:cNvPr id="282" name="直線コネクタ 281"/>
        <xdr:cNvCxnSpPr/>
      </xdr:nvCxnSpPr>
      <xdr:spPr>
        <a:xfrm>
          <a:off x="2908300" y="14209395"/>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133986</xdr:rowOff>
    </xdr:from>
    <xdr:to>
      <xdr:col>10</xdr:col>
      <xdr:colOff>165100</xdr:colOff>
      <xdr:row>83</xdr:row>
      <xdr:rowOff>64136</xdr:rowOff>
    </xdr:to>
    <xdr:sp macro="" textlink="">
      <xdr:nvSpPr>
        <xdr:cNvPr id="283" name="楕円 282"/>
        <xdr:cNvSpPr/>
      </xdr:nvSpPr>
      <xdr:spPr>
        <a:xfrm>
          <a:off x="1968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150495</xdr:rowOff>
    </xdr:from>
    <xdr:to>
      <xdr:col>15</xdr:col>
      <xdr:colOff>50800</xdr:colOff>
      <xdr:row>83</xdr:row>
      <xdr:rowOff>13336</xdr:rowOff>
    </xdr:to>
    <xdr:cxnSp macro="">
      <xdr:nvCxnSpPr>
        <xdr:cNvPr id="284" name="直線コネクタ 283"/>
        <xdr:cNvCxnSpPr/>
      </xdr:nvCxnSpPr>
      <xdr:spPr>
        <a:xfrm flipV="1">
          <a:off x="2019300" y="142093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85" name="n_1mainValue【福祉施設】&#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286" name="n_2mainValue【福祉施設】&#10;有形固定資産減価償却率"/>
        <xdr:cNvSpPr txBox="1"/>
      </xdr:nvSpPr>
      <xdr:spPr>
        <a:xfrm>
          <a:off x="2705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55263</xdr:rowOff>
    </xdr:from>
    <xdr:ext cx="405111" cy="259045"/>
    <xdr:sp macro="" textlink="">
      <xdr:nvSpPr>
        <xdr:cNvPr id="287" name="n_3mainValue【福祉施設】&#10;有形固定資産減価償却率"/>
        <xdr:cNvSpPr txBox="1"/>
      </xdr:nvSpPr>
      <xdr:spPr>
        <a:xfrm>
          <a:off x="1816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16"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142257</xdr:rowOff>
    </xdr:from>
    <xdr:ext cx="469744" cy="259045"/>
    <xdr:sp macro="" textlink="">
      <xdr:nvSpPr>
        <xdr:cNvPr id="319" name="n_1aveValue【福祉施設】&#10;一人当たり面積"/>
        <xdr:cNvSpPr txBox="1"/>
      </xdr:nvSpPr>
      <xdr:spPr>
        <a:xfrm>
          <a:off x="93917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39370</xdr:rowOff>
    </xdr:from>
    <xdr:to>
      <xdr:col>46</xdr:col>
      <xdr:colOff>38100</xdr:colOff>
      <xdr:row>85</xdr:row>
      <xdr:rowOff>140970</xdr:rowOff>
    </xdr:to>
    <xdr:sp macro="" textlink="">
      <xdr:nvSpPr>
        <xdr:cNvPr id="320" name="フローチャート: 判断 319"/>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132097</xdr:rowOff>
    </xdr:from>
    <xdr:ext cx="469744" cy="259045"/>
    <xdr:sp macro="" textlink="">
      <xdr:nvSpPr>
        <xdr:cNvPr id="321" name="n_2aveValue【福祉施設】&#10;一人当たり面積"/>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81280</xdr:rowOff>
    </xdr:from>
    <xdr:to>
      <xdr:col>41</xdr:col>
      <xdr:colOff>101600</xdr:colOff>
      <xdr:row>86</xdr:row>
      <xdr:rowOff>11430</xdr:rowOff>
    </xdr:to>
    <xdr:sp macro="" textlink="">
      <xdr:nvSpPr>
        <xdr:cNvPr id="322" name="フローチャート: 判断 321"/>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86</xdr:row>
      <xdr:rowOff>2557</xdr:rowOff>
    </xdr:from>
    <xdr:ext cx="469744" cy="259045"/>
    <xdr:sp macro="" textlink="">
      <xdr:nvSpPr>
        <xdr:cNvPr id="323" name="n_3aveValue【福祉施設】&#10;一人当たり面積"/>
        <xdr:cNvSpPr txBox="1"/>
      </xdr:nvSpPr>
      <xdr:spPr>
        <a:xfrm>
          <a:off x="7626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4" name="テキスト ボックス 3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9" name="楕円 328"/>
        <xdr:cNvSpPr/>
      </xdr:nvSpPr>
      <xdr:spPr>
        <a:xfrm>
          <a:off x="10426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158766</xdr:rowOff>
    </xdr:from>
    <xdr:ext cx="469744" cy="259045"/>
    <xdr:sp macro="" textlink="">
      <xdr:nvSpPr>
        <xdr:cNvPr id="330" name="【福祉施設】&#10;一人当たり面積該当値テキスト"/>
        <xdr:cNvSpPr txBox="1"/>
      </xdr:nvSpPr>
      <xdr:spPr>
        <a:xfrm>
          <a:off x="10515600"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140970</xdr:rowOff>
    </xdr:from>
    <xdr:to>
      <xdr:col>50</xdr:col>
      <xdr:colOff>165100</xdr:colOff>
      <xdr:row>84</xdr:row>
      <xdr:rowOff>71120</xdr:rowOff>
    </xdr:to>
    <xdr:sp macro="" textlink="">
      <xdr:nvSpPr>
        <xdr:cNvPr id="331" name="楕円 330"/>
        <xdr:cNvSpPr/>
      </xdr:nvSpPr>
      <xdr:spPr>
        <a:xfrm>
          <a:off x="9588500" y="1437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15239</xdr:rowOff>
    </xdr:from>
    <xdr:to>
      <xdr:col>55</xdr:col>
      <xdr:colOff>0</xdr:colOff>
      <xdr:row>84</xdr:row>
      <xdr:rowOff>20320</xdr:rowOff>
    </xdr:to>
    <xdr:cxnSp macro="">
      <xdr:nvCxnSpPr>
        <xdr:cNvPr id="332" name="直線コネクタ 331"/>
        <xdr:cNvCxnSpPr/>
      </xdr:nvCxnSpPr>
      <xdr:spPr>
        <a:xfrm flipV="1">
          <a:off x="9639300" y="14417039"/>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118111</xdr:rowOff>
    </xdr:from>
    <xdr:to>
      <xdr:col>46</xdr:col>
      <xdr:colOff>38100</xdr:colOff>
      <xdr:row>85</xdr:row>
      <xdr:rowOff>48261</xdr:rowOff>
    </xdr:to>
    <xdr:sp macro="" textlink="">
      <xdr:nvSpPr>
        <xdr:cNvPr id="333" name="楕円 332"/>
        <xdr:cNvSpPr/>
      </xdr:nvSpPr>
      <xdr:spPr>
        <a:xfrm>
          <a:off x="8699500" y="145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20320</xdr:rowOff>
    </xdr:from>
    <xdr:to>
      <xdr:col>50</xdr:col>
      <xdr:colOff>114300</xdr:colOff>
      <xdr:row>84</xdr:row>
      <xdr:rowOff>168911</xdr:rowOff>
    </xdr:to>
    <xdr:cxnSp macro="">
      <xdr:nvCxnSpPr>
        <xdr:cNvPr id="334" name="直線コネクタ 333"/>
        <xdr:cNvCxnSpPr/>
      </xdr:nvCxnSpPr>
      <xdr:spPr>
        <a:xfrm flipV="1">
          <a:off x="8750300" y="1442212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120650</xdr:rowOff>
    </xdr:from>
    <xdr:to>
      <xdr:col>41</xdr:col>
      <xdr:colOff>101600</xdr:colOff>
      <xdr:row>85</xdr:row>
      <xdr:rowOff>50800</xdr:rowOff>
    </xdr:to>
    <xdr:sp macro="" textlink="">
      <xdr:nvSpPr>
        <xdr:cNvPr id="335" name="楕円 334"/>
        <xdr:cNvSpPr/>
      </xdr:nvSpPr>
      <xdr:spPr>
        <a:xfrm>
          <a:off x="7810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168911</xdr:rowOff>
    </xdr:from>
    <xdr:to>
      <xdr:col>45</xdr:col>
      <xdr:colOff>177800</xdr:colOff>
      <xdr:row>85</xdr:row>
      <xdr:rowOff>0</xdr:rowOff>
    </xdr:to>
    <xdr:cxnSp macro="">
      <xdr:nvCxnSpPr>
        <xdr:cNvPr id="336" name="直線コネクタ 335"/>
        <xdr:cNvCxnSpPr/>
      </xdr:nvCxnSpPr>
      <xdr:spPr>
        <a:xfrm flipV="1">
          <a:off x="7861300" y="145707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87647</xdr:rowOff>
    </xdr:from>
    <xdr:ext cx="469744" cy="259045"/>
    <xdr:sp macro="" textlink="">
      <xdr:nvSpPr>
        <xdr:cNvPr id="337" name="n_1mainValue【福祉施設】&#10;一人当たり面積"/>
        <xdr:cNvSpPr txBox="1"/>
      </xdr:nvSpPr>
      <xdr:spPr>
        <a:xfrm>
          <a:off x="9391727" y="1414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64788</xdr:rowOff>
    </xdr:from>
    <xdr:ext cx="469744" cy="259045"/>
    <xdr:sp macro="" textlink="">
      <xdr:nvSpPr>
        <xdr:cNvPr id="338" name="n_2mainValue【福祉施設】&#10;一人当たり面積"/>
        <xdr:cNvSpPr txBox="1"/>
      </xdr:nvSpPr>
      <xdr:spPr>
        <a:xfrm>
          <a:off x="8515427" y="142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67327</xdr:rowOff>
    </xdr:from>
    <xdr:ext cx="469744" cy="259045"/>
    <xdr:sp macro="" textlink="">
      <xdr:nvSpPr>
        <xdr:cNvPr id="339" name="n_3mainValue【福祉施設】&#10;一人当たり面積"/>
        <xdr:cNvSpPr txBox="1"/>
      </xdr:nvSpPr>
      <xdr:spPr>
        <a:xfrm>
          <a:off x="76264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88916</xdr:rowOff>
    </xdr:from>
    <xdr:ext cx="405111" cy="259045"/>
    <xdr:sp macro="" textlink="">
      <xdr:nvSpPr>
        <xdr:cNvPr id="371"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170180</xdr:rowOff>
    </xdr:from>
    <xdr:to>
      <xdr:col>15</xdr:col>
      <xdr:colOff>101600</xdr:colOff>
      <xdr:row>105</xdr:row>
      <xdr:rowOff>100330</xdr:rowOff>
    </xdr:to>
    <xdr:sp macro="" textlink="">
      <xdr:nvSpPr>
        <xdr:cNvPr id="372" name="フローチャート: 判断 371"/>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91457</xdr:rowOff>
    </xdr:from>
    <xdr:ext cx="405111" cy="259045"/>
    <xdr:sp macro="" textlink="">
      <xdr:nvSpPr>
        <xdr:cNvPr id="373"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165100</xdr:rowOff>
    </xdr:from>
    <xdr:to>
      <xdr:col>10</xdr:col>
      <xdr:colOff>165100</xdr:colOff>
      <xdr:row>105</xdr:row>
      <xdr:rowOff>95250</xdr:rowOff>
    </xdr:to>
    <xdr:sp macro="" textlink="">
      <xdr:nvSpPr>
        <xdr:cNvPr id="374" name="フローチャート: 判断 373"/>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86377</xdr:rowOff>
    </xdr:from>
    <xdr:ext cx="405111" cy="259045"/>
    <xdr:sp macro="" textlink="">
      <xdr:nvSpPr>
        <xdr:cNvPr id="375"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76" name="テキスト ボックス 37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7" name="テキスト ボックス 37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8" name="テキスト ボックス 37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9" name="テキスト ボックス 37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0" name="テキスト ボックス 37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29211</xdr:rowOff>
    </xdr:from>
    <xdr:to>
      <xdr:col>24</xdr:col>
      <xdr:colOff>114300</xdr:colOff>
      <xdr:row>104</xdr:row>
      <xdr:rowOff>130811</xdr:rowOff>
    </xdr:to>
    <xdr:sp macro="" textlink="">
      <xdr:nvSpPr>
        <xdr:cNvPr id="381" name="楕円 380"/>
        <xdr:cNvSpPr/>
      </xdr:nvSpPr>
      <xdr:spPr>
        <a:xfrm>
          <a:off x="45847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52088</xdr:rowOff>
    </xdr:from>
    <xdr:ext cx="405111" cy="259045"/>
    <xdr:sp macro="" textlink="">
      <xdr:nvSpPr>
        <xdr:cNvPr id="382" name="【市民会館】&#10;有形固定資産減価償却率該当値テキスト"/>
        <xdr:cNvSpPr txBox="1"/>
      </xdr:nvSpPr>
      <xdr:spPr>
        <a:xfrm>
          <a:off x="4673600"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54611</xdr:rowOff>
    </xdr:from>
    <xdr:to>
      <xdr:col>20</xdr:col>
      <xdr:colOff>38100</xdr:colOff>
      <xdr:row>104</xdr:row>
      <xdr:rowOff>156211</xdr:rowOff>
    </xdr:to>
    <xdr:sp macro="" textlink="">
      <xdr:nvSpPr>
        <xdr:cNvPr id="383" name="楕円 382"/>
        <xdr:cNvSpPr/>
      </xdr:nvSpPr>
      <xdr:spPr>
        <a:xfrm>
          <a:off x="3746500" y="1788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80011</xdr:rowOff>
    </xdr:from>
    <xdr:to>
      <xdr:col>24</xdr:col>
      <xdr:colOff>63500</xdr:colOff>
      <xdr:row>104</xdr:row>
      <xdr:rowOff>105411</xdr:rowOff>
    </xdr:to>
    <xdr:cxnSp macro="">
      <xdr:nvCxnSpPr>
        <xdr:cNvPr id="384" name="直線コネクタ 383"/>
        <xdr:cNvCxnSpPr/>
      </xdr:nvCxnSpPr>
      <xdr:spPr>
        <a:xfrm flipV="1">
          <a:off x="3797300" y="1791081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6350</xdr:rowOff>
    </xdr:from>
    <xdr:to>
      <xdr:col>15</xdr:col>
      <xdr:colOff>101600</xdr:colOff>
      <xdr:row>104</xdr:row>
      <xdr:rowOff>107950</xdr:rowOff>
    </xdr:to>
    <xdr:sp macro="" textlink="">
      <xdr:nvSpPr>
        <xdr:cNvPr id="385" name="楕円 384"/>
        <xdr:cNvSpPr/>
      </xdr:nvSpPr>
      <xdr:spPr>
        <a:xfrm>
          <a:off x="2857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57150</xdr:rowOff>
    </xdr:from>
    <xdr:to>
      <xdr:col>19</xdr:col>
      <xdr:colOff>177800</xdr:colOff>
      <xdr:row>104</xdr:row>
      <xdr:rowOff>105411</xdr:rowOff>
    </xdr:to>
    <xdr:cxnSp macro="">
      <xdr:nvCxnSpPr>
        <xdr:cNvPr id="386" name="直線コネクタ 385"/>
        <xdr:cNvCxnSpPr/>
      </xdr:nvCxnSpPr>
      <xdr:spPr>
        <a:xfrm>
          <a:off x="2908300" y="178879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46989</xdr:rowOff>
    </xdr:from>
    <xdr:to>
      <xdr:col>10</xdr:col>
      <xdr:colOff>165100</xdr:colOff>
      <xdr:row>104</xdr:row>
      <xdr:rowOff>148589</xdr:rowOff>
    </xdr:to>
    <xdr:sp macro="" textlink="">
      <xdr:nvSpPr>
        <xdr:cNvPr id="387" name="楕円 386"/>
        <xdr:cNvSpPr/>
      </xdr:nvSpPr>
      <xdr:spPr>
        <a:xfrm>
          <a:off x="1968500" y="178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57150</xdr:rowOff>
    </xdr:from>
    <xdr:to>
      <xdr:col>15</xdr:col>
      <xdr:colOff>50800</xdr:colOff>
      <xdr:row>104</xdr:row>
      <xdr:rowOff>97789</xdr:rowOff>
    </xdr:to>
    <xdr:cxnSp macro="">
      <xdr:nvCxnSpPr>
        <xdr:cNvPr id="388" name="直線コネクタ 387"/>
        <xdr:cNvCxnSpPr/>
      </xdr:nvCxnSpPr>
      <xdr:spPr>
        <a:xfrm flipV="1">
          <a:off x="2019300" y="17887950"/>
          <a:ext cx="88900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1288</xdr:rowOff>
    </xdr:from>
    <xdr:ext cx="405111" cy="259045"/>
    <xdr:sp macro="" textlink="">
      <xdr:nvSpPr>
        <xdr:cNvPr id="389" name="n_1mainValue【市民会館】&#10;有形固定資産減価償却率"/>
        <xdr:cNvSpPr txBox="1"/>
      </xdr:nvSpPr>
      <xdr:spPr>
        <a:xfrm>
          <a:off x="3582044" y="17660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124477</xdr:rowOff>
    </xdr:from>
    <xdr:ext cx="405111" cy="259045"/>
    <xdr:sp macro="" textlink="">
      <xdr:nvSpPr>
        <xdr:cNvPr id="390" name="n_2mainValue【市民会館】&#10;有形固定資産減価償却率"/>
        <xdr:cNvSpPr txBox="1"/>
      </xdr:nvSpPr>
      <xdr:spPr>
        <a:xfrm>
          <a:off x="2705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165116</xdr:rowOff>
    </xdr:from>
    <xdr:ext cx="405111" cy="259045"/>
    <xdr:sp macro="" textlink="">
      <xdr:nvSpPr>
        <xdr:cNvPr id="391" name="n_3mainValue【市民会館】&#10;有形固定資産減価償却率"/>
        <xdr:cNvSpPr txBox="1"/>
      </xdr:nvSpPr>
      <xdr:spPr>
        <a:xfrm>
          <a:off x="1816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420"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50182</xdr:rowOff>
    </xdr:from>
    <xdr:ext cx="469744" cy="259045"/>
    <xdr:sp macro="" textlink="">
      <xdr:nvSpPr>
        <xdr:cNvPr id="423"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99695</xdr:rowOff>
    </xdr:from>
    <xdr:to>
      <xdr:col>46</xdr:col>
      <xdr:colOff>38100</xdr:colOff>
      <xdr:row>107</xdr:row>
      <xdr:rowOff>29845</xdr:rowOff>
    </xdr:to>
    <xdr:sp macro="" textlink="">
      <xdr:nvSpPr>
        <xdr:cNvPr id="424" name="フローチャート: 判断 423"/>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46372</xdr:rowOff>
    </xdr:from>
    <xdr:ext cx="469744" cy="259045"/>
    <xdr:sp macro="" textlink="">
      <xdr:nvSpPr>
        <xdr:cNvPr id="425"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116839</xdr:rowOff>
    </xdr:from>
    <xdr:to>
      <xdr:col>41</xdr:col>
      <xdr:colOff>101600</xdr:colOff>
      <xdr:row>107</xdr:row>
      <xdr:rowOff>46989</xdr:rowOff>
    </xdr:to>
    <xdr:sp macro="" textlink="">
      <xdr:nvSpPr>
        <xdr:cNvPr id="426" name="フローチャート: 判断 425"/>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63516</xdr:rowOff>
    </xdr:from>
    <xdr:ext cx="469744" cy="259045"/>
    <xdr:sp macro="" textlink="">
      <xdr:nvSpPr>
        <xdr:cNvPr id="427"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28" name="テキスト ボックス 4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9" name="テキスト ボックス 4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0" name="テキスト ボックス 4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1" name="テキスト ボックス 4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2" name="テキスト ボックス 4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33" name="楕円 432"/>
        <xdr:cNvSpPr/>
      </xdr:nvSpPr>
      <xdr:spPr>
        <a:xfrm>
          <a:off x="10426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83838</xdr:rowOff>
    </xdr:from>
    <xdr:ext cx="469744" cy="259045"/>
    <xdr:sp macro="" textlink="">
      <xdr:nvSpPr>
        <xdr:cNvPr id="434" name="【市民会館】&#10;一人当たり面積該当値テキスト"/>
        <xdr:cNvSpPr txBox="1"/>
      </xdr:nvSpPr>
      <xdr:spPr>
        <a:xfrm>
          <a:off x="105156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107314</xdr:rowOff>
    </xdr:from>
    <xdr:to>
      <xdr:col>50</xdr:col>
      <xdr:colOff>165100</xdr:colOff>
      <xdr:row>108</xdr:row>
      <xdr:rowOff>37464</xdr:rowOff>
    </xdr:to>
    <xdr:sp macro="" textlink="">
      <xdr:nvSpPr>
        <xdr:cNvPr id="435" name="楕円 434"/>
        <xdr:cNvSpPr/>
      </xdr:nvSpPr>
      <xdr:spPr>
        <a:xfrm>
          <a:off x="95885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156211</xdr:rowOff>
    </xdr:from>
    <xdr:to>
      <xdr:col>55</xdr:col>
      <xdr:colOff>0</xdr:colOff>
      <xdr:row>107</xdr:row>
      <xdr:rowOff>158114</xdr:rowOff>
    </xdr:to>
    <xdr:cxnSp macro="">
      <xdr:nvCxnSpPr>
        <xdr:cNvPr id="436" name="直線コネクタ 435"/>
        <xdr:cNvCxnSpPr/>
      </xdr:nvCxnSpPr>
      <xdr:spPr>
        <a:xfrm flipV="1">
          <a:off x="9639300" y="185013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109220</xdr:rowOff>
    </xdr:from>
    <xdr:to>
      <xdr:col>46</xdr:col>
      <xdr:colOff>38100</xdr:colOff>
      <xdr:row>108</xdr:row>
      <xdr:rowOff>39370</xdr:rowOff>
    </xdr:to>
    <xdr:sp macro="" textlink="">
      <xdr:nvSpPr>
        <xdr:cNvPr id="437" name="楕円 436"/>
        <xdr:cNvSpPr/>
      </xdr:nvSpPr>
      <xdr:spPr>
        <a:xfrm>
          <a:off x="8699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158114</xdr:rowOff>
    </xdr:from>
    <xdr:to>
      <xdr:col>50</xdr:col>
      <xdr:colOff>114300</xdr:colOff>
      <xdr:row>107</xdr:row>
      <xdr:rowOff>160020</xdr:rowOff>
    </xdr:to>
    <xdr:cxnSp macro="">
      <xdr:nvCxnSpPr>
        <xdr:cNvPr id="438" name="直線コネクタ 437"/>
        <xdr:cNvCxnSpPr/>
      </xdr:nvCxnSpPr>
      <xdr:spPr>
        <a:xfrm flipV="1">
          <a:off x="8750300" y="185032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111125</xdr:rowOff>
    </xdr:from>
    <xdr:to>
      <xdr:col>41</xdr:col>
      <xdr:colOff>101600</xdr:colOff>
      <xdr:row>108</xdr:row>
      <xdr:rowOff>41275</xdr:rowOff>
    </xdr:to>
    <xdr:sp macro="" textlink="">
      <xdr:nvSpPr>
        <xdr:cNvPr id="439" name="楕円 438"/>
        <xdr:cNvSpPr/>
      </xdr:nvSpPr>
      <xdr:spPr>
        <a:xfrm>
          <a:off x="7810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160020</xdr:rowOff>
    </xdr:from>
    <xdr:to>
      <xdr:col>45</xdr:col>
      <xdr:colOff>177800</xdr:colOff>
      <xdr:row>107</xdr:row>
      <xdr:rowOff>161925</xdr:rowOff>
    </xdr:to>
    <xdr:cxnSp macro="">
      <xdr:nvCxnSpPr>
        <xdr:cNvPr id="440" name="直線コネクタ 439"/>
        <xdr:cNvCxnSpPr/>
      </xdr:nvCxnSpPr>
      <xdr:spPr>
        <a:xfrm flipV="1">
          <a:off x="7861300" y="18505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28591</xdr:rowOff>
    </xdr:from>
    <xdr:ext cx="469744" cy="259045"/>
    <xdr:sp macro="" textlink="">
      <xdr:nvSpPr>
        <xdr:cNvPr id="441" name="n_1mainValue【市民会館】&#10;一人当たり面積"/>
        <xdr:cNvSpPr txBox="1"/>
      </xdr:nvSpPr>
      <xdr:spPr>
        <a:xfrm>
          <a:off x="9391727"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30497</xdr:rowOff>
    </xdr:from>
    <xdr:ext cx="469744" cy="259045"/>
    <xdr:sp macro="" textlink="">
      <xdr:nvSpPr>
        <xdr:cNvPr id="442" name="n_2mainValue【市民会館】&#10;一人当たり面積"/>
        <xdr:cNvSpPr txBox="1"/>
      </xdr:nvSpPr>
      <xdr:spPr>
        <a:xfrm>
          <a:off x="85154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32402</xdr:rowOff>
    </xdr:from>
    <xdr:ext cx="469744" cy="259045"/>
    <xdr:sp macro="" textlink="">
      <xdr:nvSpPr>
        <xdr:cNvPr id="443" name="n_3mainValue【市民会館】&#10;一人当たり面積"/>
        <xdr:cNvSpPr txBox="1"/>
      </xdr:nvSpPr>
      <xdr:spPr>
        <a:xfrm>
          <a:off x="7626427" y="18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0" name="直線コネクタ 46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1" name="テキスト ボックス 47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2" name="直線コネクタ 47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3" name="テキスト ボックス 47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4" name="直線コネクタ 47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5" name="テキスト ボックス 47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6" name="直線コネクタ 47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7" name="テキスト ボックス 47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8" name="直線コネクタ 47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9" name="テキスト ボックス 47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0" name="直線コネクタ 47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1" name="テキスト ボックス 48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3" name="テキスト ボックス 4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85" name="直線コネクタ 484"/>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86"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87" name="直線コネクタ 486"/>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88"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89" name="直線コネクタ 48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90"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91" name="フローチャート: 判断 490"/>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92" name="フローチャート: 判断 491"/>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138265</xdr:rowOff>
    </xdr:from>
    <xdr:ext cx="405111" cy="259045"/>
    <xdr:sp macro="" textlink="">
      <xdr:nvSpPr>
        <xdr:cNvPr id="493"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494" name="フローチャート: 判断 493"/>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133367</xdr:rowOff>
    </xdr:from>
    <xdr:ext cx="405111" cy="259045"/>
    <xdr:sp macro="" textlink="">
      <xdr:nvSpPr>
        <xdr:cNvPr id="495"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65133</xdr:rowOff>
    </xdr:from>
    <xdr:to>
      <xdr:col>72</xdr:col>
      <xdr:colOff>38100</xdr:colOff>
      <xdr:row>60</xdr:row>
      <xdr:rowOff>166733</xdr:rowOff>
    </xdr:to>
    <xdr:sp macro="" textlink="">
      <xdr:nvSpPr>
        <xdr:cNvPr id="496" name="フローチャート: 判断 495"/>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157860</xdr:rowOff>
    </xdr:from>
    <xdr:ext cx="405111" cy="259045"/>
    <xdr:sp macro="" textlink="">
      <xdr:nvSpPr>
        <xdr:cNvPr id="497" name="n_3aveValue【保健センター・保健所】&#10;有形固定資産減価償却率"/>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122283</xdr:rowOff>
    </xdr:from>
    <xdr:to>
      <xdr:col>85</xdr:col>
      <xdr:colOff>177800</xdr:colOff>
      <xdr:row>58</xdr:row>
      <xdr:rowOff>52433</xdr:rowOff>
    </xdr:to>
    <xdr:sp macro="" textlink="">
      <xdr:nvSpPr>
        <xdr:cNvPr id="503" name="楕円 502"/>
        <xdr:cNvSpPr/>
      </xdr:nvSpPr>
      <xdr:spPr>
        <a:xfrm>
          <a:off x="162687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145160</xdr:rowOff>
    </xdr:from>
    <xdr:ext cx="405111" cy="259045"/>
    <xdr:sp macro="" textlink="">
      <xdr:nvSpPr>
        <xdr:cNvPr id="504" name="【保健センター・保健所】&#10;有形固定資産減価償却率該当値テキスト"/>
        <xdr:cNvSpPr txBox="1"/>
      </xdr:nvSpPr>
      <xdr:spPr>
        <a:xfrm>
          <a:off x="16357600" y="974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150041</xdr:rowOff>
    </xdr:from>
    <xdr:to>
      <xdr:col>81</xdr:col>
      <xdr:colOff>101600</xdr:colOff>
      <xdr:row>58</xdr:row>
      <xdr:rowOff>80191</xdr:rowOff>
    </xdr:to>
    <xdr:sp macro="" textlink="">
      <xdr:nvSpPr>
        <xdr:cNvPr id="505" name="楕円 504"/>
        <xdr:cNvSpPr/>
      </xdr:nvSpPr>
      <xdr:spPr>
        <a:xfrm>
          <a:off x="15430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1633</xdr:rowOff>
    </xdr:from>
    <xdr:to>
      <xdr:col>85</xdr:col>
      <xdr:colOff>127000</xdr:colOff>
      <xdr:row>58</xdr:row>
      <xdr:rowOff>29391</xdr:rowOff>
    </xdr:to>
    <xdr:cxnSp macro="">
      <xdr:nvCxnSpPr>
        <xdr:cNvPr id="506" name="直線コネクタ 505"/>
        <xdr:cNvCxnSpPr/>
      </xdr:nvCxnSpPr>
      <xdr:spPr>
        <a:xfrm flipV="1">
          <a:off x="15481300" y="994573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xdr:rowOff>
    </xdr:from>
    <xdr:to>
      <xdr:col>76</xdr:col>
      <xdr:colOff>165100</xdr:colOff>
      <xdr:row>58</xdr:row>
      <xdr:rowOff>107950</xdr:rowOff>
    </xdr:to>
    <xdr:sp macro="" textlink="">
      <xdr:nvSpPr>
        <xdr:cNvPr id="507" name="楕円 506"/>
        <xdr:cNvSpPr/>
      </xdr:nvSpPr>
      <xdr:spPr>
        <a:xfrm>
          <a:off x="14541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29391</xdr:rowOff>
    </xdr:from>
    <xdr:to>
      <xdr:col>81</xdr:col>
      <xdr:colOff>50800</xdr:colOff>
      <xdr:row>58</xdr:row>
      <xdr:rowOff>57150</xdr:rowOff>
    </xdr:to>
    <xdr:cxnSp macro="">
      <xdr:nvCxnSpPr>
        <xdr:cNvPr id="508" name="直線コネクタ 507"/>
        <xdr:cNvCxnSpPr/>
      </xdr:nvCxnSpPr>
      <xdr:spPr>
        <a:xfrm flipV="1">
          <a:off x="14592300" y="99734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34109</xdr:rowOff>
    </xdr:from>
    <xdr:to>
      <xdr:col>72</xdr:col>
      <xdr:colOff>38100</xdr:colOff>
      <xdr:row>58</xdr:row>
      <xdr:rowOff>135709</xdr:rowOff>
    </xdr:to>
    <xdr:sp macro="" textlink="">
      <xdr:nvSpPr>
        <xdr:cNvPr id="509" name="楕円 508"/>
        <xdr:cNvSpPr/>
      </xdr:nvSpPr>
      <xdr:spPr>
        <a:xfrm>
          <a:off x="13652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57150</xdr:rowOff>
    </xdr:from>
    <xdr:to>
      <xdr:col>76</xdr:col>
      <xdr:colOff>114300</xdr:colOff>
      <xdr:row>58</xdr:row>
      <xdr:rowOff>84909</xdr:rowOff>
    </xdr:to>
    <xdr:cxnSp macro="">
      <xdr:nvCxnSpPr>
        <xdr:cNvPr id="510" name="直線コネクタ 509"/>
        <xdr:cNvCxnSpPr/>
      </xdr:nvCxnSpPr>
      <xdr:spPr>
        <a:xfrm flipV="1">
          <a:off x="13703300" y="100012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96718</xdr:rowOff>
    </xdr:from>
    <xdr:ext cx="405111" cy="259045"/>
    <xdr:sp macro="" textlink="">
      <xdr:nvSpPr>
        <xdr:cNvPr id="511" name="n_1mainValue【保健センター・保健所】&#10;有形固定資産減価償却率"/>
        <xdr:cNvSpPr txBox="1"/>
      </xdr:nvSpPr>
      <xdr:spPr>
        <a:xfrm>
          <a:off x="152660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512" name="n_2main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152236</xdr:rowOff>
    </xdr:from>
    <xdr:ext cx="405111" cy="259045"/>
    <xdr:sp macro="" textlink="">
      <xdr:nvSpPr>
        <xdr:cNvPr id="513" name="n_3mainValue【保健センター・保健所】&#10;有形固定資産減価償却率"/>
        <xdr:cNvSpPr txBox="1"/>
      </xdr:nvSpPr>
      <xdr:spPr>
        <a:xfrm>
          <a:off x="13500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4" name="直線コネクタ 5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5" name="テキスト ボックス 5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6" name="直線コネクタ 5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7" name="テキスト ボックス 5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8" name="直線コネクタ 5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9" name="テキスト ボックス 5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0" name="直線コネクタ 5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1" name="テキスト ボックス 5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2" name="直線コネクタ 5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3" name="テキスト ボックス 5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37" name="直線コネクタ 536"/>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38"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39" name="直線コネクタ 538"/>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40"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41" name="直線コネクタ 540"/>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42"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43" name="フローチャート: 判断 542"/>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44" name="フローチャート: 判断 543"/>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44467</xdr:rowOff>
    </xdr:from>
    <xdr:ext cx="469744" cy="259045"/>
    <xdr:sp macro="" textlink="">
      <xdr:nvSpPr>
        <xdr:cNvPr id="545"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105410</xdr:rowOff>
    </xdr:from>
    <xdr:to>
      <xdr:col>107</xdr:col>
      <xdr:colOff>101600</xdr:colOff>
      <xdr:row>63</xdr:row>
      <xdr:rowOff>35560</xdr:rowOff>
    </xdr:to>
    <xdr:sp macro="" textlink="">
      <xdr:nvSpPr>
        <xdr:cNvPr id="546" name="フローチャート: 判断 545"/>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52087</xdr:rowOff>
    </xdr:from>
    <xdr:ext cx="469744" cy="259045"/>
    <xdr:sp macro="" textlink="">
      <xdr:nvSpPr>
        <xdr:cNvPr id="547"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82550</xdr:rowOff>
    </xdr:from>
    <xdr:to>
      <xdr:col>102</xdr:col>
      <xdr:colOff>165100</xdr:colOff>
      <xdr:row>63</xdr:row>
      <xdr:rowOff>12700</xdr:rowOff>
    </xdr:to>
    <xdr:sp macro="" textlink="">
      <xdr:nvSpPr>
        <xdr:cNvPr id="548" name="フローチャート: 判断 547"/>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29227</xdr:rowOff>
    </xdr:from>
    <xdr:ext cx="469744" cy="259045"/>
    <xdr:sp macro="" textlink="">
      <xdr:nvSpPr>
        <xdr:cNvPr id="549"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55" name="楕円 554"/>
        <xdr:cNvSpPr/>
      </xdr:nvSpPr>
      <xdr:spPr>
        <a:xfrm>
          <a:off x="22110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129557</xdr:rowOff>
    </xdr:from>
    <xdr:ext cx="469744" cy="259045"/>
    <xdr:sp macro="" textlink="">
      <xdr:nvSpPr>
        <xdr:cNvPr id="556" name="【保健センター・保健所】&#10;一人当たり面積該当値テキスト"/>
        <xdr:cNvSpPr txBox="1"/>
      </xdr:nvSpPr>
      <xdr:spPr>
        <a:xfrm>
          <a:off x="22199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557" name="楕円 556"/>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30480</xdr:rowOff>
    </xdr:from>
    <xdr:to>
      <xdr:col>116</xdr:col>
      <xdr:colOff>63500</xdr:colOff>
      <xdr:row>63</xdr:row>
      <xdr:rowOff>34290</xdr:rowOff>
    </xdr:to>
    <xdr:cxnSp macro="">
      <xdr:nvCxnSpPr>
        <xdr:cNvPr id="558" name="直線コネクタ 557"/>
        <xdr:cNvCxnSpPr/>
      </xdr:nvCxnSpPr>
      <xdr:spPr>
        <a:xfrm flipV="1">
          <a:off x="21323300" y="108318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559" name="楕円 558"/>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38100</xdr:rowOff>
    </xdr:to>
    <xdr:cxnSp macro="">
      <xdr:nvCxnSpPr>
        <xdr:cNvPr id="560" name="直線コネクタ 559"/>
        <xdr:cNvCxnSpPr/>
      </xdr:nvCxnSpPr>
      <xdr:spPr>
        <a:xfrm flipV="1">
          <a:off x="20434300" y="1083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561" name="楕円 560"/>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38100</xdr:rowOff>
    </xdr:to>
    <xdr:cxnSp macro="">
      <xdr:nvCxnSpPr>
        <xdr:cNvPr id="562" name="直線コネクタ 561"/>
        <xdr:cNvCxnSpPr/>
      </xdr:nvCxnSpPr>
      <xdr:spPr>
        <a:xfrm>
          <a:off x="19545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563"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564" name="n_2mainValue【保健センター・保健所】&#10;一人当たり面積"/>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565" name="n_3mainValue【保健センター・保健所】&#10;一人当たり面積"/>
        <xdr:cNvSpPr txBox="1"/>
      </xdr:nvSpPr>
      <xdr:spPr>
        <a:xfrm>
          <a:off x="19310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7" name="テキスト ボックス 5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7" name="テキスト ボックス 5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91" name="直線コネクタ 590"/>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92"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93" name="直線コネクタ 592"/>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94"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95" name="直線コネクタ 594"/>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96"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97" name="フローチャート: 判断 596"/>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598" name="フローチャート: 判断 597"/>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45738</xdr:rowOff>
    </xdr:from>
    <xdr:ext cx="405111" cy="259045"/>
    <xdr:sp macro="" textlink="">
      <xdr:nvSpPr>
        <xdr:cNvPr id="599"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600" name="フローチャート: 判断 599"/>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128288</xdr:rowOff>
    </xdr:from>
    <xdr:ext cx="405111" cy="259045"/>
    <xdr:sp macro="" textlink="">
      <xdr:nvSpPr>
        <xdr:cNvPr id="601"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135889</xdr:rowOff>
    </xdr:from>
    <xdr:to>
      <xdr:col>72</xdr:col>
      <xdr:colOff>38100</xdr:colOff>
      <xdr:row>82</xdr:row>
      <xdr:rowOff>66039</xdr:rowOff>
    </xdr:to>
    <xdr:sp macro="" textlink="">
      <xdr:nvSpPr>
        <xdr:cNvPr id="602" name="フローチャート: 判断 601"/>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82566</xdr:rowOff>
    </xdr:from>
    <xdr:ext cx="405111" cy="259045"/>
    <xdr:sp macro="" textlink="">
      <xdr:nvSpPr>
        <xdr:cNvPr id="603"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609" name="楕円 608"/>
        <xdr:cNvSpPr/>
      </xdr:nvSpPr>
      <xdr:spPr>
        <a:xfrm>
          <a:off x="16268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90188</xdr:rowOff>
    </xdr:from>
    <xdr:ext cx="405111" cy="259045"/>
    <xdr:sp macro="" textlink="">
      <xdr:nvSpPr>
        <xdr:cNvPr id="610" name="【消防施設】&#10;有形固定資産減価償却率該当値テキスト"/>
        <xdr:cNvSpPr txBox="1"/>
      </xdr:nvSpPr>
      <xdr:spPr>
        <a:xfrm>
          <a:off x="16357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166914</xdr:rowOff>
    </xdr:from>
    <xdr:to>
      <xdr:col>81</xdr:col>
      <xdr:colOff>101600</xdr:colOff>
      <xdr:row>81</xdr:row>
      <xdr:rowOff>97064</xdr:rowOff>
    </xdr:to>
    <xdr:sp macro="" textlink="">
      <xdr:nvSpPr>
        <xdr:cNvPr id="611" name="楕円 610"/>
        <xdr:cNvSpPr/>
      </xdr:nvSpPr>
      <xdr:spPr>
        <a:xfrm>
          <a:off x="15430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118111</xdr:rowOff>
    </xdr:from>
    <xdr:to>
      <xdr:col>85</xdr:col>
      <xdr:colOff>127000</xdr:colOff>
      <xdr:row>81</xdr:row>
      <xdr:rowOff>46264</xdr:rowOff>
    </xdr:to>
    <xdr:cxnSp macro="">
      <xdr:nvCxnSpPr>
        <xdr:cNvPr id="612" name="直線コネクタ 611"/>
        <xdr:cNvCxnSpPr/>
      </xdr:nvCxnSpPr>
      <xdr:spPr>
        <a:xfrm flipV="1">
          <a:off x="15481300" y="13834111"/>
          <a:ext cx="838200" cy="9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13" name="楕円 612"/>
        <xdr:cNvSpPr/>
      </xdr:nvSpPr>
      <xdr:spPr>
        <a:xfrm>
          <a:off x="14541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46264</xdr:rowOff>
    </xdr:from>
    <xdr:to>
      <xdr:col>81</xdr:col>
      <xdr:colOff>50800</xdr:colOff>
      <xdr:row>81</xdr:row>
      <xdr:rowOff>170362</xdr:rowOff>
    </xdr:to>
    <xdr:cxnSp macro="">
      <xdr:nvCxnSpPr>
        <xdr:cNvPr id="614" name="直線コネクタ 613"/>
        <xdr:cNvCxnSpPr/>
      </xdr:nvCxnSpPr>
      <xdr:spPr>
        <a:xfrm flipV="1">
          <a:off x="14592300" y="13933714"/>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50981</xdr:rowOff>
    </xdr:from>
    <xdr:to>
      <xdr:col>72</xdr:col>
      <xdr:colOff>38100</xdr:colOff>
      <xdr:row>82</xdr:row>
      <xdr:rowOff>152581</xdr:rowOff>
    </xdr:to>
    <xdr:sp macro="" textlink="">
      <xdr:nvSpPr>
        <xdr:cNvPr id="615" name="楕円 614"/>
        <xdr:cNvSpPr/>
      </xdr:nvSpPr>
      <xdr:spPr>
        <a:xfrm>
          <a:off x="13652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170362</xdr:rowOff>
    </xdr:from>
    <xdr:to>
      <xdr:col>76</xdr:col>
      <xdr:colOff>114300</xdr:colOff>
      <xdr:row>82</xdr:row>
      <xdr:rowOff>101781</xdr:rowOff>
    </xdr:to>
    <xdr:cxnSp macro="">
      <xdr:nvCxnSpPr>
        <xdr:cNvPr id="616" name="直線コネクタ 615"/>
        <xdr:cNvCxnSpPr/>
      </xdr:nvCxnSpPr>
      <xdr:spPr>
        <a:xfrm flipV="1">
          <a:off x="13703300" y="14057812"/>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113591</xdr:rowOff>
    </xdr:from>
    <xdr:ext cx="405111" cy="259045"/>
    <xdr:sp macro="" textlink="">
      <xdr:nvSpPr>
        <xdr:cNvPr id="617" name="n_1mainValue【消防施設】&#10;有形固定資産減価償却率"/>
        <xdr:cNvSpPr txBox="1"/>
      </xdr:nvSpPr>
      <xdr:spPr>
        <a:xfrm>
          <a:off x="152660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18" name="n_2mainValue【消防施設】&#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143708</xdr:rowOff>
    </xdr:from>
    <xdr:ext cx="405111" cy="259045"/>
    <xdr:sp macro="" textlink="">
      <xdr:nvSpPr>
        <xdr:cNvPr id="619" name="n_3mainValue【消防施設】&#10;有形固定資産減価償却率"/>
        <xdr:cNvSpPr txBox="1"/>
      </xdr:nvSpPr>
      <xdr:spPr>
        <a:xfrm>
          <a:off x="13500744" y="1420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0" name="直線コネクタ 62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1" name="テキスト ボックス 63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2" name="直線コネクタ 63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3" name="テキスト ボックス 63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4" name="直線コネクタ 63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5" name="テキスト ボックス 63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6" name="直線コネクタ 63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7" name="テキスト ボックス 63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8" name="直線コネクタ 6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9" name="テキスト ボックス 6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41" name="直線コネクタ 640"/>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42"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43" name="直線コネクタ 642"/>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44"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45" name="直線コネクタ 644"/>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46"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47" name="フローチャート: 判断 646"/>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48" name="フローチャート: 判断 647"/>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153433</xdr:rowOff>
    </xdr:from>
    <xdr:ext cx="469744" cy="259045"/>
    <xdr:sp macro="" textlink="">
      <xdr:nvSpPr>
        <xdr:cNvPr id="649"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36221</xdr:rowOff>
    </xdr:from>
    <xdr:to>
      <xdr:col>107</xdr:col>
      <xdr:colOff>101600</xdr:colOff>
      <xdr:row>85</xdr:row>
      <xdr:rowOff>137821</xdr:rowOff>
    </xdr:to>
    <xdr:sp macro="" textlink="">
      <xdr:nvSpPr>
        <xdr:cNvPr id="650" name="フローチャート: 判断 649"/>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154348</xdr:rowOff>
    </xdr:from>
    <xdr:ext cx="469744" cy="259045"/>
    <xdr:sp macro="" textlink="">
      <xdr:nvSpPr>
        <xdr:cNvPr id="651"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22504</xdr:rowOff>
    </xdr:from>
    <xdr:to>
      <xdr:col>102</xdr:col>
      <xdr:colOff>165100</xdr:colOff>
      <xdr:row>85</xdr:row>
      <xdr:rowOff>124104</xdr:rowOff>
    </xdr:to>
    <xdr:sp macro="" textlink="">
      <xdr:nvSpPr>
        <xdr:cNvPr id="652" name="フローチャート: 判断 651"/>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140631</xdr:rowOff>
    </xdr:from>
    <xdr:ext cx="469744" cy="259045"/>
    <xdr:sp macro="" textlink="">
      <xdr:nvSpPr>
        <xdr:cNvPr id="653"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54" name="テキスト ボックス 6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659" name="楕円 658"/>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6417</xdr:rowOff>
    </xdr:from>
    <xdr:ext cx="469744" cy="259045"/>
    <xdr:sp macro="" textlink="">
      <xdr:nvSpPr>
        <xdr:cNvPr id="660" name="【消防施設】&#10;一人当たり面積該当値テキスト"/>
        <xdr:cNvSpPr txBox="1"/>
      </xdr:nvSpPr>
      <xdr:spPr>
        <a:xfrm>
          <a:off x="22199600" y="1457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59080</xdr:rowOff>
    </xdr:from>
    <xdr:to>
      <xdr:col>112</xdr:col>
      <xdr:colOff>38100</xdr:colOff>
      <xdr:row>85</xdr:row>
      <xdr:rowOff>160680</xdr:rowOff>
    </xdr:to>
    <xdr:sp macro="" textlink="">
      <xdr:nvSpPr>
        <xdr:cNvPr id="661" name="楕円 660"/>
        <xdr:cNvSpPr/>
      </xdr:nvSpPr>
      <xdr:spPr>
        <a:xfrm>
          <a:off x="21272500" y="146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109880</xdr:rowOff>
    </xdr:to>
    <xdr:cxnSp macro="">
      <xdr:nvCxnSpPr>
        <xdr:cNvPr id="662" name="直線コネクタ 661"/>
        <xdr:cNvCxnSpPr/>
      </xdr:nvCxnSpPr>
      <xdr:spPr>
        <a:xfrm flipV="1">
          <a:off x="21323300" y="1468221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61824</xdr:rowOff>
    </xdr:from>
    <xdr:to>
      <xdr:col>107</xdr:col>
      <xdr:colOff>101600</xdr:colOff>
      <xdr:row>85</xdr:row>
      <xdr:rowOff>163424</xdr:rowOff>
    </xdr:to>
    <xdr:sp macro="" textlink="">
      <xdr:nvSpPr>
        <xdr:cNvPr id="663" name="楕円 662"/>
        <xdr:cNvSpPr/>
      </xdr:nvSpPr>
      <xdr:spPr>
        <a:xfrm>
          <a:off x="20383500" y="1463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109880</xdr:rowOff>
    </xdr:from>
    <xdr:to>
      <xdr:col>111</xdr:col>
      <xdr:colOff>177800</xdr:colOff>
      <xdr:row>85</xdr:row>
      <xdr:rowOff>112624</xdr:rowOff>
    </xdr:to>
    <xdr:cxnSp macro="">
      <xdr:nvCxnSpPr>
        <xdr:cNvPr id="664" name="直線コネクタ 663"/>
        <xdr:cNvCxnSpPr/>
      </xdr:nvCxnSpPr>
      <xdr:spPr>
        <a:xfrm flipV="1">
          <a:off x="20434300" y="1468313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62737</xdr:rowOff>
    </xdr:from>
    <xdr:to>
      <xdr:col>102</xdr:col>
      <xdr:colOff>165100</xdr:colOff>
      <xdr:row>85</xdr:row>
      <xdr:rowOff>164337</xdr:rowOff>
    </xdr:to>
    <xdr:sp macro="" textlink="">
      <xdr:nvSpPr>
        <xdr:cNvPr id="665" name="楕円 664"/>
        <xdr:cNvSpPr/>
      </xdr:nvSpPr>
      <xdr:spPr>
        <a:xfrm>
          <a:off x="19494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112624</xdr:rowOff>
    </xdr:from>
    <xdr:to>
      <xdr:col>107</xdr:col>
      <xdr:colOff>50800</xdr:colOff>
      <xdr:row>85</xdr:row>
      <xdr:rowOff>113537</xdr:rowOff>
    </xdr:to>
    <xdr:cxnSp macro="">
      <xdr:nvCxnSpPr>
        <xdr:cNvPr id="666" name="直線コネクタ 665"/>
        <xdr:cNvCxnSpPr/>
      </xdr:nvCxnSpPr>
      <xdr:spPr>
        <a:xfrm flipV="1">
          <a:off x="19545300" y="14685874"/>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151807</xdr:rowOff>
    </xdr:from>
    <xdr:ext cx="469744" cy="259045"/>
    <xdr:sp macro="" textlink="">
      <xdr:nvSpPr>
        <xdr:cNvPr id="667" name="n_1mainValue【消防施設】&#10;一人当たり面積"/>
        <xdr:cNvSpPr txBox="1"/>
      </xdr:nvSpPr>
      <xdr:spPr>
        <a:xfrm>
          <a:off x="21075727" y="1472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154551</xdr:rowOff>
    </xdr:from>
    <xdr:ext cx="469744" cy="259045"/>
    <xdr:sp macro="" textlink="">
      <xdr:nvSpPr>
        <xdr:cNvPr id="668" name="n_2mainValue【消防施設】&#10;一人当たり面積"/>
        <xdr:cNvSpPr txBox="1"/>
      </xdr:nvSpPr>
      <xdr:spPr>
        <a:xfrm>
          <a:off x="20199427" y="1472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155464</xdr:rowOff>
    </xdr:from>
    <xdr:ext cx="469744" cy="259045"/>
    <xdr:sp macro="" textlink="">
      <xdr:nvSpPr>
        <xdr:cNvPr id="669" name="n_3mainValue【消防施設】&#10;一人当たり面積"/>
        <xdr:cNvSpPr txBox="1"/>
      </xdr:nvSpPr>
      <xdr:spPr>
        <a:xfrm>
          <a:off x="19310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0" name="正方形/長方形 6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1" name="正方形/長方形 6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2" name="正方形/長方形 6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3" name="正方形/長方形 6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4" name="正方形/長方形 6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5" name="正方形/長方形 6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6" name="正方形/長方形 6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7" name="正方形/長方形 6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8" name="テキスト ボックス 6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9" name="直線コネクタ 6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0" name="直線コネクタ 6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1" name="テキスト ボックス 68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2" name="直線コネクタ 6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3" name="テキスト ボックス 6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4" name="直線コネクタ 6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5" name="テキスト ボックス 6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6" name="直線コネクタ 6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7" name="テキスト ボックス 6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8" name="直線コネクタ 6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9" name="テキスト ボックス 68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0" name="直線コネクタ 6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1" name="テキスト ボックス 6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3" name="直線コネクタ 692"/>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4"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5" name="直線コネクタ 69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96"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97" name="直線コネクタ 696"/>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698" name="【庁舎】&#10;有形固定資産減価償却率平均値テキスト"/>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99" name="フローチャート: 判断 698"/>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0" name="フローチャート: 判断 699"/>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11447</xdr:rowOff>
    </xdr:from>
    <xdr:ext cx="405111" cy="259045"/>
    <xdr:sp macro="" textlink="">
      <xdr:nvSpPr>
        <xdr:cNvPr id="701"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702" name="フローチャート: 判断 701"/>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703"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43180</xdr:rowOff>
    </xdr:from>
    <xdr:to>
      <xdr:col>72</xdr:col>
      <xdr:colOff>38100</xdr:colOff>
      <xdr:row>104</xdr:row>
      <xdr:rowOff>144780</xdr:rowOff>
    </xdr:to>
    <xdr:sp macro="" textlink="">
      <xdr:nvSpPr>
        <xdr:cNvPr id="704" name="フローチャート: 判断 703"/>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161307</xdr:rowOff>
    </xdr:from>
    <xdr:ext cx="405111" cy="259045"/>
    <xdr:sp macro="" textlink="">
      <xdr:nvSpPr>
        <xdr:cNvPr id="705"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06" name="テキスト ボックス 7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152400</xdr:rowOff>
    </xdr:from>
    <xdr:to>
      <xdr:col>85</xdr:col>
      <xdr:colOff>177800</xdr:colOff>
      <xdr:row>106</xdr:row>
      <xdr:rowOff>82550</xdr:rowOff>
    </xdr:to>
    <xdr:sp macro="" textlink="">
      <xdr:nvSpPr>
        <xdr:cNvPr id="711" name="楕円 710"/>
        <xdr:cNvSpPr/>
      </xdr:nvSpPr>
      <xdr:spPr>
        <a:xfrm>
          <a:off x="16268700" y="1815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130827</xdr:rowOff>
    </xdr:from>
    <xdr:ext cx="405111" cy="259045"/>
    <xdr:sp macro="" textlink="">
      <xdr:nvSpPr>
        <xdr:cNvPr id="712" name="【庁舎】&#10;有形固定資産減価償却率該当値テキスト"/>
        <xdr:cNvSpPr txBox="1"/>
      </xdr:nvSpPr>
      <xdr:spPr>
        <a:xfrm>
          <a:off x="16357600" y="181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36830</xdr:rowOff>
    </xdr:from>
    <xdr:to>
      <xdr:col>81</xdr:col>
      <xdr:colOff>101600</xdr:colOff>
      <xdr:row>104</xdr:row>
      <xdr:rowOff>138430</xdr:rowOff>
    </xdr:to>
    <xdr:sp macro="" textlink="">
      <xdr:nvSpPr>
        <xdr:cNvPr id="713" name="楕円 712"/>
        <xdr:cNvSpPr/>
      </xdr:nvSpPr>
      <xdr:spPr>
        <a:xfrm>
          <a:off x="15430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87630</xdr:rowOff>
    </xdr:from>
    <xdr:to>
      <xdr:col>85</xdr:col>
      <xdr:colOff>127000</xdr:colOff>
      <xdr:row>106</xdr:row>
      <xdr:rowOff>31750</xdr:rowOff>
    </xdr:to>
    <xdr:cxnSp macro="">
      <xdr:nvCxnSpPr>
        <xdr:cNvPr id="714" name="直線コネクタ 713"/>
        <xdr:cNvCxnSpPr/>
      </xdr:nvCxnSpPr>
      <xdr:spPr>
        <a:xfrm>
          <a:off x="15481300" y="17918430"/>
          <a:ext cx="838200" cy="28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85089</xdr:rowOff>
    </xdr:from>
    <xdr:to>
      <xdr:col>76</xdr:col>
      <xdr:colOff>165100</xdr:colOff>
      <xdr:row>105</xdr:row>
      <xdr:rowOff>15239</xdr:rowOff>
    </xdr:to>
    <xdr:sp macro="" textlink="">
      <xdr:nvSpPr>
        <xdr:cNvPr id="715" name="楕円 714"/>
        <xdr:cNvSpPr/>
      </xdr:nvSpPr>
      <xdr:spPr>
        <a:xfrm>
          <a:off x="14541500" y="179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87630</xdr:rowOff>
    </xdr:from>
    <xdr:to>
      <xdr:col>81</xdr:col>
      <xdr:colOff>50800</xdr:colOff>
      <xdr:row>104</xdr:row>
      <xdr:rowOff>135889</xdr:rowOff>
    </xdr:to>
    <xdr:cxnSp macro="">
      <xdr:nvCxnSpPr>
        <xdr:cNvPr id="716" name="直線コネクタ 715"/>
        <xdr:cNvCxnSpPr/>
      </xdr:nvCxnSpPr>
      <xdr:spPr>
        <a:xfrm flipV="1">
          <a:off x="14592300" y="179184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111761</xdr:rowOff>
    </xdr:from>
    <xdr:to>
      <xdr:col>72</xdr:col>
      <xdr:colOff>38100</xdr:colOff>
      <xdr:row>105</xdr:row>
      <xdr:rowOff>41911</xdr:rowOff>
    </xdr:to>
    <xdr:sp macro="" textlink="">
      <xdr:nvSpPr>
        <xdr:cNvPr id="717" name="楕円 716"/>
        <xdr:cNvSpPr/>
      </xdr:nvSpPr>
      <xdr:spPr>
        <a:xfrm>
          <a:off x="13652500" y="179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135889</xdr:rowOff>
    </xdr:from>
    <xdr:to>
      <xdr:col>76</xdr:col>
      <xdr:colOff>114300</xdr:colOff>
      <xdr:row>104</xdr:row>
      <xdr:rowOff>162561</xdr:rowOff>
    </xdr:to>
    <xdr:cxnSp macro="">
      <xdr:nvCxnSpPr>
        <xdr:cNvPr id="718" name="直線コネクタ 717"/>
        <xdr:cNvCxnSpPr/>
      </xdr:nvCxnSpPr>
      <xdr:spPr>
        <a:xfrm flipV="1">
          <a:off x="13703300" y="179666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154957</xdr:rowOff>
    </xdr:from>
    <xdr:ext cx="405111" cy="259045"/>
    <xdr:sp macro="" textlink="">
      <xdr:nvSpPr>
        <xdr:cNvPr id="719" name="n_1mainValue【庁舎】&#10;有形固定資産減価償却率"/>
        <xdr:cNvSpPr txBox="1"/>
      </xdr:nvSpPr>
      <xdr:spPr>
        <a:xfrm>
          <a:off x="15266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6366</xdr:rowOff>
    </xdr:from>
    <xdr:ext cx="405111" cy="259045"/>
    <xdr:sp macro="" textlink="">
      <xdr:nvSpPr>
        <xdr:cNvPr id="720" name="n_2mainValue【庁舎】&#10;有形固定資産減価償却率"/>
        <xdr:cNvSpPr txBox="1"/>
      </xdr:nvSpPr>
      <xdr:spPr>
        <a:xfrm>
          <a:off x="14389744" y="18008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33038</xdr:rowOff>
    </xdr:from>
    <xdr:ext cx="405111" cy="259045"/>
    <xdr:sp macro="" textlink="">
      <xdr:nvSpPr>
        <xdr:cNvPr id="721" name="n_3mainValue【庁舎】&#10;有形固定資産減価償却率"/>
        <xdr:cNvSpPr txBox="1"/>
      </xdr:nvSpPr>
      <xdr:spPr>
        <a:xfrm>
          <a:off x="13500744" y="1803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2" name="直線コネクタ 7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3" name="テキスト ボックス 7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4" name="直線コネクタ 7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5" name="テキスト ボックス 7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6" name="直線コネクタ 7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7" name="テキスト ボックス 7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8" name="直線コネクタ 7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9" name="テキスト ボックス 7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0" name="直線コネクタ 7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1" name="テキスト ボックス 7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2" name="直線コネクタ 7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3" name="テキスト ボックス 7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4" name="直線コネクタ 7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5" name="テキスト ボックス 7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47" name="直線コネクタ 746"/>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48"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49" name="直線コネクタ 748"/>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0"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1" name="直線コネクタ 750"/>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52"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3" name="フローチャート: 判断 752"/>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4" name="フローチャート: 判断 753"/>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37391</xdr:rowOff>
    </xdr:from>
    <xdr:ext cx="469744" cy="259045"/>
    <xdr:sp macro="" textlink="">
      <xdr:nvSpPr>
        <xdr:cNvPr id="755"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756" name="フローチャート: 判断 755"/>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74947</xdr:rowOff>
    </xdr:from>
    <xdr:ext cx="469744" cy="259045"/>
    <xdr:sp macro="" textlink="">
      <xdr:nvSpPr>
        <xdr:cNvPr id="757"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10705</xdr:rowOff>
    </xdr:from>
    <xdr:to>
      <xdr:col>102</xdr:col>
      <xdr:colOff>165100</xdr:colOff>
      <xdr:row>106</xdr:row>
      <xdr:rowOff>112305</xdr:rowOff>
    </xdr:to>
    <xdr:sp macro="" textlink="">
      <xdr:nvSpPr>
        <xdr:cNvPr id="758" name="フローチャート: 判断 757"/>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128832</xdr:rowOff>
    </xdr:from>
    <xdr:ext cx="469744" cy="259045"/>
    <xdr:sp macro="" textlink="">
      <xdr:nvSpPr>
        <xdr:cNvPr id="759"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0" name="テキスト ボックス 7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79284</xdr:rowOff>
    </xdr:from>
    <xdr:to>
      <xdr:col>116</xdr:col>
      <xdr:colOff>114300</xdr:colOff>
      <xdr:row>108</xdr:row>
      <xdr:rowOff>9434</xdr:rowOff>
    </xdr:to>
    <xdr:sp macro="" textlink="">
      <xdr:nvSpPr>
        <xdr:cNvPr id="765" name="楕円 764"/>
        <xdr:cNvSpPr/>
      </xdr:nvSpPr>
      <xdr:spPr>
        <a:xfrm>
          <a:off x="221107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165661</xdr:rowOff>
    </xdr:from>
    <xdr:ext cx="469744" cy="259045"/>
    <xdr:sp macro="" textlink="">
      <xdr:nvSpPr>
        <xdr:cNvPr id="766" name="【庁舎】&#10;一人当たり面積該当値テキスト"/>
        <xdr:cNvSpPr txBox="1"/>
      </xdr:nvSpPr>
      <xdr:spPr>
        <a:xfrm>
          <a:off x="22199600" y="183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10705</xdr:rowOff>
    </xdr:from>
    <xdr:to>
      <xdr:col>112</xdr:col>
      <xdr:colOff>38100</xdr:colOff>
      <xdr:row>107</xdr:row>
      <xdr:rowOff>112305</xdr:rowOff>
    </xdr:to>
    <xdr:sp macro="" textlink="">
      <xdr:nvSpPr>
        <xdr:cNvPr id="767" name="楕円 766"/>
        <xdr:cNvSpPr/>
      </xdr:nvSpPr>
      <xdr:spPr>
        <a:xfrm>
          <a:off x="21272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61505</xdr:rowOff>
    </xdr:from>
    <xdr:to>
      <xdr:col>116</xdr:col>
      <xdr:colOff>63500</xdr:colOff>
      <xdr:row>107</xdr:row>
      <xdr:rowOff>130084</xdr:rowOff>
    </xdr:to>
    <xdr:cxnSp macro="">
      <xdr:nvCxnSpPr>
        <xdr:cNvPr id="768" name="直線コネクタ 767"/>
        <xdr:cNvCxnSpPr/>
      </xdr:nvCxnSpPr>
      <xdr:spPr>
        <a:xfrm>
          <a:off x="21323300" y="18406655"/>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15602</xdr:rowOff>
    </xdr:from>
    <xdr:to>
      <xdr:col>107</xdr:col>
      <xdr:colOff>101600</xdr:colOff>
      <xdr:row>107</xdr:row>
      <xdr:rowOff>117202</xdr:rowOff>
    </xdr:to>
    <xdr:sp macro="" textlink="">
      <xdr:nvSpPr>
        <xdr:cNvPr id="769" name="楕円 768"/>
        <xdr:cNvSpPr/>
      </xdr:nvSpPr>
      <xdr:spPr>
        <a:xfrm>
          <a:off x="20383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61505</xdr:rowOff>
    </xdr:from>
    <xdr:to>
      <xdr:col>111</xdr:col>
      <xdr:colOff>177800</xdr:colOff>
      <xdr:row>107</xdr:row>
      <xdr:rowOff>66402</xdr:rowOff>
    </xdr:to>
    <xdr:cxnSp macro="">
      <xdr:nvCxnSpPr>
        <xdr:cNvPr id="770" name="直線コネクタ 769"/>
        <xdr:cNvCxnSpPr/>
      </xdr:nvCxnSpPr>
      <xdr:spPr>
        <a:xfrm flipV="1">
          <a:off x="20434300" y="18406655"/>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17236</xdr:rowOff>
    </xdr:from>
    <xdr:to>
      <xdr:col>102</xdr:col>
      <xdr:colOff>165100</xdr:colOff>
      <xdr:row>107</xdr:row>
      <xdr:rowOff>118836</xdr:rowOff>
    </xdr:to>
    <xdr:sp macro="" textlink="">
      <xdr:nvSpPr>
        <xdr:cNvPr id="771" name="楕円 770"/>
        <xdr:cNvSpPr/>
      </xdr:nvSpPr>
      <xdr:spPr>
        <a:xfrm>
          <a:off x="19494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66402</xdr:rowOff>
    </xdr:from>
    <xdr:to>
      <xdr:col>107</xdr:col>
      <xdr:colOff>50800</xdr:colOff>
      <xdr:row>107</xdr:row>
      <xdr:rowOff>68036</xdr:rowOff>
    </xdr:to>
    <xdr:cxnSp macro="">
      <xdr:nvCxnSpPr>
        <xdr:cNvPr id="772" name="直線コネクタ 771"/>
        <xdr:cNvCxnSpPr/>
      </xdr:nvCxnSpPr>
      <xdr:spPr>
        <a:xfrm flipV="1">
          <a:off x="19545300" y="1841155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103432</xdr:rowOff>
    </xdr:from>
    <xdr:ext cx="469744" cy="259045"/>
    <xdr:sp macro="" textlink="">
      <xdr:nvSpPr>
        <xdr:cNvPr id="773" name="n_1mainValue【庁舎】&#10;一人当たり面積"/>
        <xdr:cNvSpPr txBox="1"/>
      </xdr:nvSpPr>
      <xdr:spPr>
        <a:xfrm>
          <a:off x="210757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108329</xdr:rowOff>
    </xdr:from>
    <xdr:ext cx="469744" cy="259045"/>
    <xdr:sp macro="" textlink="">
      <xdr:nvSpPr>
        <xdr:cNvPr id="774" name="n_2mainValue【庁舎】&#10;一人当たり面積"/>
        <xdr:cNvSpPr txBox="1"/>
      </xdr:nvSpPr>
      <xdr:spPr>
        <a:xfrm>
          <a:off x="20199427"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109963</xdr:rowOff>
    </xdr:from>
    <xdr:ext cx="469744" cy="259045"/>
    <xdr:sp macro="" textlink="">
      <xdr:nvSpPr>
        <xdr:cNvPr id="775" name="n_3mainValue【庁舎】&#10;一人当たり面積"/>
        <xdr:cNvSpPr txBox="1"/>
      </xdr:nvSpPr>
      <xdr:spPr>
        <a:xfrm>
          <a:off x="19310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6" name="正方形/長方形 7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7" name="正方形/長方形 7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8" name="テキスト ボックス 7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類似団体と比較して特に有形固定資産減価償却率が高くなっている施設は、図書館、保健センター・保健所、消防施設である。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図書館については、建築年が</a:t>
          </a:r>
          <a:r>
            <a:rPr kumimoji="1" lang="en-US" altLang="ja-JP" sz="1300">
              <a:latin typeface="ＭＳ Ｐゴシック" panose="020B0600070205080204" pitchFamily="50" charset="-128"/>
              <a:ea typeface="ＭＳ Ｐゴシック" panose="020B0600070205080204" pitchFamily="50" charset="-128"/>
            </a:rPr>
            <a:t>1971</a:t>
          </a:r>
          <a:r>
            <a:rPr kumimoji="1" lang="ja-JP" altLang="en-US" sz="1300">
              <a:latin typeface="ＭＳ Ｐゴシック" panose="020B0600070205080204" pitchFamily="50" charset="-128"/>
              <a:ea typeface="ＭＳ Ｐゴシック" panose="020B0600070205080204" pitchFamily="50" charset="-128"/>
            </a:rPr>
            <a:t>年と老朽化しており、同じく老朽化の著しい市民会館、中央公民館を複合化し、新しい施設を建設中である。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27,158
26,837
91.50
16,336,584
15,622,509
102,048
7,508,055
17,401,038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前年度と比べて、企業立地促進事業等により法人税が増収（昨年対比</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）したものの、市民税の減収等により若干指数が上がり、類似団体平均と同水準となった。しかし、全国平均を上回る高齢化率（平成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36.0</a:t>
          </a:r>
          <a:r>
            <a:rPr kumimoji="1" lang="ja-JP" altLang="en-US" sz="1300">
              <a:latin typeface="ＭＳ Ｐゴシック" panose="020B0600070205080204" pitchFamily="50" charset="-128"/>
              <a:ea typeface="ＭＳ Ｐゴシック" panose="020B0600070205080204" pitchFamily="50" charset="-128"/>
            </a:rPr>
            <a:t>％）は前年とほぼ同水準（平成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35.8%)</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今後も税収の徴収率向上対策等に努め、企業誘致施策の実施等により税収増の取組を行う等、財政基盤強化に努める。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55033</xdr:rowOff>
    </xdr:to>
    <xdr:cxnSp macro="">
      <xdr:nvCxnSpPr>
        <xdr:cNvPr id="69" name="直線コネクタ 68"/>
        <xdr:cNvCxnSpPr/>
      </xdr:nvCxnSpPr>
      <xdr:spPr>
        <a:xfrm flipV="1">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75142</xdr:rowOff>
    </xdr:to>
    <xdr:cxnSp macro="">
      <xdr:nvCxnSpPr>
        <xdr:cNvPr id="72" name="直線コネクタ 71"/>
        <xdr:cNvCxnSpPr/>
      </xdr:nvCxnSpPr>
      <xdr:spPr>
        <a:xfrm flipV="1">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115358</xdr:rowOff>
    </xdr:to>
    <xdr:cxnSp macro="">
      <xdr:nvCxnSpPr>
        <xdr:cNvPr id="75" name="直線コネクタ 74"/>
        <xdr:cNvCxnSpPr/>
      </xdr:nvCxnSpPr>
      <xdr:spPr>
        <a:xfrm flipV="1">
          <a:off x="2336800" y="74474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xdr:cNvCxnSpPr/>
      </xdr:nvCxnSpPr>
      <xdr:spPr>
        <a:xfrm flipV="1">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652</xdr:rowOff>
    </xdr:from>
    <xdr:ext cx="762000" cy="259045"/>
    <xdr:sp macro="" textlink="">
      <xdr:nvSpPr>
        <xdr:cNvPr id="89" name="財政力該当値テキスト"/>
        <xdr:cNvSpPr txBox="1"/>
      </xdr:nvSpPr>
      <xdr:spPr>
        <a:xfrm>
          <a:off x="50419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91.3%</a:t>
          </a:r>
          <a:r>
            <a:rPr kumimoji="1" lang="ja-JP" altLang="en-US" sz="1300">
              <a:latin typeface="ＭＳ Ｐゴシック" panose="020B0600070205080204" pitchFamily="50" charset="-128"/>
              <a:ea typeface="ＭＳ Ｐゴシック" panose="020B0600070205080204" pitchFamily="50" charset="-128"/>
            </a:rPr>
            <a:t>で類似団体平均を下回っている。今後とも、事務事業の見直しを進めるとともに、すべての事務事業の優先度を厳しく点検し、優先度の低い事務事業について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107224</xdr:rowOff>
    </xdr:from>
    <xdr:to>
      <xdr:col>23</xdr:col>
      <xdr:colOff>133350</xdr:colOff>
      <xdr:row>60</xdr:row>
      <xdr:rowOff>35741</xdr:rowOff>
    </xdr:to>
    <xdr:cxnSp macro="">
      <xdr:nvCxnSpPr>
        <xdr:cNvPr id="134" name="直線コネクタ 133"/>
        <xdr:cNvCxnSpPr/>
      </xdr:nvCxnSpPr>
      <xdr:spPr>
        <a:xfrm>
          <a:off x="4114800" y="10222774"/>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107224</xdr:rowOff>
    </xdr:from>
    <xdr:to>
      <xdr:col>19</xdr:col>
      <xdr:colOff>133350</xdr:colOff>
      <xdr:row>60</xdr:row>
      <xdr:rowOff>4717</xdr:rowOff>
    </xdr:to>
    <xdr:cxnSp macro="">
      <xdr:nvCxnSpPr>
        <xdr:cNvPr id="137" name="直線コネクタ 136"/>
        <xdr:cNvCxnSpPr/>
      </xdr:nvCxnSpPr>
      <xdr:spPr>
        <a:xfrm flipV="1">
          <a:off x="3225800" y="1022277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60</xdr:row>
      <xdr:rowOff>4717</xdr:rowOff>
    </xdr:to>
    <xdr:cxnSp macro="">
      <xdr:nvCxnSpPr>
        <xdr:cNvPr id="140" name="直線コネクタ 139"/>
        <xdr:cNvCxnSpPr/>
      </xdr:nvCxnSpPr>
      <xdr:spPr>
        <a:xfrm>
          <a:off x="2336800" y="1024001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59</xdr:row>
      <xdr:rowOff>124460</xdr:rowOff>
    </xdr:to>
    <xdr:cxnSp macro="">
      <xdr:nvCxnSpPr>
        <xdr:cNvPr id="143" name="直線コネクタ 142"/>
        <xdr:cNvCxnSpPr/>
      </xdr:nvCxnSpPr>
      <xdr:spPr>
        <a:xfrm>
          <a:off x="1447800" y="102158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156391</xdr:rowOff>
    </xdr:from>
    <xdr:to>
      <xdr:col>23</xdr:col>
      <xdr:colOff>184150</xdr:colOff>
      <xdr:row>60</xdr:row>
      <xdr:rowOff>86541</xdr:rowOff>
    </xdr:to>
    <xdr:sp macro="" textlink="">
      <xdr:nvSpPr>
        <xdr:cNvPr id="153" name="楕円 152"/>
        <xdr:cNvSpPr/>
      </xdr:nvSpPr>
      <xdr:spPr>
        <a:xfrm>
          <a:off x="49022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1468</xdr:rowOff>
    </xdr:from>
    <xdr:ext cx="762000" cy="259045"/>
    <xdr:sp macro="" textlink="">
      <xdr:nvSpPr>
        <xdr:cNvPr id="154" name="財政構造の弾力性該当値テキスト"/>
        <xdr:cNvSpPr txBox="1"/>
      </xdr:nvSpPr>
      <xdr:spPr>
        <a:xfrm>
          <a:off x="5041900" y="101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56424</xdr:rowOff>
    </xdr:from>
    <xdr:to>
      <xdr:col>19</xdr:col>
      <xdr:colOff>184150</xdr:colOff>
      <xdr:row>59</xdr:row>
      <xdr:rowOff>158024</xdr:rowOff>
    </xdr:to>
    <xdr:sp macro="" textlink="">
      <xdr:nvSpPr>
        <xdr:cNvPr id="155" name="楕円 154"/>
        <xdr:cNvSpPr/>
      </xdr:nvSpPr>
      <xdr:spPr>
        <a:xfrm>
          <a:off x="4064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168201</xdr:rowOff>
    </xdr:from>
    <xdr:ext cx="736600" cy="259045"/>
    <xdr:sp macro="" textlink="">
      <xdr:nvSpPr>
        <xdr:cNvPr id="156" name="テキスト ボックス 155"/>
        <xdr:cNvSpPr txBox="1"/>
      </xdr:nvSpPr>
      <xdr:spPr>
        <a:xfrm>
          <a:off x="3733800" y="994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125367</xdr:rowOff>
    </xdr:from>
    <xdr:to>
      <xdr:col>15</xdr:col>
      <xdr:colOff>133350</xdr:colOff>
      <xdr:row>60</xdr:row>
      <xdr:rowOff>55517</xdr:rowOff>
    </xdr:to>
    <xdr:sp macro="" textlink="">
      <xdr:nvSpPr>
        <xdr:cNvPr id="157" name="楕円 156"/>
        <xdr:cNvSpPr/>
      </xdr:nvSpPr>
      <xdr:spPr>
        <a:xfrm>
          <a:off x="3175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65694</xdr:rowOff>
    </xdr:from>
    <xdr:ext cx="762000" cy="259045"/>
    <xdr:sp macro="" textlink="">
      <xdr:nvSpPr>
        <xdr:cNvPr id="158" name="テキスト ボックス 157"/>
        <xdr:cNvSpPr txBox="1"/>
      </xdr:nvSpPr>
      <xdr:spPr>
        <a:xfrm>
          <a:off x="2844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73660</xdr:rowOff>
    </xdr:from>
    <xdr:to>
      <xdr:col>11</xdr:col>
      <xdr:colOff>82550</xdr:colOff>
      <xdr:row>60</xdr:row>
      <xdr:rowOff>3810</xdr:rowOff>
    </xdr:to>
    <xdr:sp macro="" textlink="">
      <xdr:nvSpPr>
        <xdr:cNvPr id="159" name="楕円 158"/>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60" name="テキスト ボックス 159"/>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49530</xdr:rowOff>
    </xdr:from>
    <xdr:to>
      <xdr:col>7</xdr:col>
      <xdr:colOff>31750</xdr:colOff>
      <xdr:row>59</xdr:row>
      <xdr:rowOff>151130</xdr:rowOff>
    </xdr:to>
    <xdr:sp macro="" textlink="">
      <xdr:nvSpPr>
        <xdr:cNvPr id="161" name="楕円 160"/>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161307</xdr:rowOff>
    </xdr:from>
    <xdr:ext cx="762000" cy="259045"/>
    <xdr:sp macro="" textlink="">
      <xdr:nvSpPr>
        <xdr:cNvPr id="162" name="テキスト ボックス 161"/>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下回っているのは、主に人件費が要因となっている。これは主に長期間にわたり退職者不補充を実施し、職員数が削減されたためである。今後も、行財政改革の取組を通じて人件費の削減や指定管理者制度を活用してコスト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55290</xdr:rowOff>
    </xdr:from>
    <xdr:to>
      <xdr:col>23</xdr:col>
      <xdr:colOff>133350</xdr:colOff>
      <xdr:row>83</xdr:row>
      <xdr:rowOff>70617</xdr:rowOff>
    </xdr:to>
    <xdr:cxnSp macro="">
      <xdr:nvCxnSpPr>
        <xdr:cNvPr id="193" name="直線コネクタ 192"/>
        <xdr:cNvCxnSpPr/>
      </xdr:nvCxnSpPr>
      <xdr:spPr>
        <a:xfrm>
          <a:off x="4114800" y="14285640"/>
          <a:ext cx="838200" cy="1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4828</xdr:rowOff>
    </xdr:from>
    <xdr:to>
      <xdr:col>19</xdr:col>
      <xdr:colOff>133350</xdr:colOff>
      <xdr:row>83</xdr:row>
      <xdr:rowOff>55290</xdr:rowOff>
    </xdr:to>
    <xdr:cxnSp macro="">
      <xdr:nvCxnSpPr>
        <xdr:cNvPr id="196" name="直線コネクタ 195"/>
        <xdr:cNvCxnSpPr/>
      </xdr:nvCxnSpPr>
      <xdr:spPr>
        <a:xfrm>
          <a:off x="3225800" y="14235178"/>
          <a:ext cx="889000" cy="5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154259</xdr:rowOff>
    </xdr:from>
    <xdr:to>
      <xdr:col>15</xdr:col>
      <xdr:colOff>82550</xdr:colOff>
      <xdr:row>83</xdr:row>
      <xdr:rowOff>4828</xdr:rowOff>
    </xdr:to>
    <xdr:cxnSp macro="">
      <xdr:nvCxnSpPr>
        <xdr:cNvPr id="199" name="直線コネクタ 198"/>
        <xdr:cNvCxnSpPr/>
      </xdr:nvCxnSpPr>
      <xdr:spPr>
        <a:xfrm>
          <a:off x="2336800" y="14213159"/>
          <a:ext cx="889000" cy="2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141880</xdr:rowOff>
    </xdr:from>
    <xdr:to>
      <xdr:col>11</xdr:col>
      <xdr:colOff>31750</xdr:colOff>
      <xdr:row>82</xdr:row>
      <xdr:rowOff>154259</xdr:rowOff>
    </xdr:to>
    <xdr:cxnSp macro="">
      <xdr:nvCxnSpPr>
        <xdr:cNvPr id="202" name="直線コネクタ 201"/>
        <xdr:cNvCxnSpPr/>
      </xdr:nvCxnSpPr>
      <xdr:spPr>
        <a:xfrm>
          <a:off x="1447800" y="14200780"/>
          <a:ext cx="889000" cy="1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19817</xdr:rowOff>
    </xdr:from>
    <xdr:to>
      <xdr:col>23</xdr:col>
      <xdr:colOff>184150</xdr:colOff>
      <xdr:row>83</xdr:row>
      <xdr:rowOff>121417</xdr:rowOff>
    </xdr:to>
    <xdr:sp macro="" textlink="">
      <xdr:nvSpPr>
        <xdr:cNvPr id="212" name="楕円 211"/>
        <xdr:cNvSpPr/>
      </xdr:nvSpPr>
      <xdr:spPr>
        <a:xfrm>
          <a:off x="4902200" y="1425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36344</xdr:rowOff>
    </xdr:from>
    <xdr:ext cx="762000" cy="259045"/>
    <xdr:sp macro="" textlink="">
      <xdr:nvSpPr>
        <xdr:cNvPr id="213" name="人件費・物件費等の状況該当値テキスト"/>
        <xdr:cNvSpPr txBox="1"/>
      </xdr:nvSpPr>
      <xdr:spPr>
        <a:xfrm>
          <a:off x="5041900" y="1409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4490</xdr:rowOff>
    </xdr:from>
    <xdr:to>
      <xdr:col>19</xdr:col>
      <xdr:colOff>184150</xdr:colOff>
      <xdr:row>83</xdr:row>
      <xdr:rowOff>106090</xdr:rowOff>
    </xdr:to>
    <xdr:sp macro="" textlink="">
      <xdr:nvSpPr>
        <xdr:cNvPr id="214" name="楕円 213"/>
        <xdr:cNvSpPr/>
      </xdr:nvSpPr>
      <xdr:spPr>
        <a:xfrm>
          <a:off x="4064000" y="1423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116267</xdr:rowOff>
    </xdr:from>
    <xdr:ext cx="736600" cy="259045"/>
    <xdr:sp macro="" textlink="">
      <xdr:nvSpPr>
        <xdr:cNvPr id="215" name="テキスト ボックス 214"/>
        <xdr:cNvSpPr txBox="1"/>
      </xdr:nvSpPr>
      <xdr:spPr>
        <a:xfrm>
          <a:off x="3733800" y="14003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125478</xdr:rowOff>
    </xdr:from>
    <xdr:to>
      <xdr:col>15</xdr:col>
      <xdr:colOff>133350</xdr:colOff>
      <xdr:row>83</xdr:row>
      <xdr:rowOff>55628</xdr:rowOff>
    </xdr:to>
    <xdr:sp macro="" textlink="">
      <xdr:nvSpPr>
        <xdr:cNvPr id="216" name="楕円 215"/>
        <xdr:cNvSpPr/>
      </xdr:nvSpPr>
      <xdr:spPr>
        <a:xfrm>
          <a:off x="3175000" y="1418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65805</xdr:rowOff>
    </xdr:from>
    <xdr:ext cx="762000" cy="259045"/>
    <xdr:sp macro="" textlink="">
      <xdr:nvSpPr>
        <xdr:cNvPr id="217" name="テキスト ボックス 216"/>
        <xdr:cNvSpPr txBox="1"/>
      </xdr:nvSpPr>
      <xdr:spPr>
        <a:xfrm>
          <a:off x="2844800" y="13953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103459</xdr:rowOff>
    </xdr:from>
    <xdr:to>
      <xdr:col>11</xdr:col>
      <xdr:colOff>82550</xdr:colOff>
      <xdr:row>83</xdr:row>
      <xdr:rowOff>33609</xdr:rowOff>
    </xdr:to>
    <xdr:sp macro="" textlink="">
      <xdr:nvSpPr>
        <xdr:cNvPr id="218" name="楕円 217"/>
        <xdr:cNvSpPr/>
      </xdr:nvSpPr>
      <xdr:spPr>
        <a:xfrm>
          <a:off x="2286000" y="141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43786</xdr:rowOff>
    </xdr:from>
    <xdr:ext cx="762000" cy="259045"/>
    <xdr:sp macro="" textlink="">
      <xdr:nvSpPr>
        <xdr:cNvPr id="219" name="テキスト ボックス 218"/>
        <xdr:cNvSpPr txBox="1"/>
      </xdr:nvSpPr>
      <xdr:spPr>
        <a:xfrm>
          <a:off x="1955800" y="139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91080</xdr:rowOff>
    </xdr:from>
    <xdr:to>
      <xdr:col>7</xdr:col>
      <xdr:colOff>31750</xdr:colOff>
      <xdr:row>83</xdr:row>
      <xdr:rowOff>21230</xdr:rowOff>
    </xdr:to>
    <xdr:sp macro="" textlink="">
      <xdr:nvSpPr>
        <xdr:cNvPr id="220" name="楕円 219"/>
        <xdr:cNvSpPr/>
      </xdr:nvSpPr>
      <xdr:spPr>
        <a:xfrm>
          <a:off x="1397000" y="141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31407</xdr:rowOff>
    </xdr:from>
    <xdr:ext cx="762000" cy="259045"/>
    <xdr:sp macro="" textlink="">
      <xdr:nvSpPr>
        <xdr:cNvPr id="221" name="テキスト ボックス 220"/>
        <xdr:cNvSpPr txBox="1"/>
      </xdr:nvSpPr>
      <xdr:spPr>
        <a:xfrm>
          <a:off x="1066800" y="1391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ラスパイレス指数は類似団体平均とほぼ同じ水準である。今後は特殊勤務手当等の各種手当の総点検を行うなど、より一層の給与の適正化に努める。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68036</xdr:rowOff>
    </xdr:to>
    <xdr:cxnSp macro="">
      <xdr:nvCxnSpPr>
        <xdr:cNvPr id="257" name="直線コネクタ 256"/>
        <xdr:cNvCxnSpPr/>
      </xdr:nvCxnSpPr>
      <xdr:spPr>
        <a:xfrm>
          <a:off x="16179800" y="149497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148468</xdr:rowOff>
    </xdr:to>
    <xdr:cxnSp macro="">
      <xdr:nvCxnSpPr>
        <xdr:cNvPr id="260" name="直線コネクタ 259"/>
        <xdr:cNvCxnSpPr/>
      </xdr:nvCxnSpPr>
      <xdr:spPr>
        <a:xfrm flipV="1">
          <a:off x="15290800" y="14949714"/>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87</xdr:row>
      <xdr:rowOff>148468</xdr:rowOff>
    </xdr:to>
    <xdr:cxnSp macro="">
      <xdr:nvCxnSpPr>
        <xdr:cNvPr id="263" name="直線コネクタ 262"/>
        <xdr:cNvCxnSpPr/>
      </xdr:nvCxnSpPr>
      <xdr:spPr>
        <a:xfrm>
          <a:off x="14401800" y="14995677"/>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79527</xdr:rowOff>
    </xdr:to>
    <xdr:cxnSp macro="">
      <xdr:nvCxnSpPr>
        <xdr:cNvPr id="266" name="直線コネクタ 265"/>
        <xdr:cNvCxnSpPr/>
      </xdr:nvCxnSpPr>
      <xdr:spPr>
        <a:xfrm>
          <a:off x="13512800" y="14880771"/>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6" name="楕円 275"/>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7"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8" name="楕円 277"/>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94541</xdr:rowOff>
    </xdr:from>
    <xdr:ext cx="736600" cy="259045"/>
    <xdr:sp macro="" textlink="">
      <xdr:nvSpPr>
        <xdr:cNvPr id="279" name="テキスト ボックス 278"/>
        <xdr:cNvSpPr txBox="1"/>
      </xdr:nvSpPr>
      <xdr:spPr>
        <a:xfrm>
          <a:off x="15798800" y="1466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97668</xdr:rowOff>
    </xdr:from>
    <xdr:to>
      <xdr:col>73</xdr:col>
      <xdr:colOff>44450</xdr:colOff>
      <xdr:row>88</xdr:row>
      <xdr:rowOff>27818</xdr:rowOff>
    </xdr:to>
    <xdr:sp macro="" textlink="">
      <xdr:nvSpPr>
        <xdr:cNvPr id="280" name="楕円 279"/>
        <xdr:cNvSpPr/>
      </xdr:nvSpPr>
      <xdr:spPr>
        <a:xfrm>
          <a:off x="15240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12595</xdr:rowOff>
    </xdr:from>
    <xdr:ext cx="762000" cy="259045"/>
    <xdr:sp macro="" textlink="">
      <xdr:nvSpPr>
        <xdr:cNvPr id="281" name="テキスト ボックス 280"/>
        <xdr:cNvSpPr txBox="1"/>
      </xdr:nvSpPr>
      <xdr:spPr>
        <a:xfrm>
          <a:off x="14909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2" name="楕円 281"/>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3" name="テキスト ボックス 282"/>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4" name="楕円 283"/>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85" name="テキスト ボックス 284"/>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市人口は減少傾向であるため、人口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10.16</a:t>
          </a:r>
          <a:r>
            <a:rPr kumimoji="1" lang="ja-JP" altLang="en-US" sz="1300">
              <a:latin typeface="ＭＳ Ｐゴシック" panose="020B0600070205080204" pitchFamily="50" charset="-128"/>
              <a:ea typeface="ＭＳ Ｐゴシック" panose="020B0600070205080204" pitchFamily="50" charset="-128"/>
            </a:rPr>
            <a:t>人と類似団体平均より若干高くなっている。今後も退職者不補充を行う等、新規採用者の抑制に努めたい。</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126033</xdr:rowOff>
    </xdr:from>
    <xdr:to>
      <xdr:col>81</xdr:col>
      <xdr:colOff>44450</xdr:colOff>
      <xdr:row>62</xdr:row>
      <xdr:rowOff>128330</xdr:rowOff>
    </xdr:to>
    <xdr:cxnSp macro="">
      <xdr:nvCxnSpPr>
        <xdr:cNvPr id="322" name="直線コネクタ 321"/>
        <xdr:cNvCxnSpPr/>
      </xdr:nvCxnSpPr>
      <xdr:spPr>
        <a:xfrm flipV="1">
          <a:off x="16179800" y="10755933"/>
          <a:ext cx="8382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103051</xdr:rowOff>
    </xdr:from>
    <xdr:to>
      <xdr:col>77</xdr:col>
      <xdr:colOff>44450</xdr:colOff>
      <xdr:row>62</xdr:row>
      <xdr:rowOff>128330</xdr:rowOff>
    </xdr:to>
    <xdr:cxnSp macro="">
      <xdr:nvCxnSpPr>
        <xdr:cNvPr id="325" name="直線コネクタ 324"/>
        <xdr:cNvCxnSpPr/>
      </xdr:nvCxnSpPr>
      <xdr:spPr>
        <a:xfrm>
          <a:off x="15290800" y="10732951"/>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103051</xdr:rowOff>
    </xdr:from>
    <xdr:to>
      <xdr:col>72</xdr:col>
      <xdr:colOff>203200</xdr:colOff>
      <xdr:row>62</xdr:row>
      <xdr:rowOff>105349</xdr:rowOff>
    </xdr:to>
    <xdr:cxnSp macro="">
      <xdr:nvCxnSpPr>
        <xdr:cNvPr id="328" name="直線コネクタ 327"/>
        <xdr:cNvCxnSpPr/>
      </xdr:nvCxnSpPr>
      <xdr:spPr>
        <a:xfrm flipV="1">
          <a:off x="14401800" y="1073295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105349</xdr:rowOff>
    </xdr:from>
    <xdr:to>
      <xdr:col>68</xdr:col>
      <xdr:colOff>152400</xdr:colOff>
      <xdr:row>62</xdr:row>
      <xdr:rowOff>122586</xdr:rowOff>
    </xdr:to>
    <xdr:cxnSp macro="">
      <xdr:nvCxnSpPr>
        <xdr:cNvPr id="331" name="直線コネクタ 330"/>
        <xdr:cNvCxnSpPr/>
      </xdr:nvCxnSpPr>
      <xdr:spPr>
        <a:xfrm flipV="1">
          <a:off x="13512800" y="10735249"/>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75233</xdr:rowOff>
    </xdr:from>
    <xdr:to>
      <xdr:col>81</xdr:col>
      <xdr:colOff>95250</xdr:colOff>
      <xdr:row>63</xdr:row>
      <xdr:rowOff>5383</xdr:rowOff>
    </xdr:to>
    <xdr:sp macro="" textlink="">
      <xdr:nvSpPr>
        <xdr:cNvPr id="341" name="楕円 340"/>
        <xdr:cNvSpPr/>
      </xdr:nvSpPr>
      <xdr:spPr>
        <a:xfrm>
          <a:off x="16967200" y="1070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47310</xdr:rowOff>
    </xdr:from>
    <xdr:ext cx="762000" cy="259045"/>
    <xdr:sp macro="" textlink="">
      <xdr:nvSpPr>
        <xdr:cNvPr id="342" name="定員管理の状況該当値テキスト"/>
        <xdr:cNvSpPr txBox="1"/>
      </xdr:nvSpPr>
      <xdr:spPr>
        <a:xfrm>
          <a:off x="17106900" y="1067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77530</xdr:rowOff>
    </xdr:from>
    <xdr:to>
      <xdr:col>77</xdr:col>
      <xdr:colOff>95250</xdr:colOff>
      <xdr:row>63</xdr:row>
      <xdr:rowOff>7680</xdr:rowOff>
    </xdr:to>
    <xdr:sp macro="" textlink="">
      <xdr:nvSpPr>
        <xdr:cNvPr id="343" name="楕円 342"/>
        <xdr:cNvSpPr/>
      </xdr:nvSpPr>
      <xdr:spPr>
        <a:xfrm>
          <a:off x="16129000" y="107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44" name="テキスト ボックス 343"/>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52251</xdr:rowOff>
    </xdr:from>
    <xdr:to>
      <xdr:col>73</xdr:col>
      <xdr:colOff>44450</xdr:colOff>
      <xdr:row>62</xdr:row>
      <xdr:rowOff>153851</xdr:rowOff>
    </xdr:to>
    <xdr:sp macro="" textlink="">
      <xdr:nvSpPr>
        <xdr:cNvPr id="345" name="楕円 344"/>
        <xdr:cNvSpPr/>
      </xdr:nvSpPr>
      <xdr:spPr>
        <a:xfrm>
          <a:off x="15240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46" name="テキスト ボックス 345"/>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54549</xdr:rowOff>
    </xdr:from>
    <xdr:to>
      <xdr:col>68</xdr:col>
      <xdr:colOff>203200</xdr:colOff>
      <xdr:row>62</xdr:row>
      <xdr:rowOff>156149</xdr:rowOff>
    </xdr:to>
    <xdr:sp macro="" textlink="">
      <xdr:nvSpPr>
        <xdr:cNvPr id="347" name="楕円 346"/>
        <xdr:cNvSpPr/>
      </xdr:nvSpPr>
      <xdr:spPr>
        <a:xfrm>
          <a:off x="14351000" y="106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140926</xdr:rowOff>
    </xdr:from>
    <xdr:ext cx="762000" cy="259045"/>
    <xdr:sp macro="" textlink="">
      <xdr:nvSpPr>
        <xdr:cNvPr id="348" name="テキスト ボックス 347"/>
        <xdr:cNvSpPr txBox="1"/>
      </xdr:nvSpPr>
      <xdr:spPr>
        <a:xfrm>
          <a:off x="14020800" y="1077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71786</xdr:rowOff>
    </xdr:from>
    <xdr:to>
      <xdr:col>64</xdr:col>
      <xdr:colOff>152400</xdr:colOff>
      <xdr:row>63</xdr:row>
      <xdr:rowOff>1936</xdr:rowOff>
    </xdr:to>
    <xdr:sp macro="" textlink="">
      <xdr:nvSpPr>
        <xdr:cNvPr id="349" name="楕円 348"/>
        <xdr:cNvSpPr/>
      </xdr:nvSpPr>
      <xdr:spPr>
        <a:xfrm>
          <a:off x="13462000" y="107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158163</xdr:rowOff>
    </xdr:from>
    <xdr:ext cx="762000" cy="259045"/>
    <xdr:sp macro="" textlink="">
      <xdr:nvSpPr>
        <xdr:cNvPr id="350" name="テキスト ボックス 349"/>
        <xdr:cNvSpPr txBox="1"/>
      </xdr:nvSpPr>
      <xdr:spPr>
        <a:xfrm>
          <a:off x="13131800" y="1078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と類似団体平均を上回っている。主な要因としては、前年度から交付税措置のない普通建設事業費に係る市債についても発行したことが挙げられる。近年は老朽化した公共施設の建替等、大型の整備事業が集中しており、今後も公債費の増加が見込まれるため、行財政改革の取組を通じて普通建設事業の見直しを行い、可能な限り公債費負担を軽減す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76306</xdr:rowOff>
    </xdr:from>
    <xdr:to>
      <xdr:col>81</xdr:col>
      <xdr:colOff>44450</xdr:colOff>
      <xdr:row>37</xdr:row>
      <xdr:rowOff>84349</xdr:rowOff>
    </xdr:to>
    <xdr:cxnSp macro="">
      <xdr:nvCxnSpPr>
        <xdr:cNvPr id="384" name="直線コネクタ 383"/>
        <xdr:cNvCxnSpPr/>
      </xdr:nvCxnSpPr>
      <xdr:spPr>
        <a:xfrm>
          <a:off x="16179800" y="641995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36089</xdr:rowOff>
    </xdr:from>
    <xdr:to>
      <xdr:col>77</xdr:col>
      <xdr:colOff>44450</xdr:colOff>
      <xdr:row>37</xdr:row>
      <xdr:rowOff>76306</xdr:rowOff>
    </xdr:to>
    <xdr:cxnSp macro="">
      <xdr:nvCxnSpPr>
        <xdr:cNvPr id="387" name="直線コネクタ 386"/>
        <xdr:cNvCxnSpPr/>
      </xdr:nvCxnSpPr>
      <xdr:spPr>
        <a:xfrm>
          <a:off x="15290800" y="637973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17992</xdr:rowOff>
    </xdr:from>
    <xdr:to>
      <xdr:col>72</xdr:col>
      <xdr:colOff>203200</xdr:colOff>
      <xdr:row>37</xdr:row>
      <xdr:rowOff>36089</xdr:rowOff>
    </xdr:to>
    <xdr:cxnSp macro="">
      <xdr:nvCxnSpPr>
        <xdr:cNvPr id="390" name="直線コネクタ 389"/>
        <xdr:cNvCxnSpPr/>
      </xdr:nvCxnSpPr>
      <xdr:spPr>
        <a:xfrm>
          <a:off x="14401800" y="636164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11959</xdr:rowOff>
    </xdr:from>
    <xdr:to>
      <xdr:col>68</xdr:col>
      <xdr:colOff>152400</xdr:colOff>
      <xdr:row>37</xdr:row>
      <xdr:rowOff>17992</xdr:rowOff>
    </xdr:to>
    <xdr:cxnSp macro="">
      <xdr:nvCxnSpPr>
        <xdr:cNvPr id="393" name="直線コネクタ 392"/>
        <xdr:cNvCxnSpPr/>
      </xdr:nvCxnSpPr>
      <xdr:spPr>
        <a:xfrm>
          <a:off x="13512800" y="635560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33549</xdr:rowOff>
    </xdr:from>
    <xdr:to>
      <xdr:col>81</xdr:col>
      <xdr:colOff>95250</xdr:colOff>
      <xdr:row>37</xdr:row>
      <xdr:rowOff>135149</xdr:rowOff>
    </xdr:to>
    <xdr:sp macro="" textlink="">
      <xdr:nvSpPr>
        <xdr:cNvPr id="403" name="楕円 402"/>
        <xdr:cNvSpPr/>
      </xdr:nvSpPr>
      <xdr:spPr>
        <a:xfrm>
          <a:off x="169672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5626</xdr:rowOff>
    </xdr:from>
    <xdr:ext cx="762000" cy="259045"/>
    <xdr:sp macro="" textlink="">
      <xdr:nvSpPr>
        <xdr:cNvPr id="404" name="公債費負担の状況該当値テキスト"/>
        <xdr:cNvSpPr txBox="1"/>
      </xdr:nvSpPr>
      <xdr:spPr>
        <a:xfrm>
          <a:off x="17106900" y="634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25506</xdr:rowOff>
    </xdr:from>
    <xdr:to>
      <xdr:col>77</xdr:col>
      <xdr:colOff>95250</xdr:colOff>
      <xdr:row>37</xdr:row>
      <xdr:rowOff>127106</xdr:rowOff>
    </xdr:to>
    <xdr:sp macro="" textlink="">
      <xdr:nvSpPr>
        <xdr:cNvPr id="405" name="楕円 404"/>
        <xdr:cNvSpPr/>
      </xdr:nvSpPr>
      <xdr:spPr>
        <a:xfrm>
          <a:off x="16129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111883</xdr:rowOff>
    </xdr:from>
    <xdr:ext cx="736600" cy="259045"/>
    <xdr:sp macro="" textlink="">
      <xdr:nvSpPr>
        <xdr:cNvPr id="406" name="テキスト ボックス 405"/>
        <xdr:cNvSpPr txBox="1"/>
      </xdr:nvSpPr>
      <xdr:spPr>
        <a:xfrm>
          <a:off x="15798800" y="6455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156739</xdr:rowOff>
    </xdr:from>
    <xdr:to>
      <xdr:col>73</xdr:col>
      <xdr:colOff>44450</xdr:colOff>
      <xdr:row>37</xdr:row>
      <xdr:rowOff>86889</xdr:rowOff>
    </xdr:to>
    <xdr:sp macro="" textlink="">
      <xdr:nvSpPr>
        <xdr:cNvPr id="407" name="楕円 406"/>
        <xdr:cNvSpPr/>
      </xdr:nvSpPr>
      <xdr:spPr>
        <a:xfrm>
          <a:off x="15240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97066</xdr:rowOff>
    </xdr:from>
    <xdr:ext cx="762000" cy="259045"/>
    <xdr:sp macro="" textlink="">
      <xdr:nvSpPr>
        <xdr:cNvPr id="408" name="テキスト ボックス 407"/>
        <xdr:cNvSpPr txBox="1"/>
      </xdr:nvSpPr>
      <xdr:spPr>
        <a:xfrm>
          <a:off x="14909800" y="609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138642</xdr:rowOff>
    </xdr:from>
    <xdr:to>
      <xdr:col>68</xdr:col>
      <xdr:colOff>203200</xdr:colOff>
      <xdr:row>37</xdr:row>
      <xdr:rowOff>68792</xdr:rowOff>
    </xdr:to>
    <xdr:sp macro="" textlink="">
      <xdr:nvSpPr>
        <xdr:cNvPr id="409" name="楕円 408"/>
        <xdr:cNvSpPr/>
      </xdr:nvSpPr>
      <xdr:spPr>
        <a:xfrm>
          <a:off x="14351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78969</xdr:rowOff>
    </xdr:from>
    <xdr:ext cx="762000" cy="259045"/>
    <xdr:sp macro="" textlink="">
      <xdr:nvSpPr>
        <xdr:cNvPr id="410" name="テキスト ボックス 409"/>
        <xdr:cNvSpPr txBox="1"/>
      </xdr:nvSpPr>
      <xdr:spPr>
        <a:xfrm>
          <a:off x="14020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132609</xdr:rowOff>
    </xdr:from>
    <xdr:to>
      <xdr:col>64</xdr:col>
      <xdr:colOff>152400</xdr:colOff>
      <xdr:row>37</xdr:row>
      <xdr:rowOff>62759</xdr:rowOff>
    </xdr:to>
    <xdr:sp macro="" textlink="">
      <xdr:nvSpPr>
        <xdr:cNvPr id="411" name="楕円 410"/>
        <xdr:cNvSpPr/>
      </xdr:nvSpPr>
      <xdr:spPr>
        <a:xfrm>
          <a:off x="13462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72936</xdr:rowOff>
    </xdr:from>
    <xdr:ext cx="762000" cy="259045"/>
    <xdr:sp macro="" textlink="">
      <xdr:nvSpPr>
        <xdr:cNvPr id="412" name="テキスト ボックス 411"/>
        <xdr:cNvSpPr txBox="1"/>
      </xdr:nvSpPr>
      <xdr:spPr>
        <a:xfrm>
          <a:off x="13131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a:t>
          </a:r>
          <a:r>
            <a:rPr kumimoji="1" lang="en-US" altLang="ja-JP" sz="1300">
              <a:latin typeface="ＭＳ Ｐゴシック" panose="020B0600070205080204" pitchFamily="50" charset="-128"/>
              <a:ea typeface="ＭＳ Ｐゴシック" panose="020B0600070205080204" pitchFamily="50" charset="-128"/>
            </a:rPr>
            <a:t>66.9%</a:t>
          </a:r>
          <a:r>
            <a:rPr kumimoji="1" lang="ja-JP" altLang="en-US" sz="1300">
              <a:latin typeface="ＭＳ Ｐゴシック" panose="020B0600070205080204" pitchFamily="50" charset="-128"/>
              <a:ea typeface="ＭＳ Ｐゴシック" panose="020B0600070205080204" pitchFamily="50" charset="-128"/>
            </a:rPr>
            <a:t>と類似団体平均を上回っている。主な要因としては、公営住宅建設事業や公共施設等適正管理推進事業等に係る地方債現在高の増加が挙げられる。近年は老朽化した公共施設の建替等、大型の整備事業が集中しており、今後も地方債の増加が見込まれるため、行財政改革の取組を通じて普通建設事業の見直しを行い、市債の発行においては将来負担を考慮し慎重に行う。</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128016</xdr:rowOff>
    </xdr:from>
    <xdr:to>
      <xdr:col>81</xdr:col>
      <xdr:colOff>44450</xdr:colOff>
      <xdr:row>14</xdr:row>
      <xdr:rowOff>143528</xdr:rowOff>
    </xdr:to>
    <xdr:cxnSp macro="">
      <xdr:nvCxnSpPr>
        <xdr:cNvPr id="448" name="直線コネクタ 447"/>
        <xdr:cNvCxnSpPr/>
      </xdr:nvCxnSpPr>
      <xdr:spPr>
        <a:xfrm>
          <a:off x="16179800" y="2528316"/>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39769</xdr:rowOff>
    </xdr:from>
    <xdr:to>
      <xdr:col>77</xdr:col>
      <xdr:colOff>44450</xdr:colOff>
      <xdr:row>14</xdr:row>
      <xdr:rowOff>128016</xdr:rowOff>
    </xdr:to>
    <xdr:cxnSp macro="">
      <xdr:nvCxnSpPr>
        <xdr:cNvPr id="451" name="直線コネクタ 450"/>
        <xdr:cNvCxnSpPr/>
      </xdr:nvCxnSpPr>
      <xdr:spPr>
        <a:xfrm>
          <a:off x="15290800" y="2440069"/>
          <a:ext cx="889000" cy="8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153652</xdr:rowOff>
    </xdr:from>
    <xdr:to>
      <xdr:col>72</xdr:col>
      <xdr:colOff>203200</xdr:colOff>
      <xdr:row>14</xdr:row>
      <xdr:rowOff>39769</xdr:rowOff>
    </xdr:to>
    <xdr:cxnSp macro="">
      <xdr:nvCxnSpPr>
        <xdr:cNvPr id="454" name="直線コネクタ 453"/>
        <xdr:cNvCxnSpPr/>
      </xdr:nvCxnSpPr>
      <xdr:spPr>
        <a:xfrm>
          <a:off x="14401800" y="2382502"/>
          <a:ext cx="889000" cy="5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138140</xdr:rowOff>
    </xdr:from>
    <xdr:to>
      <xdr:col>68</xdr:col>
      <xdr:colOff>152400</xdr:colOff>
      <xdr:row>13</xdr:row>
      <xdr:rowOff>153652</xdr:rowOff>
    </xdr:to>
    <xdr:cxnSp macro="">
      <xdr:nvCxnSpPr>
        <xdr:cNvPr id="457" name="直線コネクタ 456"/>
        <xdr:cNvCxnSpPr/>
      </xdr:nvCxnSpPr>
      <xdr:spPr>
        <a:xfrm>
          <a:off x="13512800" y="2366990"/>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61" name="テキスト ボックス 460"/>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92728</xdr:rowOff>
    </xdr:from>
    <xdr:to>
      <xdr:col>81</xdr:col>
      <xdr:colOff>95250</xdr:colOff>
      <xdr:row>15</xdr:row>
      <xdr:rowOff>22878</xdr:rowOff>
    </xdr:to>
    <xdr:sp macro="" textlink="">
      <xdr:nvSpPr>
        <xdr:cNvPr id="467" name="楕円 466"/>
        <xdr:cNvSpPr/>
      </xdr:nvSpPr>
      <xdr:spPr>
        <a:xfrm>
          <a:off x="16967200" y="24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64805</xdr:rowOff>
    </xdr:from>
    <xdr:ext cx="762000" cy="259045"/>
    <xdr:sp macro="" textlink="">
      <xdr:nvSpPr>
        <xdr:cNvPr id="468" name="将来負担の状況該当値テキスト"/>
        <xdr:cNvSpPr txBox="1"/>
      </xdr:nvSpPr>
      <xdr:spPr>
        <a:xfrm>
          <a:off x="17106900" y="246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77216</xdr:rowOff>
    </xdr:from>
    <xdr:to>
      <xdr:col>77</xdr:col>
      <xdr:colOff>95250</xdr:colOff>
      <xdr:row>15</xdr:row>
      <xdr:rowOff>7366</xdr:rowOff>
    </xdr:to>
    <xdr:sp macro="" textlink="">
      <xdr:nvSpPr>
        <xdr:cNvPr id="469" name="楕円 468"/>
        <xdr:cNvSpPr/>
      </xdr:nvSpPr>
      <xdr:spPr>
        <a:xfrm>
          <a:off x="16129000" y="24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163593</xdr:rowOff>
    </xdr:from>
    <xdr:ext cx="736600" cy="259045"/>
    <xdr:sp macro="" textlink="">
      <xdr:nvSpPr>
        <xdr:cNvPr id="470" name="テキスト ボックス 469"/>
        <xdr:cNvSpPr txBox="1"/>
      </xdr:nvSpPr>
      <xdr:spPr>
        <a:xfrm>
          <a:off x="15798800" y="256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160419</xdr:rowOff>
    </xdr:from>
    <xdr:to>
      <xdr:col>73</xdr:col>
      <xdr:colOff>44450</xdr:colOff>
      <xdr:row>14</xdr:row>
      <xdr:rowOff>90569</xdr:rowOff>
    </xdr:to>
    <xdr:sp macro="" textlink="">
      <xdr:nvSpPr>
        <xdr:cNvPr id="471" name="楕円 470"/>
        <xdr:cNvSpPr/>
      </xdr:nvSpPr>
      <xdr:spPr>
        <a:xfrm>
          <a:off x="15240000" y="23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100746</xdr:rowOff>
    </xdr:from>
    <xdr:ext cx="762000" cy="259045"/>
    <xdr:sp macro="" textlink="">
      <xdr:nvSpPr>
        <xdr:cNvPr id="472" name="テキスト ボックス 471"/>
        <xdr:cNvSpPr txBox="1"/>
      </xdr:nvSpPr>
      <xdr:spPr>
        <a:xfrm>
          <a:off x="14909800" y="215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102852</xdr:rowOff>
    </xdr:from>
    <xdr:to>
      <xdr:col>68</xdr:col>
      <xdr:colOff>203200</xdr:colOff>
      <xdr:row>14</xdr:row>
      <xdr:rowOff>33002</xdr:rowOff>
    </xdr:to>
    <xdr:sp macro="" textlink="">
      <xdr:nvSpPr>
        <xdr:cNvPr id="473" name="楕円 472"/>
        <xdr:cNvSpPr/>
      </xdr:nvSpPr>
      <xdr:spPr>
        <a:xfrm>
          <a:off x="14351000" y="233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43179</xdr:rowOff>
    </xdr:from>
    <xdr:ext cx="762000" cy="259045"/>
    <xdr:sp macro="" textlink="">
      <xdr:nvSpPr>
        <xdr:cNvPr id="474" name="テキスト ボックス 473"/>
        <xdr:cNvSpPr txBox="1"/>
      </xdr:nvSpPr>
      <xdr:spPr>
        <a:xfrm>
          <a:off x="14020800" y="210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87340</xdr:rowOff>
    </xdr:from>
    <xdr:to>
      <xdr:col>64</xdr:col>
      <xdr:colOff>152400</xdr:colOff>
      <xdr:row>14</xdr:row>
      <xdr:rowOff>17490</xdr:rowOff>
    </xdr:to>
    <xdr:sp macro="" textlink="">
      <xdr:nvSpPr>
        <xdr:cNvPr id="475" name="楕円 474"/>
        <xdr:cNvSpPr/>
      </xdr:nvSpPr>
      <xdr:spPr>
        <a:xfrm>
          <a:off x="13462000" y="23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27667</xdr:rowOff>
    </xdr:from>
    <xdr:ext cx="762000" cy="259045"/>
    <xdr:sp macro="" textlink="">
      <xdr:nvSpPr>
        <xdr:cNvPr id="476" name="テキスト ボックス 475"/>
        <xdr:cNvSpPr txBox="1"/>
      </xdr:nvSpPr>
      <xdr:spPr>
        <a:xfrm>
          <a:off x="13131800" y="20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27,158
26,837
91.50
16,336,584
15,622,509
102,048
7,508,055
17,401,038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年度においては退職者不補充により職員数は減となったものの給与改定等の影響もあり、人件費が増加し、類似団体平均を上回った。同様に、平成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年度においても、退職者不補充を行っているものの、給与改定及び退職者の増加により退職金が前年度の約</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増となっていることもあり、類似団体平均を上回る水準となった。今後も行財政改革の取組を通じて人件費の削減に努める。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124714</xdr:rowOff>
    </xdr:to>
    <xdr:cxnSp macro="">
      <xdr:nvCxnSpPr>
        <xdr:cNvPr id="64" name="直線コネクタ 63"/>
        <xdr:cNvCxnSpPr/>
      </xdr:nvCxnSpPr>
      <xdr:spPr>
        <a:xfrm>
          <a:off x="3987800" y="64135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69850</xdr:rowOff>
    </xdr:to>
    <xdr:cxnSp macro="">
      <xdr:nvCxnSpPr>
        <xdr:cNvPr id="67" name="直線コネクタ 66"/>
        <xdr:cNvCxnSpPr/>
      </xdr:nvCxnSpPr>
      <xdr:spPr>
        <a:xfrm>
          <a:off x="3098800" y="6376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152146</xdr:rowOff>
    </xdr:to>
    <xdr:cxnSp macro="">
      <xdr:nvCxnSpPr>
        <xdr:cNvPr id="70" name="直線コネクタ 69"/>
        <xdr:cNvCxnSpPr/>
      </xdr:nvCxnSpPr>
      <xdr:spPr>
        <a:xfrm flipV="1">
          <a:off x="2209800" y="63769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152146</xdr:rowOff>
    </xdr:from>
    <xdr:to>
      <xdr:col>11</xdr:col>
      <xdr:colOff>9525</xdr:colOff>
      <xdr:row>37</xdr:row>
      <xdr:rowOff>170434</xdr:rowOff>
    </xdr:to>
    <xdr:cxnSp macro="">
      <xdr:nvCxnSpPr>
        <xdr:cNvPr id="73" name="直線コネクタ 72"/>
        <xdr:cNvCxnSpPr/>
      </xdr:nvCxnSpPr>
      <xdr:spPr>
        <a:xfrm flipV="1">
          <a:off x="1320800" y="64957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と類似団体平均を大きく下回っている。物件費においては職員数、人件費の抑制に加え、嘱託・臨時職員についても削減も行い、全体として減額となっている。しかし、委託料等、年々増加傾向にある費用もあるため、今後についても安易な業務委託を避け、費用対効果を検証しながら費用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39914</xdr:rowOff>
    </xdr:from>
    <xdr:to>
      <xdr:col>82</xdr:col>
      <xdr:colOff>107950</xdr:colOff>
      <xdr:row>14</xdr:row>
      <xdr:rowOff>39914</xdr:rowOff>
    </xdr:to>
    <xdr:cxnSp macro="">
      <xdr:nvCxnSpPr>
        <xdr:cNvPr id="127" name="直線コネクタ 126"/>
        <xdr:cNvCxnSpPr/>
      </xdr:nvCxnSpPr>
      <xdr:spPr>
        <a:xfrm>
          <a:off x="15671800" y="2440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39914</xdr:rowOff>
    </xdr:from>
    <xdr:to>
      <xdr:col>78</xdr:col>
      <xdr:colOff>69850</xdr:colOff>
      <xdr:row>14</xdr:row>
      <xdr:rowOff>39914</xdr:rowOff>
    </xdr:to>
    <xdr:cxnSp macro="">
      <xdr:nvCxnSpPr>
        <xdr:cNvPr id="130" name="直線コネクタ 129"/>
        <xdr:cNvCxnSpPr/>
      </xdr:nvCxnSpPr>
      <xdr:spPr>
        <a:xfrm>
          <a:off x="14782800" y="2440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102507</xdr:rowOff>
    </xdr:from>
    <xdr:to>
      <xdr:col>73</xdr:col>
      <xdr:colOff>180975</xdr:colOff>
      <xdr:row>14</xdr:row>
      <xdr:rowOff>39914</xdr:rowOff>
    </xdr:to>
    <xdr:cxnSp macro="">
      <xdr:nvCxnSpPr>
        <xdr:cNvPr id="133" name="直線コネクタ 132"/>
        <xdr:cNvCxnSpPr/>
      </xdr:nvCxnSpPr>
      <xdr:spPr>
        <a:xfrm>
          <a:off x="13893800" y="23313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58964</xdr:rowOff>
    </xdr:from>
    <xdr:to>
      <xdr:col>69</xdr:col>
      <xdr:colOff>92075</xdr:colOff>
      <xdr:row>13</xdr:row>
      <xdr:rowOff>102507</xdr:rowOff>
    </xdr:to>
    <xdr:cxnSp macro="">
      <xdr:nvCxnSpPr>
        <xdr:cNvPr id="136" name="直線コネクタ 135"/>
        <xdr:cNvCxnSpPr/>
      </xdr:nvCxnSpPr>
      <xdr:spPr>
        <a:xfrm>
          <a:off x="13004800" y="2287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160564</xdr:rowOff>
    </xdr:from>
    <xdr:to>
      <xdr:col>82</xdr:col>
      <xdr:colOff>158750</xdr:colOff>
      <xdr:row>14</xdr:row>
      <xdr:rowOff>90714</xdr:rowOff>
    </xdr:to>
    <xdr:sp macro="" textlink="">
      <xdr:nvSpPr>
        <xdr:cNvPr id="146" name="楕円 145"/>
        <xdr:cNvSpPr/>
      </xdr:nvSpPr>
      <xdr:spPr>
        <a:xfrm>
          <a:off x="164592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5641</xdr:rowOff>
    </xdr:from>
    <xdr:ext cx="762000" cy="259045"/>
    <xdr:sp macro="" textlink="">
      <xdr:nvSpPr>
        <xdr:cNvPr id="147" name="物件費該当値テキスト"/>
        <xdr:cNvSpPr txBox="1"/>
      </xdr:nvSpPr>
      <xdr:spPr>
        <a:xfrm>
          <a:off x="165989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160564</xdr:rowOff>
    </xdr:from>
    <xdr:to>
      <xdr:col>78</xdr:col>
      <xdr:colOff>120650</xdr:colOff>
      <xdr:row>14</xdr:row>
      <xdr:rowOff>90714</xdr:rowOff>
    </xdr:to>
    <xdr:sp macro="" textlink="">
      <xdr:nvSpPr>
        <xdr:cNvPr id="148" name="楕円 147"/>
        <xdr:cNvSpPr/>
      </xdr:nvSpPr>
      <xdr:spPr>
        <a:xfrm>
          <a:off x="15621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100891</xdr:rowOff>
    </xdr:from>
    <xdr:ext cx="736600" cy="259045"/>
    <xdr:sp macro="" textlink="">
      <xdr:nvSpPr>
        <xdr:cNvPr id="149" name="テキスト ボックス 148"/>
        <xdr:cNvSpPr txBox="1"/>
      </xdr:nvSpPr>
      <xdr:spPr>
        <a:xfrm>
          <a:off x="15290800" y="215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160564</xdr:rowOff>
    </xdr:from>
    <xdr:to>
      <xdr:col>74</xdr:col>
      <xdr:colOff>31750</xdr:colOff>
      <xdr:row>14</xdr:row>
      <xdr:rowOff>90714</xdr:rowOff>
    </xdr:to>
    <xdr:sp macro="" textlink="">
      <xdr:nvSpPr>
        <xdr:cNvPr id="150" name="楕円 149"/>
        <xdr:cNvSpPr/>
      </xdr:nvSpPr>
      <xdr:spPr>
        <a:xfrm>
          <a:off x="14732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100891</xdr:rowOff>
    </xdr:from>
    <xdr:ext cx="762000" cy="259045"/>
    <xdr:sp macro="" textlink="">
      <xdr:nvSpPr>
        <xdr:cNvPr id="151" name="テキスト ボックス 150"/>
        <xdr:cNvSpPr txBox="1"/>
      </xdr:nvSpPr>
      <xdr:spPr>
        <a:xfrm>
          <a:off x="14401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51707</xdr:rowOff>
    </xdr:from>
    <xdr:to>
      <xdr:col>69</xdr:col>
      <xdr:colOff>142875</xdr:colOff>
      <xdr:row>13</xdr:row>
      <xdr:rowOff>153307</xdr:rowOff>
    </xdr:to>
    <xdr:sp macro="" textlink="">
      <xdr:nvSpPr>
        <xdr:cNvPr id="152" name="楕円 151"/>
        <xdr:cNvSpPr/>
      </xdr:nvSpPr>
      <xdr:spPr>
        <a:xfrm>
          <a:off x="13843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163484</xdr:rowOff>
    </xdr:from>
    <xdr:ext cx="762000" cy="259045"/>
    <xdr:sp macro="" textlink="">
      <xdr:nvSpPr>
        <xdr:cNvPr id="153" name="テキスト ボックス 152"/>
        <xdr:cNvSpPr txBox="1"/>
      </xdr:nvSpPr>
      <xdr:spPr>
        <a:xfrm>
          <a:off x="13512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8164</xdr:rowOff>
    </xdr:from>
    <xdr:to>
      <xdr:col>65</xdr:col>
      <xdr:colOff>53975</xdr:colOff>
      <xdr:row>13</xdr:row>
      <xdr:rowOff>109764</xdr:rowOff>
    </xdr:to>
    <xdr:sp macro="" textlink="">
      <xdr:nvSpPr>
        <xdr:cNvPr id="154" name="楕円 153"/>
        <xdr:cNvSpPr/>
      </xdr:nvSpPr>
      <xdr:spPr>
        <a:xfrm>
          <a:off x="12954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119941</xdr:rowOff>
    </xdr:from>
    <xdr:ext cx="762000" cy="259045"/>
    <xdr:sp macro="" textlink="">
      <xdr:nvSpPr>
        <xdr:cNvPr id="155" name="テキスト ボックス 154"/>
        <xdr:cNvSpPr txBox="1"/>
      </xdr:nvSpPr>
      <xdr:spPr>
        <a:xfrm>
          <a:off x="12623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％と類似団体平均を大きく上回っており、要因としては、生活保護費が挙げられる。今後も資格審査等の事務を適正に行っていく。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116115</xdr:rowOff>
    </xdr:from>
    <xdr:to>
      <xdr:col>24</xdr:col>
      <xdr:colOff>25400</xdr:colOff>
      <xdr:row>58</xdr:row>
      <xdr:rowOff>127000</xdr:rowOff>
    </xdr:to>
    <xdr:cxnSp macro="">
      <xdr:nvCxnSpPr>
        <xdr:cNvPr id="190" name="直線コネクタ 189"/>
        <xdr:cNvCxnSpPr/>
      </xdr:nvCxnSpPr>
      <xdr:spPr>
        <a:xfrm flipV="1">
          <a:off x="3987800" y="100602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58</xdr:row>
      <xdr:rowOff>170543</xdr:rowOff>
    </xdr:to>
    <xdr:cxnSp macro="">
      <xdr:nvCxnSpPr>
        <xdr:cNvPr id="193" name="直線コネクタ 192"/>
        <xdr:cNvCxnSpPr/>
      </xdr:nvCxnSpPr>
      <xdr:spPr>
        <a:xfrm flipV="1">
          <a:off x="3098800" y="10071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58</xdr:row>
      <xdr:rowOff>170543</xdr:rowOff>
    </xdr:to>
    <xdr:cxnSp macro="">
      <xdr:nvCxnSpPr>
        <xdr:cNvPr id="196" name="直線コネクタ 195"/>
        <xdr:cNvCxnSpPr/>
      </xdr:nvCxnSpPr>
      <xdr:spPr>
        <a:xfrm>
          <a:off x="2209800" y="1010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159657</xdr:rowOff>
    </xdr:to>
    <xdr:cxnSp macro="">
      <xdr:nvCxnSpPr>
        <xdr:cNvPr id="199" name="直線コネクタ 198"/>
        <xdr:cNvCxnSpPr/>
      </xdr:nvCxnSpPr>
      <xdr:spPr>
        <a:xfrm>
          <a:off x="1320800" y="1007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65315</xdr:rowOff>
    </xdr:from>
    <xdr:to>
      <xdr:col>24</xdr:col>
      <xdr:colOff>76200</xdr:colOff>
      <xdr:row>58</xdr:row>
      <xdr:rowOff>166915</xdr:rowOff>
    </xdr:to>
    <xdr:sp macro="" textlink="">
      <xdr:nvSpPr>
        <xdr:cNvPr id="209" name="楕円 208"/>
        <xdr:cNvSpPr/>
      </xdr:nvSpPr>
      <xdr:spPr>
        <a:xfrm>
          <a:off x="4775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37392</xdr:rowOff>
    </xdr:from>
    <xdr:ext cx="762000" cy="259045"/>
    <xdr:sp macro="" textlink="">
      <xdr:nvSpPr>
        <xdr:cNvPr id="210" name="扶助費該当値テキスト"/>
        <xdr:cNvSpPr txBox="1"/>
      </xdr:nvSpPr>
      <xdr:spPr>
        <a:xfrm>
          <a:off x="4914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2" name="テキスト ボックス 21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119743</xdr:rowOff>
    </xdr:from>
    <xdr:to>
      <xdr:col>15</xdr:col>
      <xdr:colOff>149225</xdr:colOff>
      <xdr:row>59</xdr:row>
      <xdr:rowOff>49893</xdr:rowOff>
    </xdr:to>
    <xdr:sp macro="" textlink="">
      <xdr:nvSpPr>
        <xdr:cNvPr id="213" name="楕円 212"/>
        <xdr:cNvSpPr/>
      </xdr:nvSpPr>
      <xdr:spPr>
        <a:xfrm>
          <a:off x="3048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34670</xdr:rowOff>
    </xdr:from>
    <xdr:ext cx="762000" cy="259045"/>
    <xdr:sp macro="" textlink="">
      <xdr:nvSpPr>
        <xdr:cNvPr id="214" name="テキスト ボックス 213"/>
        <xdr:cNvSpPr txBox="1"/>
      </xdr:nvSpPr>
      <xdr:spPr>
        <a:xfrm>
          <a:off x="2717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5" name="楕円 214"/>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6" name="テキスト ボックス 215"/>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7" name="楕円 216"/>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8" name="テキスト ボックス 217"/>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類似団体平均を若干下回っている。国民健康保険特別会計への赤字補填にかかる繰出金等の増額により、前年度より高い水準となっている。今後も、特別会計への繰出金については、繰出基準等に基づいた適正な執行に努める。また、公営企業会計においては独立採算制の原則に立ち返った経営の健全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64951</xdr:rowOff>
    </xdr:from>
    <xdr:to>
      <xdr:col>82</xdr:col>
      <xdr:colOff>107950</xdr:colOff>
      <xdr:row>56</xdr:row>
      <xdr:rowOff>78015</xdr:rowOff>
    </xdr:to>
    <xdr:cxnSp macro="">
      <xdr:nvCxnSpPr>
        <xdr:cNvPr id="253" name="直線コネクタ 252"/>
        <xdr:cNvCxnSpPr/>
      </xdr:nvCxnSpPr>
      <xdr:spPr>
        <a:xfrm>
          <a:off x="15671800" y="9666151"/>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64951</xdr:rowOff>
    </xdr:from>
    <xdr:to>
      <xdr:col>78</xdr:col>
      <xdr:colOff>69850</xdr:colOff>
      <xdr:row>56</xdr:row>
      <xdr:rowOff>78015</xdr:rowOff>
    </xdr:to>
    <xdr:cxnSp macro="">
      <xdr:nvCxnSpPr>
        <xdr:cNvPr id="256" name="直線コネクタ 255"/>
        <xdr:cNvCxnSpPr/>
      </xdr:nvCxnSpPr>
      <xdr:spPr>
        <a:xfrm flipV="1">
          <a:off x="14782800" y="96661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25763</xdr:rowOff>
    </xdr:from>
    <xdr:to>
      <xdr:col>73</xdr:col>
      <xdr:colOff>180975</xdr:colOff>
      <xdr:row>56</xdr:row>
      <xdr:rowOff>78015</xdr:rowOff>
    </xdr:to>
    <xdr:cxnSp macro="">
      <xdr:nvCxnSpPr>
        <xdr:cNvPr id="259" name="直線コネクタ 258"/>
        <xdr:cNvCxnSpPr/>
      </xdr:nvCxnSpPr>
      <xdr:spPr>
        <a:xfrm>
          <a:off x="13893800" y="9626963"/>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25763</xdr:rowOff>
    </xdr:from>
    <xdr:to>
      <xdr:col>69</xdr:col>
      <xdr:colOff>92075</xdr:colOff>
      <xdr:row>56</xdr:row>
      <xdr:rowOff>58420</xdr:rowOff>
    </xdr:to>
    <xdr:cxnSp macro="">
      <xdr:nvCxnSpPr>
        <xdr:cNvPr id="262" name="直線コネクタ 261"/>
        <xdr:cNvCxnSpPr/>
      </xdr:nvCxnSpPr>
      <xdr:spPr>
        <a:xfrm flipV="1">
          <a:off x="13004800" y="96269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2" name="楕円 271"/>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43742</xdr:rowOff>
    </xdr:from>
    <xdr:ext cx="762000" cy="259045"/>
    <xdr:sp macro="" textlink="">
      <xdr:nvSpPr>
        <xdr:cNvPr id="273"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14151</xdr:rowOff>
    </xdr:from>
    <xdr:to>
      <xdr:col>78</xdr:col>
      <xdr:colOff>120650</xdr:colOff>
      <xdr:row>56</xdr:row>
      <xdr:rowOff>115751</xdr:rowOff>
    </xdr:to>
    <xdr:sp macro="" textlink="">
      <xdr:nvSpPr>
        <xdr:cNvPr id="274" name="楕円 273"/>
        <xdr:cNvSpPr/>
      </xdr:nvSpPr>
      <xdr:spPr>
        <a:xfrm>
          <a:off x="15621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125928</xdr:rowOff>
    </xdr:from>
    <xdr:ext cx="736600" cy="259045"/>
    <xdr:sp macro="" textlink="">
      <xdr:nvSpPr>
        <xdr:cNvPr id="275" name="テキスト ボックス 274"/>
        <xdr:cNvSpPr txBox="1"/>
      </xdr:nvSpPr>
      <xdr:spPr>
        <a:xfrm>
          <a:off x="15290800" y="938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27215</xdr:rowOff>
    </xdr:from>
    <xdr:to>
      <xdr:col>74</xdr:col>
      <xdr:colOff>31750</xdr:colOff>
      <xdr:row>56</xdr:row>
      <xdr:rowOff>128815</xdr:rowOff>
    </xdr:to>
    <xdr:sp macro="" textlink="">
      <xdr:nvSpPr>
        <xdr:cNvPr id="276" name="楕円 275"/>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77" name="テキスト ボックス 276"/>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146413</xdr:rowOff>
    </xdr:from>
    <xdr:to>
      <xdr:col>69</xdr:col>
      <xdr:colOff>142875</xdr:colOff>
      <xdr:row>56</xdr:row>
      <xdr:rowOff>76563</xdr:rowOff>
    </xdr:to>
    <xdr:sp macro="" textlink="">
      <xdr:nvSpPr>
        <xdr:cNvPr id="278" name="楕円 277"/>
        <xdr:cNvSpPr/>
      </xdr:nvSpPr>
      <xdr:spPr>
        <a:xfrm>
          <a:off x="13843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79" name="テキスト ボックス 278"/>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80" name="楕円 279"/>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81" name="テキスト ボックス 280"/>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と類似団体平均を下回っている。今後も、各種団体や一部事務組合などへの補助金については、補助要綱の交付要件や補助基準などに基づいて適正な執行に努める。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110998</xdr:rowOff>
    </xdr:to>
    <xdr:cxnSp macro="">
      <xdr:nvCxnSpPr>
        <xdr:cNvPr id="311" name="直線コネクタ 310"/>
        <xdr:cNvCxnSpPr/>
      </xdr:nvCxnSpPr>
      <xdr:spPr>
        <a:xfrm flipV="1">
          <a:off x="15671800" y="61026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35</xdr:row>
      <xdr:rowOff>143002</xdr:rowOff>
    </xdr:to>
    <xdr:cxnSp macro="">
      <xdr:nvCxnSpPr>
        <xdr:cNvPr id="314" name="直線コネクタ 313"/>
        <xdr:cNvCxnSpPr/>
      </xdr:nvCxnSpPr>
      <xdr:spPr>
        <a:xfrm flipV="1">
          <a:off x="14782800" y="6111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147574</xdr:rowOff>
    </xdr:to>
    <xdr:cxnSp macro="">
      <xdr:nvCxnSpPr>
        <xdr:cNvPr id="317" name="直線コネクタ 316"/>
        <xdr:cNvCxnSpPr/>
      </xdr:nvCxnSpPr>
      <xdr:spPr>
        <a:xfrm flipV="1">
          <a:off x="13893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147574</xdr:rowOff>
    </xdr:to>
    <xdr:cxnSp macro="">
      <xdr:nvCxnSpPr>
        <xdr:cNvPr id="320" name="直線コネクタ 319"/>
        <xdr:cNvCxnSpPr/>
      </xdr:nvCxnSpPr>
      <xdr:spPr>
        <a:xfrm>
          <a:off x="13004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30" name="楕円 329"/>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31"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60198</xdr:rowOff>
    </xdr:from>
    <xdr:to>
      <xdr:col>78</xdr:col>
      <xdr:colOff>120650</xdr:colOff>
      <xdr:row>35</xdr:row>
      <xdr:rowOff>161798</xdr:rowOff>
    </xdr:to>
    <xdr:sp macro="" textlink="">
      <xdr:nvSpPr>
        <xdr:cNvPr id="332" name="楕円 331"/>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525</xdr:rowOff>
    </xdr:from>
    <xdr:ext cx="736600" cy="259045"/>
    <xdr:sp macro="" textlink="">
      <xdr:nvSpPr>
        <xdr:cNvPr id="333" name="テキスト ボックス 332"/>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4" name="楕円 333"/>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5" name="テキスト ボックス 334"/>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6" name="楕円 335"/>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7" name="テキスト ボックス 336"/>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8" name="楕円 337"/>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9" name="テキスト ボックス 338"/>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公債費に係る経常収支比率は、平成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年度においては過年度で借り入れた地方債の据置期間の経過による元金の償還開始や終了などにより全体として減額となったこともあり類似団体平均と同水準であった。しかし、平成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は複合文化施設整備事業など大型事業の償還が一部始まったこともあり、償還額の増加により類似団体平均を上回る水準となった。今後も公共施設建設に係る事業費が増加し、それに併せて公債費の増加が見込まれるため、行財政改革の取組を通じて普通建設事業の見直しを行い、公債費の削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xdr:rowOff>
    </xdr:from>
    <xdr:to>
      <xdr:col>24</xdr:col>
      <xdr:colOff>25400</xdr:colOff>
      <xdr:row>75</xdr:row>
      <xdr:rowOff>48895</xdr:rowOff>
    </xdr:to>
    <xdr:cxnSp macro="">
      <xdr:nvCxnSpPr>
        <xdr:cNvPr id="371" name="直線コネクタ 370"/>
        <xdr:cNvCxnSpPr/>
      </xdr:nvCxnSpPr>
      <xdr:spPr>
        <a:xfrm>
          <a:off x="3987800" y="128733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xdr:rowOff>
    </xdr:from>
    <xdr:to>
      <xdr:col>19</xdr:col>
      <xdr:colOff>187325</xdr:colOff>
      <xdr:row>75</xdr:row>
      <xdr:rowOff>43180</xdr:rowOff>
    </xdr:to>
    <xdr:cxnSp macro="">
      <xdr:nvCxnSpPr>
        <xdr:cNvPr id="374" name="直線コネクタ 373"/>
        <xdr:cNvCxnSpPr/>
      </xdr:nvCxnSpPr>
      <xdr:spPr>
        <a:xfrm flipV="1">
          <a:off x="3098800" y="128733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170815</xdr:rowOff>
    </xdr:from>
    <xdr:to>
      <xdr:col>15</xdr:col>
      <xdr:colOff>98425</xdr:colOff>
      <xdr:row>75</xdr:row>
      <xdr:rowOff>43180</xdr:rowOff>
    </xdr:to>
    <xdr:cxnSp macro="">
      <xdr:nvCxnSpPr>
        <xdr:cNvPr id="377" name="直線コネクタ 376"/>
        <xdr:cNvCxnSpPr/>
      </xdr:nvCxnSpPr>
      <xdr:spPr>
        <a:xfrm>
          <a:off x="2209800" y="128581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163195</xdr:rowOff>
    </xdr:from>
    <xdr:to>
      <xdr:col>11</xdr:col>
      <xdr:colOff>9525</xdr:colOff>
      <xdr:row>74</xdr:row>
      <xdr:rowOff>170815</xdr:rowOff>
    </xdr:to>
    <xdr:cxnSp macro="">
      <xdr:nvCxnSpPr>
        <xdr:cNvPr id="380" name="直線コネクタ 379"/>
        <xdr:cNvCxnSpPr/>
      </xdr:nvCxnSpPr>
      <xdr:spPr>
        <a:xfrm>
          <a:off x="1320800" y="128504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169545</xdr:rowOff>
    </xdr:from>
    <xdr:to>
      <xdr:col>24</xdr:col>
      <xdr:colOff>76200</xdr:colOff>
      <xdr:row>75</xdr:row>
      <xdr:rowOff>99695</xdr:rowOff>
    </xdr:to>
    <xdr:sp macro="" textlink="">
      <xdr:nvSpPr>
        <xdr:cNvPr id="390" name="楕円 389"/>
        <xdr:cNvSpPr/>
      </xdr:nvSpPr>
      <xdr:spPr>
        <a:xfrm>
          <a:off x="47752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141622</xdr:rowOff>
    </xdr:from>
    <xdr:ext cx="762000" cy="259045"/>
    <xdr:sp macro="" textlink="">
      <xdr:nvSpPr>
        <xdr:cNvPr id="391" name="公債費該当値テキスト"/>
        <xdr:cNvSpPr txBox="1"/>
      </xdr:nvSpPr>
      <xdr:spPr>
        <a:xfrm>
          <a:off x="4914900" y="1282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135255</xdr:rowOff>
    </xdr:from>
    <xdr:to>
      <xdr:col>20</xdr:col>
      <xdr:colOff>38100</xdr:colOff>
      <xdr:row>75</xdr:row>
      <xdr:rowOff>65405</xdr:rowOff>
    </xdr:to>
    <xdr:sp macro="" textlink="">
      <xdr:nvSpPr>
        <xdr:cNvPr id="392" name="楕円 391"/>
        <xdr:cNvSpPr/>
      </xdr:nvSpPr>
      <xdr:spPr>
        <a:xfrm>
          <a:off x="3937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75582</xdr:rowOff>
    </xdr:from>
    <xdr:ext cx="736600" cy="259045"/>
    <xdr:sp macro="" textlink="">
      <xdr:nvSpPr>
        <xdr:cNvPr id="393" name="テキスト ボックス 392"/>
        <xdr:cNvSpPr txBox="1"/>
      </xdr:nvSpPr>
      <xdr:spPr>
        <a:xfrm>
          <a:off x="3606800" y="1259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163830</xdr:rowOff>
    </xdr:from>
    <xdr:to>
      <xdr:col>15</xdr:col>
      <xdr:colOff>149225</xdr:colOff>
      <xdr:row>75</xdr:row>
      <xdr:rowOff>93980</xdr:rowOff>
    </xdr:to>
    <xdr:sp macro="" textlink="">
      <xdr:nvSpPr>
        <xdr:cNvPr id="394" name="楕円 393"/>
        <xdr:cNvSpPr/>
      </xdr:nvSpPr>
      <xdr:spPr>
        <a:xfrm>
          <a:off x="3048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78757</xdr:rowOff>
    </xdr:from>
    <xdr:ext cx="762000" cy="259045"/>
    <xdr:sp macro="" textlink="">
      <xdr:nvSpPr>
        <xdr:cNvPr id="395" name="テキスト ボックス 394"/>
        <xdr:cNvSpPr txBox="1"/>
      </xdr:nvSpPr>
      <xdr:spPr>
        <a:xfrm>
          <a:off x="2717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120015</xdr:rowOff>
    </xdr:from>
    <xdr:to>
      <xdr:col>11</xdr:col>
      <xdr:colOff>60325</xdr:colOff>
      <xdr:row>75</xdr:row>
      <xdr:rowOff>50165</xdr:rowOff>
    </xdr:to>
    <xdr:sp macro="" textlink="">
      <xdr:nvSpPr>
        <xdr:cNvPr id="396" name="楕円 395"/>
        <xdr:cNvSpPr/>
      </xdr:nvSpPr>
      <xdr:spPr>
        <a:xfrm>
          <a:off x="2159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60342</xdr:rowOff>
    </xdr:from>
    <xdr:ext cx="762000" cy="259045"/>
    <xdr:sp macro="" textlink="">
      <xdr:nvSpPr>
        <xdr:cNvPr id="397" name="テキスト ボックス 396"/>
        <xdr:cNvSpPr txBox="1"/>
      </xdr:nvSpPr>
      <xdr:spPr>
        <a:xfrm>
          <a:off x="1828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112395</xdr:rowOff>
    </xdr:from>
    <xdr:to>
      <xdr:col>6</xdr:col>
      <xdr:colOff>171450</xdr:colOff>
      <xdr:row>75</xdr:row>
      <xdr:rowOff>42545</xdr:rowOff>
    </xdr:to>
    <xdr:sp macro="" textlink="">
      <xdr:nvSpPr>
        <xdr:cNvPr id="398" name="楕円 397"/>
        <xdr:cNvSpPr/>
      </xdr:nvSpPr>
      <xdr:spPr>
        <a:xfrm>
          <a:off x="1270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52722</xdr:rowOff>
    </xdr:from>
    <xdr:ext cx="762000" cy="259045"/>
    <xdr:sp macro="" textlink="">
      <xdr:nvSpPr>
        <xdr:cNvPr id="399" name="テキスト ボックス 398"/>
        <xdr:cNvSpPr txBox="1"/>
      </xdr:nvSpPr>
      <xdr:spPr>
        <a:xfrm>
          <a:off x="9398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人件費及び扶助費に係る経常収支比率が類似団体平均を上回っているものの、物件費にかかる経常収支比率は類似団体平均を大きく下回っている。公債費以外に係る経常収支比率としては</a:t>
          </a:r>
          <a:r>
            <a:rPr kumimoji="1" lang="en-US" altLang="ja-JP" sz="1300">
              <a:latin typeface="ＭＳ Ｐゴシック" panose="020B0600070205080204" pitchFamily="50" charset="-128"/>
              <a:ea typeface="ＭＳ Ｐゴシック" panose="020B0600070205080204" pitchFamily="50" charset="-128"/>
            </a:rPr>
            <a:t>70.4%</a:t>
          </a:r>
          <a:r>
            <a:rPr kumimoji="1" lang="ja-JP" altLang="en-US" sz="1300">
              <a:latin typeface="ＭＳ Ｐゴシック" panose="020B0600070205080204" pitchFamily="50" charset="-128"/>
              <a:ea typeface="ＭＳ Ｐゴシック" panose="020B0600070205080204" pitchFamily="50" charset="-128"/>
            </a:rPr>
            <a:t>と類似団体平均を下回っている。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43180</xdr:rowOff>
    </xdr:from>
    <xdr:to>
      <xdr:col>82</xdr:col>
      <xdr:colOff>107950</xdr:colOff>
      <xdr:row>77</xdr:row>
      <xdr:rowOff>85089</xdr:rowOff>
    </xdr:to>
    <xdr:cxnSp macro="">
      <xdr:nvCxnSpPr>
        <xdr:cNvPr id="432" name="直線コネクタ 431"/>
        <xdr:cNvCxnSpPr/>
      </xdr:nvCxnSpPr>
      <xdr:spPr>
        <a:xfrm>
          <a:off x="15671800" y="132448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43180</xdr:rowOff>
    </xdr:from>
    <xdr:to>
      <xdr:col>78</xdr:col>
      <xdr:colOff>69850</xdr:colOff>
      <xdr:row>77</xdr:row>
      <xdr:rowOff>62230</xdr:rowOff>
    </xdr:to>
    <xdr:cxnSp macro="">
      <xdr:nvCxnSpPr>
        <xdr:cNvPr id="435" name="直線コネクタ 434"/>
        <xdr:cNvCxnSpPr/>
      </xdr:nvCxnSpPr>
      <xdr:spPr>
        <a:xfrm flipV="1">
          <a:off x="14782800" y="132448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62230</xdr:rowOff>
    </xdr:from>
    <xdr:to>
      <xdr:col>73</xdr:col>
      <xdr:colOff>180975</xdr:colOff>
      <xdr:row>77</xdr:row>
      <xdr:rowOff>92711</xdr:rowOff>
    </xdr:to>
    <xdr:cxnSp macro="">
      <xdr:nvCxnSpPr>
        <xdr:cNvPr id="438" name="直線コネクタ 437"/>
        <xdr:cNvCxnSpPr/>
      </xdr:nvCxnSpPr>
      <xdr:spPr>
        <a:xfrm flipV="1">
          <a:off x="13893800" y="132638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81280</xdr:rowOff>
    </xdr:from>
    <xdr:to>
      <xdr:col>69</xdr:col>
      <xdr:colOff>92075</xdr:colOff>
      <xdr:row>77</xdr:row>
      <xdr:rowOff>92711</xdr:rowOff>
    </xdr:to>
    <xdr:cxnSp macro="">
      <xdr:nvCxnSpPr>
        <xdr:cNvPr id="441" name="直線コネクタ 440"/>
        <xdr:cNvCxnSpPr/>
      </xdr:nvCxnSpPr>
      <xdr:spPr>
        <a:xfrm>
          <a:off x="13004800" y="132829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34289</xdr:rowOff>
    </xdr:from>
    <xdr:to>
      <xdr:col>82</xdr:col>
      <xdr:colOff>158750</xdr:colOff>
      <xdr:row>77</xdr:row>
      <xdr:rowOff>135889</xdr:rowOff>
    </xdr:to>
    <xdr:sp macro="" textlink="">
      <xdr:nvSpPr>
        <xdr:cNvPr id="451" name="楕円 450"/>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50816</xdr:rowOff>
    </xdr:from>
    <xdr:ext cx="762000" cy="259045"/>
    <xdr:sp macro="" textlink="">
      <xdr:nvSpPr>
        <xdr:cNvPr id="452" name="公債費以外該当値テキスト"/>
        <xdr:cNvSpPr txBox="1"/>
      </xdr:nvSpPr>
      <xdr:spPr>
        <a:xfrm>
          <a:off x="16598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163830</xdr:rowOff>
    </xdr:from>
    <xdr:to>
      <xdr:col>78</xdr:col>
      <xdr:colOff>120650</xdr:colOff>
      <xdr:row>77</xdr:row>
      <xdr:rowOff>93980</xdr:rowOff>
    </xdr:to>
    <xdr:sp macro="" textlink="">
      <xdr:nvSpPr>
        <xdr:cNvPr id="453" name="楕円 452"/>
        <xdr:cNvSpPr/>
      </xdr:nvSpPr>
      <xdr:spPr>
        <a:xfrm>
          <a:off x="15621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104157</xdr:rowOff>
    </xdr:from>
    <xdr:ext cx="736600" cy="259045"/>
    <xdr:sp macro="" textlink="">
      <xdr:nvSpPr>
        <xdr:cNvPr id="454" name="テキスト ボックス 453"/>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xdr:rowOff>
    </xdr:from>
    <xdr:to>
      <xdr:col>74</xdr:col>
      <xdr:colOff>31750</xdr:colOff>
      <xdr:row>77</xdr:row>
      <xdr:rowOff>113030</xdr:rowOff>
    </xdr:to>
    <xdr:sp macro="" textlink="">
      <xdr:nvSpPr>
        <xdr:cNvPr id="455" name="楕円 454"/>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123207</xdr:rowOff>
    </xdr:from>
    <xdr:ext cx="762000" cy="259045"/>
    <xdr:sp macro="" textlink="">
      <xdr:nvSpPr>
        <xdr:cNvPr id="456" name="テキスト ボックス 455"/>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7" name="楕円 456"/>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8" name="テキスト ボックス 457"/>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30480</xdr:rowOff>
    </xdr:from>
    <xdr:to>
      <xdr:col>65</xdr:col>
      <xdr:colOff>53975</xdr:colOff>
      <xdr:row>77</xdr:row>
      <xdr:rowOff>132080</xdr:rowOff>
    </xdr:to>
    <xdr:sp macro="" textlink="">
      <xdr:nvSpPr>
        <xdr:cNvPr id="459" name="楕円 458"/>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142257</xdr:rowOff>
    </xdr:from>
    <xdr:ext cx="762000" cy="259045"/>
    <xdr:sp macro="" textlink="">
      <xdr:nvSpPr>
        <xdr:cNvPr id="460" name="テキスト ボックス 459"/>
        <xdr:cNvSpPr txBox="1"/>
      </xdr:nvSpPr>
      <xdr:spPr>
        <a:xfrm>
          <a:off x="12623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高知県土佐市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149974</xdr:rowOff>
    </xdr:from>
    <xdr:to>
      <xdr:col>29</xdr:col>
      <xdr:colOff>127000</xdr:colOff>
      <xdr:row>17</xdr:row>
      <xdr:rowOff>164630</xdr:rowOff>
    </xdr:to>
    <xdr:cxnSp macro="">
      <xdr:nvCxnSpPr>
        <xdr:cNvPr id="50" name="直線コネクタ 49"/>
        <xdr:cNvCxnSpPr/>
      </xdr:nvCxnSpPr>
      <xdr:spPr bwMode="auto">
        <a:xfrm flipV="1">
          <a:off x="5003800" y="3112249"/>
          <a:ext cx="647700" cy="14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164630</xdr:rowOff>
    </xdr:from>
    <xdr:to>
      <xdr:col>26</xdr:col>
      <xdr:colOff>50800</xdr:colOff>
      <xdr:row>18</xdr:row>
      <xdr:rowOff>64046</xdr:rowOff>
    </xdr:to>
    <xdr:cxnSp macro="">
      <xdr:nvCxnSpPr>
        <xdr:cNvPr id="53" name="直線コネクタ 52"/>
        <xdr:cNvCxnSpPr/>
      </xdr:nvCxnSpPr>
      <xdr:spPr bwMode="auto">
        <a:xfrm flipV="1">
          <a:off x="4305300" y="3126905"/>
          <a:ext cx="698500" cy="70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13271</xdr:rowOff>
    </xdr:from>
    <xdr:to>
      <xdr:col>22</xdr:col>
      <xdr:colOff>114300</xdr:colOff>
      <xdr:row>18</xdr:row>
      <xdr:rowOff>64046</xdr:rowOff>
    </xdr:to>
    <xdr:cxnSp macro="">
      <xdr:nvCxnSpPr>
        <xdr:cNvPr id="56" name="直線コネクタ 55"/>
        <xdr:cNvCxnSpPr/>
      </xdr:nvCxnSpPr>
      <xdr:spPr bwMode="auto">
        <a:xfrm>
          <a:off x="3606800" y="3146996"/>
          <a:ext cx="698500" cy="50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13271</xdr:rowOff>
    </xdr:from>
    <xdr:to>
      <xdr:col>18</xdr:col>
      <xdr:colOff>177800</xdr:colOff>
      <xdr:row>18</xdr:row>
      <xdr:rowOff>36233</xdr:rowOff>
    </xdr:to>
    <xdr:cxnSp macro="">
      <xdr:nvCxnSpPr>
        <xdr:cNvPr id="59" name="直線コネクタ 58"/>
        <xdr:cNvCxnSpPr/>
      </xdr:nvCxnSpPr>
      <xdr:spPr bwMode="auto">
        <a:xfrm flipV="1">
          <a:off x="2908300" y="3146996"/>
          <a:ext cx="698500" cy="22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99174</xdr:rowOff>
    </xdr:from>
    <xdr:to>
      <xdr:col>29</xdr:col>
      <xdr:colOff>177800</xdr:colOff>
      <xdr:row>18</xdr:row>
      <xdr:rowOff>29324</xdr:rowOff>
    </xdr:to>
    <xdr:sp macro="" textlink="">
      <xdr:nvSpPr>
        <xdr:cNvPr id="69" name="楕円 68"/>
        <xdr:cNvSpPr/>
      </xdr:nvSpPr>
      <xdr:spPr bwMode="auto">
        <a:xfrm>
          <a:off x="5600700" y="3061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71251</xdr:rowOff>
    </xdr:from>
    <xdr:ext cx="762000" cy="259045"/>
    <xdr:sp macro="" textlink="">
      <xdr:nvSpPr>
        <xdr:cNvPr id="70" name="人口1人当たり決算額の推移該当値テキスト130"/>
        <xdr:cNvSpPr txBox="1"/>
      </xdr:nvSpPr>
      <xdr:spPr>
        <a:xfrm>
          <a:off x="5740400" y="303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113830</xdr:rowOff>
    </xdr:from>
    <xdr:to>
      <xdr:col>26</xdr:col>
      <xdr:colOff>101600</xdr:colOff>
      <xdr:row>18</xdr:row>
      <xdr:rowOff>43980</xdr:rowOff>
    </xdr:to>
    <xdr:sp macro="" textlink="">
      <xdr:nvSpPr>
        <xdr:cNvPr id="71" name="楕円 70"/>
        <xdr:cNvSpPr/>
      </xdr:nvSpPr>
      <xdr:spPr bwMode="auto">
        <a:xfrm>
          <a:off x="4953000" y="307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28757</xdr:rowOff>
    </xdr:from>
    <xdr:ext cx="736600" cy="259045"/>
    <xdr:sp macro="" textlink="">
      <xdr:nvSpPr>
        <xdr:cNvPr id="72" name="テキスト ボックス 71"/>
        <xdr:cNvSpPr txBox="1"/>
      </xdr:nvSpPr>
      <xdr:spPr>
        <a:xfrm>
          <a:off x="4622800" y="3162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13246</xdr:rowOff>
    </xdr:from>
    <xdr:to>
      <xdr:col>22</xdr:col>
      <xdr:colOff>165100</xdr:colOff>
      <xdr:row>18</xdr:row>
      <xdr:rowOff>114846</xdr:rowOff>
    </xdr:to>
    <xdr:sp macro="" textlink="">
      <xdr:nvSpPr>
        <xdr:cNvPr id="73" name="楕円 72"/>
        <xdr:cNvSpPr/>
      </xdr:nvSpPr>
      <xdr:spPr bwMode="auto">
        <a:xfrm>
          <a:off x="4254500" y="3146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99623</xdr:rowOff>
    </xdr:from>
    <xdr:ext cx="762000" cy="259045"/>
    <xdr:sp macro="" textlink="">
      <xdr:nvSpPr>
        <xdr:cNvPr id="74" name="テキスト ボックス 73"/>
        <xdr:cNvSpPr txBox="1"/>
      </xdr:nvSpPr>
      <xdr:spPr>
        <a:xfrm>
          <a:off x="3924300" y="323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133921</xdr:rowOff>
    </xdr:from>
    <xdr:to>
      <xdr:col>19</xdr:col>
      <xdr:colOff>38100</xdr:colOff>
      <xdr:row>18</xdr:row>
      <xdr:rowOff>64071</xdr:rowOff>
    </xdr:to>
    <xdr:sp macro="" textlink="">
      <xdr:nvSpPr>
        <xdr:cNvPr id="75" name="楕円 74"/>
        <xdr:cNvSpPr/>
      </xdr:nvSpPr>
      <xdr:spPr bwMode="auto">
        <a:xfrm>
          <a:off x="3556000" y="3096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48848</xdr:rowOff>
    </xdr:from>
    <xdr:ext cx="762000" cy="259045"/>
    <xdr:sp macro="" textlink="">
      <xdr:nvSpPr>
        <xdr:cNvPr id="76" name="テキスト ボックス 75"/>
        <xdr:cNvSpPr txBox="1"/>
      </xdr:nvSpPr>
      <xdr:spPr>
        <a:xfrm>
          <a:off x="3225800" y="318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156883</xdr:rowOff>
    </xdr:from>
    <xdr:to>
      <xdr:col>15</xdr:col>
      <xdr:colOff>101600</xdr:colOff>
      <xdr:row>18</xdr:row>
      <xdr:rowOff>87033</xdr:rowOff>
    </xdr:to>
    <xdr:sp macro="" textlink="">
      <xdr:nvSpPr>
        <xdr:cNvPr id="77" name="楕円 76"/>
        <xdr:cNvSpPr/>
      </xdr:nvSpPr>
      <xdr:spPr bwMode="auto">
        <a:xfrm>
          <a:off x="2857500" y="3119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71810</xdr:rowOff>
    </xdr:from>
    <xdr:ext cx="762000" cy="259045"/>
    <xdr:sp macro="" textlink="">
      <xdr:nvSpPr>
        <xdr:cNvPr id="78" name="テキスト ボックス 77"/>
        <xdr:cNvSpPr txBox="1"/>
      </xdr:nvSpPr>
      <xdr:spPr>
        <a:xfrm>
          <a:off x="2527300" y="320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316883</xdr:rowOff>
    </xdr:from>
    <xdr:to>
      <xdr:col>29</xdr:col>
      <xdr:colOff>127000</xdr:colOff>
      <xdr:row>37</xdr:row>
      <xdr:rowOff>326465</xdr:rowOff>
    </xdr:to>
    <xdr:cxnSp macro="">
      <xdr:nvCxnSpPr>
        <xdr:cNvPr id="112" name="直線コネクタ 111"/>
        <xdr:cNvCxnSpPr/>
      </xdr:nvCxnSpPr>
      <xdr:spPr bwMode="auto">
        <a:xfrm>
          <a:off x="5003800" y="7441583"/>
          <a:ext cx="647700" cy="9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311242</xdr:rowOff>
    </xdr:from>
    <xdr:ext cx="762000" cy="259045"/>
    <xdr:sp macro="" textlink="">
      <xdr:nvSpPr>
        <xdr:cNvPr id="113" name="人口1人当たり決算額の推移平均値テキスト445"/>
        <xdr:cNvSpPr txBox="1"/>
      </xdr:nvSpPr>
      <xdr:spPr>
        <a:xfrm>
          <a:off x="5740400" y="7435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316883</xdr:rowOff>
    </xdr:from>
    <xdr:to>
      <xdr:col>26</xdr:col>
      <xdr:colOff>50800</xdr:colOff>
      <xdr:row>37</xdr:row>
      <xdr:rowOff>331045</xdr:rowOff>
    </xdr:to>
    <xdr:cxnSp macro="">
      <xdr:nvCxnSpPr>
        <xdr:cNvPr id="115" name="直線コネクタ 114"/>
        <xdr:cNvCxnSpPr/>
      </xdr:nvCxnSpPr>
      <xdr:spPr bwMode="auto">
        <a:xfrm flipV="1">
          <a:off x="4305300" y="7441583"/>
          <a:ext cx="698500" cy="14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331045</xdr:rowOff>
    </xdr:from>
    <xdr:to>
      <xdr:col>22</xdr:col>
      <xdr:colOff>114300</xdr:colOff>
      <xdr:row>38</xdr:row>
      <xdr:rowOff>7667</xdr:rowOff>
    </xdr:to>
    <xdr:cxnSp macro="">
      <xdr:nvCxnSpPr>
        <xdr:cNvPr id="118" name="直線コネクタ 117"/>
        <xdr:cNvCxnSpPr/>
      </xdr:nvCxnSpPr>
      <xdr:spPr bwMode="auto">
        <a:xfrm flipV="1">
          <a:off x="3606800" y="7455745"/>
          <a:ext cx="698500" cy="19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7667</xdr:rowOff>
    </xdr:from>
    <xdr:to>
      <xdr:col>18</xdr:col>
      <xdr:colOff>177800</xdr:colOff>
      <xdr:row>38</xdr:row>
      <xdr:rowOff>13005</xdr:rowOff>
    </xdr:to>
    <xdr:cxnSp macro="">
      <xdr:nvCxnSpPr>
        <xdr:cNvPr id="121" name="直線コネクタ 120"/>
        <xdr:cNvCxnSpPr/>
      </xdr:nvCxnSpPr>
      <xdr:spPr bwMode="auto">
        <a:xfrm flipV="1">
          <a:off x="2908300" y="7475267"/>
          <a:ext cx="698500" cy="5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275665</xdr:rowOff>
    </xdr:from>
    <xdr:to>
      <xdr:col>29</xdr:col>
      <xdr:colOff>177800</xdr:colOff>
      <xdr:row>38</xdr:row>
      <xdr:rowOff>34365</xdr:rowOff>
    </xdr:to>
    <xdr:sp macro="" textlink="">
      <xdr:nvSpPr>
        <xdr:cNvPr id="131" name="楕円 130"/>
        <xdr:cNvSpPr/>
      </xdr:nvSpPr>
      <xdr:spPr bwMode="auto">
        <a:xfrm>
          <a:off x="5600700" y="740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120742</xdr:rowOff>
    </xdr:from>
    <xdr:ext cx="762000" cy="259045"/>
    <xdr:sp macro="" textlink="">
      <xdr:nvSpPr>
        <xdr:cNvPr id="132" name="人口1人当たり決算額の推移該当値テキスト445"/>
        <xdr:cNvSpPr txBox="1"/>
      </xdr:nvSpPr>
      <xdr:spPr>
        <a:xfrm>
          <a:off x="5740400" y="724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266083</xdr:rowOff>
    </xdr:from>
    <xdr:to>
      <xdr:col>26</xdr:col>
      <xdr:colOff>101600</xdr:colOff>
      <xdr:row>38</xdr:row>
      <xdr:rowOff>24783</xdr:rowOff>
    </xdr:to>
    <xdr:sp macro="" textlink="">
      <xdr:nvSpPr>
        <xdr:cNvPr id="133" name="楕円 132"/>
        <xdr:cNvSpPr/>
      </xdr:nvSpPr>
      <xdr:spPr bwMode="auto">
        <a:xfrm>
          <a:off x="4953000" y="7390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34960</xdr:rowOff>
    </xdr:from>
    <xdr:ext cx="736600" cy="259045"/>
    <xdr:sp macro="" textlink="">
      <xdr:nvSpPr>
        <xdr:cNvPr id="134" name="テキスト ボックス 133"/>
        <xdr:cNvSpPr txBox="1"/>
      </xdr:nvSpPr>
      <xdr:spPr>
        <a:xfrm>
          <a:off x="4622800" y="715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280245</xdr:rowOff>
    </xdr:from>
    <xdr:to>
      <xdr:col>22</xdr:col>
      <xdr:colOff>165100</xdr:colOff>
      <xdr:row>38</xdr:row>
      <xdr:rowOff>38945</xdr:rowOff>
    </xdr:to>
    <xdr:sp macro="" textlink="">
      <xdr:nvSpPr>
        <xdr:cNvPr id="135" name="楕円 134"/>
        <xdr:cNvSpPr/>
      </xdr:nvSpPr>
      <xdr:spPr bwMode="auto">
        <a:xfrm>
          <a:off x="4254500" y="7404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23722</xdr:rowOff>
    </xdr:from>
    <xdr:ext cx="762000" cy="259045"/>
    <xdr:sp macro="" textlink="">
      <xdr:nvSpPr>
        <xdr:cNvPr id="136" name="テキスト ボックス 135"/>
        <xdr:cNvSpPr txBox="1"/>
      </xdr:nvSpPr>
      <xdr:spPr>
        <a:xfrm>
          <a:off x="3924300" y="749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299767</xdr:rowOff>
    </xdr:from>
    <xdr:to>
      <xdr:col>19</xdr:col>
      <xdr:colOff>38100</xdr:colOff>
      <xdr:row>38</xdr:row>
      <xdr:rowOff>58467</xdr:rowOff>
    </xdr:to>
    <xdr:sp macro="" textlink="">
      <xdr:nvSpPr>
        <xdr:cNvPr id="137" name="楕円 136"/>
        <xdr:cNvSpPr/>
      </xdr:nvSpPr>
      <xdr:spPr bwMode="auto">
        <a:xfrm>
          <a:off x="3556000" y="7424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43244</xdr:rowOff>
    </xdr:from>
    <xdr:ext cx="762000" cy="259045"/>
    <xdr:sp macro="" textlink="">
      <xdr:nvSpPr>
        <xdr:cNvPr id="138" name="テキスト ボックス 137"/>
        <xdr:cNvSpPr txBox="1"/>
      </xdr:nvSpPr>
      <xdr:spPr>
        <a:xfrm>
          <a:off x="3225800" y="75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305105</xdr:rowOff>
    </xdr:from>
    <xdr:to>
      <xdr:col>15</xdr:col>
      <xdr:colOff>101600</xdr:colOff>
      <xdr:row>38</xdr:row>
      <xdr:rowOff>63805</xdr:rowOff>
    </xdr:to>
    <xdr:sp macro="" textlink="">
      <xdr:nvSpPr>
        <xdr:cNvPr id="139" name="楕円 138"/>
        <xdr:cNvSpPr/>
      </xdr:nvSpPr>
      <xdr:spPr bwMode="auto">
        <a:xfrm>
          <a:off x="2857500" y="7429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48582</xdr:rowOff>
    </xdr:from>
    <xdr:ext cx="762000" cy="259045"/>
    <xdr:sp macro="" textlink="">
      <xdr:nvSpPr>
        <xdr:cNvPr id="140" name="テキスト ボックス 139"/>
        <xdr:cNvSpPr txBox="1"/>
      </xdr:nvSpPr>
      <xdr:spPr>
        <a:xfrm>
          <a:off x="2527300" y="751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27,158
26,837
91.50
16,336,584
15,622,509
102,048
7,508,055
17,401,038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53365</xdr:rowOff>
    </xdr:from>
    <xdr:to>
      <xdr:col>24</xdr:col>
      <xdr:colOff>63500</xdr:colOff>
      <xdr:row>35</xdr:row>
      <xdr:rowOff>130429</xdr:rowOff>
    </xdr:to>
    <xdr:cxnSp macro="">
      <xdr:nvCxnSpPr>
        <xdr:cNvPr id="61" name="直線コネクタ 60"/>
        <xdr:cNvCxnSpPr/>
      </xdr:nvCxnSpPr>
      <xdr:spPr>
        <a:xfrm flipV="1">
          <a:off x="3797300" y="6054115"/>
          <a:ext cx="838200" cy="7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130429</xdr:rowOff>
    </xdr:from>
    <xdr:to>
      <xdr:col>19</xdr:col>
      <xdr:colOff>177800</xdr:colOff>
      <xdr:row>35</xdr:row>
      <xdr:rowOff>141465</xdr:rowOff>
    </xdr:to>
    <xdr:cxnSp macro="">
      <xdr:nvCxnSpPr>
        <xdr:cNvPr id="64" name="直線コネクタ 63"/>
        <xdr:cNvCxnSpPr/>
      </xdr:nvCxnSpPr>
      <xdr:spPr>
        <a:xfrm flipV="1">
          <a:off x="2908300" y="6131179"/>
          <a:ext cx="889000" cy="1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58191</xdr:rowOff>
    </xdr:from>
    <xdr:to>
      <xdr:col>15</xdr:col>
      <xdr:colOff>50800</xdr:colOff>
      <xdr:row>35</xdr:row>
      <xdr:rowOff>141465</xdr:rowOff>
    </xdr:to>
    <xdr:cxnSp macro="">
      <xdr:nvCxnSpPr>
        <xdr:cNvPr id="67" name="直線コネクタ 66"/>
        <xdr:cNvCxnSpPr/>
      </xdr:nvCxnSpPr>
      <xdr:spPr>
        <a:xfrm>
          <a:off x="2019300" y="6058941"/>
          <a:ext cx="889000" cy="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58191</xdr:rowOff>
    </xdr:from>
    <xdr:to>
      <xdr:col>10</xdr:col>
      <xdr:colOff>114300</xdr:colOff>
      <xdr:row>35</xdr:row>
      <xdr:rowOff>76607</xdr:rowOff>
    </xdr:to>
    <xdr:cxnSp macro="">
      <xdr:nvCxnSpPr>
        <xdr:cNvPr id="70" name="直線コネクタ 69"/>
        <xdr:cNvCxnSpPr/>
      </xdr:nvCxnSpPr>
      <xdr:spPr>
        <a:xfrm flipV="1">
          <a:off x="1130300" y="6058941"/>
          <a:ext cx="8890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2565</xdr:rowOff>
    </xdr:from>
    <xdr:to>
      <xdr:col>24</xdr:col>
      <xdr:colOff>114300</xdr:colOff>
      <xdr:row>35</xdr:row>
      <xdr:rowOff>104165</xdr:rowOff>
    </xdr:to>
    <xdr:sp macro="" textlink="">
      <xdr:nvSpPr>
        <xdr:cNvPr id="80" name="楕円 79"/>
        <xdr:cNvSpPr/>
      </xdr:nvSpPr>
      <xdr:spPr>
        <a:xfrm>
          <a:off x="4584700" y="60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152442</xdr:rowOff>
    </xdr:from>
    <xdr:ext cx="534377" cy="259045"/>
    <xdr:sp macro="" textlink="">
      <xdr:nvSpPr>
        <xdr:cNvPr id="81" name="人件費該当値テキスト"/>
        <xdr:cNvSpPr txBox="1"/>
      </xdr:nvSpPr>
      <xdr:spPr>
        <a:xfrm>
          <a:off x="4686300" y="598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79629</xdr:rowOff>
    </xdr:from>
    <xdr:to>
      <xdr:col>20</xdr:col>
      <xdr:colOff>38100</xdr:colOff>
      <xdr:row>36</xdr:row>
      <xdr:rowOff>9779</xdr:rowOff>
    </xdr:to>
    <xdr:sp macro="" textlink="">
      <xdr:nvSpPr>
        <xdr:cNvPr id="82" name="楕円 81"/>
        <xdr:cNvSpPr/>
      </xdr:nvSpPr>
      <xdr:spPr>
        <a:xfrm>
          <a:off x="3746500" y="60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906</xdr:rowOff>
    </xdr:from>
    <xdr:ext cx="534377" cy="259045"/>
    <xdr:sp macro="" textlink="">
      <xdr:nvSpPr>
        <xdr:cNvPr id="83" name="テキスト ボックス 82"/>
        <xdr:cNvSpPr txBox="1"/>
      </xdr:nvSpPr>
      <xdr:spPr>
        <a:xfrm>
          <a:off x="3530111" y="617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90665</xdr:rowOff>
    </xdr:from>
    <xdr:to>
      <xdr:col>15</xdr:col>
      <xdr:colOff>101600</xdr:colOff>
      <xdr:row>36</xdr:row>
      <xdr:rowOff>20815</xdr:rowOff>
    </xdr:to>
    <xdr:sp macro="" textlink="">
      <xdr:nvSpPr>
        <xdr:cNvPr id="84" name="楕円 83"/>
        <xdr:cNvSpPr/>
      </xdr:nvSpPr>
      <xdr:spPr>
        <a:xfrm>
          <a:off x="2857500" y="609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11942</xdr:rowOff>
    </xdr:from>
    <xdr:ext cx="534377" cy="259045"/>
    <xdr:sp macro="" textlink="">
      <xdr:nvSpPr>
        <xdr:cNvPr id="85" name="テキスト ボックス 84"/>
        <xdr:cNvSpPr txBox="1"/>
      </xdr:nvSpPr>
      <xdr:spPr>
        <a:xfrm>
          <a:off x="2641111" y="61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7391</xdr:rowOff>
    </xdr:from>
    <xdr:to>
      <xdr:col>10</xdr:col>
      <xdr:colOff>165100</xdr:colOff>
      <xdr:row>35</xdr:row>
      <xdr:rowOff>108991</xdr:rowOff>
    </xdr:to>
    <xdr:sp macro="" textlink="">
      <xdr:nvSpPr>
        <xdr:cNvPr id="86" name="楕円 85"/>
        <xdr:cNvSpPr/>
      </xdr:nvSpPr>
      <xdr:spPr>
        <a:xfrm>
          <a:off x="1968500" y="60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100118</xdr:rowOff>
    </xdr:from>
    <xdr:ext cx="534377" cy="259045"/>
    <xdr:sp macro="" textlink="">
      <xdr:nvSpPr>
        <xdr:cNvPr id="87" name="テキスト ボックス 86"/>
        <xdr:cNvSpPr txBox="1"/>
      </xdr:nvSpPr>
      <xdr:spPr>
        <a:xfrm>
          <a:off x="1752111" y="61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25807</xdr:rowOff>
    </xdr:from>
    <xdr:to>
      <xdr:col>6</xdr:col>
      <xdr:colOff>38100</xdr:colOff>
      <xdr:row>35</xdr:row>
      <xdr:rowOff>127407</xdr:rowOff>
    </xdr:to>
    <xdr:sp macro="" textlink="">
      <xdr:nvSpPr>
        <xdr:cNvPr id="88" name="楕円 87"/>
        <xdr:cNvSpPr/>
      </xdr:nvSpPr>
      <xdr:spPr>
        <a:xfrm>
          <a:off x="1079500" y="60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118534</xdr:rowOff>
    </xdr:from>
    <xdr:ext cx="534377" cy="259045"/>
    <xdr:sp macro="" textlink="">
      <xdr:nvSpPr>
        <xdr:cNvPr id="89" name="テキスト ボックス 88"/>
        <xdr:cNvSpPr txBox="1"/>
      </xdr:nvSpPr>
      <xdr:spPr>
        <a:xfrm>
          <a:off x="863111" y="611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154755</xdr:rowOff>
    </xdr:from>
    <xdr:to>
      <xdr:col>24</xdr:col>
      <xdr:colOff>63500</xdr:colOff>
      <xdr:row>56</xdr:row>
      <xdr:rowOff>162364</xdr:rowOff>
    </xdr:to>
    <xdr:cxnSp macro="">
      <xdr:nvCxnSpPr>
        <xdr:cNvPr id="121" name="直線コネクタ 120"/>
        <xdr:cNvCxnSpPr/>
      </xdr:nvCxnSpPr>
      <xdr:spPr>
        <a:xfrm flipV="1">
          <a:off x="3797300" y="9755955"/>
          <a:ext cx="8382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162364</xdr:rowOff>
    </xdr:from>
    <xdr:to>
      <xdr:col>19</xdr:col>
      <xdr:colOff>177800</xdr:colOff>
      <xdr:row>57</xdr:row>
      <xdr:rowOff>49294</xdr:rowOff>
    </xdr:to>
    <xdr:cxnSp macro="">
      <xdr:nvCxnSpPr>
        <xdr:cNvPr id="124" name="直線コネクタ 123"/>
        <xdr:cNvCxnSpPr/>
      </xdr:nvCxnSpPr>
      <xdr:spPr>
        <a:xfrm flipV="1">
          <a:off x="2908300" y="9763564"/>
          <a:ext cx="889000" cy="5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49294</xdr:rowOff>
    </xdr:from>
    <xdr:to>
      <xdr:col>15</xdr:col>
      <xdr:colOff>50800</xdr:colOff>
      <xdr:row>57</xdr:row>
      <xdr:rowOff>138840</xdr:rowOff>
    </xdr:to>
    <xdr:cxnSp macro="">
      <xdr:nvCxnSpPr>
        <xdr:cNvPr id="127" name="直線コネクタ 126"/>
        <xdr:cNvCxnSpPr/>
      </xdr:nvCxnSpPr>
      <xdr:spPr>
        <a:xfrm flipV="1">
          <a:off x="2019300" y="9821944"/>
          <a:ext cx="889000" cy="8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138840</xdr:rowOff>
    </xdr:from>
    <xdr:to>
      <xdr:col>10</xdr:col>
      <xdr:colOff>114300</xdr:colOff>
      <xdr:row>57</xdr:row>
      <xdr:rowOff>170670</xdr:rowOff>
    </xdr:to>
    <xdr:cxnSp macro="">
      <xdr:nvCxnSpPr>
        <xdr:cNvPr id="130" name="直線コネクタ 129"/>
        <xdr:cNvCxnSpPr/>
      </xdr:nvCxnSpPr>
      <xdr:spPr>
        <a:xfrm flipV="1">
          <a:off x="1130300" y="9911490"/>
          <a:ext cx="889000" cy="3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103955</xdr:rowOff>
    </xdr:from>
    <xdr:to>
      <xdr:col>24</xdr:col>
      <xdr:colOff>114300</xdr:colOff>
      <xdr:row>57</xdr:row>
      <xdr:rowOff>34105</xdr:rowOff>
    </xdr:to>
    <xdr:sp macro="" textlink="">
      <xdr:nvSpPr>
        <xdr:cNvPr id="140" name="楕円 139"/>
        <xdr:cNvSpPr/>
      </xdr:nvSpPr>
      <xdr:spPr>
        <a:xfrm>
          <a:off x="4584700" y="97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82382</xdr:rowOff>
    </xdr:from>
    <xdr:ext cx="534377" cy="259045"/>
    <xdr:sp macro="" textlink="">
      <xdr:nvSpPr>
        <xdr:cNvPr id="141" name="物件費該当値テキスト"/>
        <xdr:cNvSpPr txBox="1"/>
      </xdr:nvSpPr>
      <xdr:spPr>
        <a:xfrm>
          <a:off x="4686300" y="96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111564</xdr:rowOff>
    </xdr:from>
    <xdr:to>
      <xdr:col>20</xdr:col>
      <xdr:colOff>38100</xdr:colOff>
      <xdr:row>57</xdr:row>
      <xdr:rowOff>41714</xdr:rowOff>
    </xdr:to>
    <xdr:sp macro="" textlink="">
      <xdr:nvSpPr>
        <xdr:cNvPr id="142" name="楕円 141"/>
        <xdr:cNvSpPr/>
      </xdr:nvSpPr>
      <xdr:spPr>
        <a:xfrm>
          <a:off x="3746500" y="97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32841</xdr:rowOff>
    </xdr:from>
    <xdr:ext cx="534377" cy="259045"/>
    <xdr:sp macro="" textlink="">
      <xdr:nvSpPr>
        <xdr:cNvPr id="143" name="テキスト ボックス 142"/>
        <xdr:cNvSpPr txBox="1"/>
      </xdr:nvSpPr>
      <xdr:spPr>
        <a:xfrm>
          <a:off x="3530111" y="98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169944</xdr:rowOff>
    </xdr:from>
    <xdr:to>
      <xdr:col>15</xdr:col>
      <xdr:colOff>101600</xdr:colOff>
      <xdr:row>57</xdr:row>
      <xdr:rowOff>100094</xdr:rowOff>
    </xdr:to>
    <xdr:sp macro="" textlink="">
      <xdr:nvSpPr>
        <xdr:cNvPr id="144" name="楕円 143"/>
        <xdr:cNvSpPr/>
      </xdr:nvSpPr>
      <xdr:spPr>
        <a:xfrm>
          <a:off x="2857500" y="97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91221</xdr:rowOff>
    </xdr:from>
    <xdr:ext cx="534377" cy="259045"/>
    <xdr:sp macro="" textlink="">
      <xdr:nvSpPr>
        <xdr:cNvPr id="145" name="テキスト ボックス 144"/>
        <xdr:cNvSpPr txBox="1"/>
      </xdr:nvSpPr>
      <xdr:spPr>
        <a:xfrm>
          <a:off x="2641111" y="986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88040</xdr:rowOff>
    </xdr:from>
    <xdr:to>
      <xdr:col>10</xdr:col>
      <xdr:colOff>165100</xdr:colOff>
      <xdr:row>58</xdr:row>
      <xdr:rowOff>18190</xdr:rowOff>
    </xdr:to>
    <xdr:sp macro="" textlink="">
      <xdr:nvSpPr>
        <xdr:cNvPr id="146" name="楕円 145"/>
        <xdr:cNvSpPr/>
      </xdr:nvSpPr>
      <xdr:spPr>
        <a:xfrm>
          <a:off x="1968500" y="986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9317</xdr:rowOff>
    </xdr:from>
    <xdr:ext cx="534377" cy="259045"/>
    <xdr:sp macro="" textlink="">
      <xdr:nvSpPr>
        <xdr:cNvPr id="147" name="テキスト ボックス 146"/>
        <xdr:cNvSpPr txBox="1"/>
      </xdr:nvSpPr>
      <xdr:spPr>
        <a:xfrm>
          <a:off x="1752111" y="995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119870</xdr:rowOff>
    </xdr:from>
    <xdr:to>
      <xdr:col>6</xdr:col>
      <xdr:colOff>38100</xdr:colOff>
      <xdr:row>58</xdr:row>
      <xdr:rowOff>50020</xdr:rowOff>
    </xdr:to>
    <xdr:sp macro="" textlink="">
      <xdr:nvSpPr>
        <xdr:cNvPr id="148" name="楕円 147"/>
        <xdr:cNvSpPr/>
      </xdr:nvSpPr>
      <xdr:spPr>
        <a:xfrm>
          <a:off x="1079500" y="98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41147</xdr:rowOff>
    </xdr:from>
    <xdr:ext cx="534377" cy="259045"/>
    <xdr:sp macro="" textlink="">
      <xdr:nvSpPr>
        <xdr:cNvPr id="149" name="テキスト ボックス 148"/>
        <xdr:cNvSpPr txBox="1"/>
      </xdr:nvSpPr>
      <xdr:spPr>
        <a:xfrm>
          <a:off x="863111" y="998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111125</xdr:rowOff>
    </xdr:from>
    <xdr:to>
      <xdr:col>24</xdr:col>
      <xdr:colOff>63500</xdr:colOff>
      <xdr:row>78</xdr:row>
      <xdr:rowOff>113388</xdr:rowOff>
    </xdr:to>
    <xdr:cxnSp macro="">
      <xdr:nvCxnSpPr>
        <xdr:cNvPr id="176" name="直線コネクタ 175"/>
        <xdr:cNvCxnSpPr/>
      </xdr:nvCxnSpPr>
      <xdr:spPr>
        <a:xfrm flipV="1">
          <a:off x="3797300" y="13484225"/>
          <a:ext cx="8382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108336</xdr:rowOff>
    </xdr:from>
    <xdr:to>
      <xdr:col>19</xdr:col>
      <xdr:colOff>177800</xdr:colOff>
      <xdr:row>78</xdr:row>
      <xdr:rowOff>113388</xdr:rowOff>
    </xdr:to>
    <xdr:cxnSp macro="">
      <xdr:nvCxnSpPr>
        <xdr:cNvPr id="179" name="直線コネクタ 178"/>
        <xdr:cNvCxnSpPr/>
      </xdr:nvCxnSpPr>
      <xdr:spPr>
        <a:xfrm>
          <a:off x="2908300" y="13481436"/>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96403</xdr:rowOff>
    </xdr:from>
    <xdr:to>
      <xdr:col>15</xdr:col>
      <xdr:colOff>50800</xdr:colOff>
      <xdr:row>78</xdr:row>
      <xdr:rowOff>108336</xdr:rowOff>
    </xdr:to>
    <xdr:cxnSp macro="">
      <xdr:nvCxnSpPr>
        <xdr:cNvPr id="182" name="直線コネクタ 181"/>
        <xdr:cNvCxnSpPr/>
      </xdr:nvCxnSpPr>
      <xdr:spPr>
        <a:xfrm>
          <a:off x="2019300" y="13469503"/>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80767</xdr:rowOff>
    </xdr:from>
    <xdr:to>
      <xdr:col>10</xdr:col>
      <xdr:colOff>114300</xdr:colOff>
      <xdr:row>78</xdr:row>
      <xdr:rowOff>96403</xdr:rowOff>
    </xdr:to>
    <xdr:cxnSp macro="">
      <xdr:nvCxnSpPr>
        <xdr:cNvPr id="185" name="直線コネクタ 184"/>
        <xdr:cNvCxnSpPr/>
      </xdr:nvCxnSpPr>
      <xdr:spPr>
        <a:xfrm>
          <a:off x="1130300" y="13453867"/>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60325</xdr:rowOff>
    </xdr:from>
    <xdr:to>
      <xdr:col>24</xdr:col>
      <xdr:colOff>114300</xdr:colOff>
      <xdr:row>78</xdr:row>
      <xdr:rowOff>161925</xdr:rowOff>
    </xdr:to>
    <xdr:sp macro="" textlink="">
      <xdr:nvSpPr>
        <xdr:cNvPr id="195" name="楕円 194"/>
        <xdr:cNvSpPr/>
      </xdr:nvSpPr>
      <xdr:spPr>
        <a:xfrm>
          <a:off x="45847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146702</xdr:rowOff>
    </xdr:from>
    <xdr:ext cx="469744" cy="259045"/>
    <xdr:sp macro="" textlink="">
      <xdr:nvSpPr>
        <xdr:cNvPr id="196" name="維持補修費該当値テキスト"/>
        <xdr:cNvSpPr txBox="1"/>
      </xdr:nvSpPr>
      <xdr:spPr>
        <a:xfrm>
          <a:off x="4686300" y="1334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62588</xdr:rowOff>
    </xdr:from>
    <xdr:to>
      <xdr:col>20</xdr:col>
      <xdr:colOff>38100</xdr:colOff>
      <xdr:row>78</xdr:row>
      <xdr:rowOff>164188</xdr:rowOff>
    </xdr:to>
    <xdr:sp macro="" textlink="">
      <xdr:nvSpPr>
        <xdr:cNvPr id="197" name="楕円 196"/>
        <xdr:cNvSpPr/>
      </xdr:nvSpPr>
      <xdr:spPr>
        <a:xfrm>
          <a:off x="3746500" y="1343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155315</xdr:rowOff>
    </xdr:from>
    <xdr:ext cx="469744" cy="259045"/>
    <xdr:sp macro="" textlink="">
      <xdr:nvSpPr>
        <xdr:cNvPr id="198" name="テキスト ボックス 197"/>
        <xdr:cNvSpPr txBox="1"/>
      </xdr:nvSpPr>
      <xdr:spPr>
        <a:xfrm>
          <a:off x="3562428" y="1352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57536</xdr:rowOff>
    </xdr:from>
    <xdr:to>
      <xdr:col>15</xdr:col>
      <xdr:colOff>101600</xdr:colOff>
      <xdr:row>78</xdr:row>
      <xdr:rowOff>159136</xdr:rowOff>
    </xdr:to>
    <xdr:sp macro="" textlink="">
      <xdr:nvSpPr>
        <xdr:cNvPr id="199" name="楕円 198"/>
        <xdr:cNvSpPr/>
      </xdr:nvSpPr>
      <xdr:spPr>
        <a:xfrm>
          <a:off x="2857500" y="134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150263</xdr:rowOff>
    </xdr:from>
    <xdr:ext cx="469744" cy="259045"/>
    <xdr:sp macro="" textlink="">
      <xdr:nvSpPr>
        <xdr:cNvPr id="200" name="テキスト ボックス 199"/>
        <xdr:cNvSpPr txBox="1"/>
      </xdr:nvSpPr>
      <xdr:spPr>
        <a:xfrm>
          <a:off x="2673428" y="1352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45603</xdr:rowOff>
    </xdr:from>
    <xdr:to>
      <xdr:col>10</xdr:col>
      <xdr:colOff>165100</xdr:colOff>
      <xdr:row>78</xdr:row>
      <xdr:rowOff>147203</xdr:rowOff>
    </xdr:to>
    <xdr:sp macro="" textlink="">
      <xdr:nvSpPr>
        <xdr:cNvPr id="201" name="楕円 200"/>
        <xdr:cNvSpPr/>
      </xdr:nvSpPr>
      <xdr:spPr>
        <a:xfrm>
          <a:off x="1968500" y="1341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138330</xdr:rowOff>
    </xdr:from>
    <xdr:ext cx="469744" cy="259045"/>
    <xdr:sp macro="" textlink="">
      <xdr:nvSpPr>
        <xdr:cNvPr id="202" name="テキスト ボックス 201"/>
        <xdr:cNvSpPr txBox="1"/>
      </xdr:nvSpPr>
      <xdr:spPr>
        <a:xfrm>
          <a:off x="1784428" y="1351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29967</xdr:rowOff>
    </xdr:from>
    <xdr:to>
      <xdr:col>6</xdr:col>
      <xdr:colOff>38100</xdr:colOff>
      <xdr:row>78</xdr:row>
      <xdr:rowOff>131567</xdr:rowOff>
    </xdr:to>
    <xdr:sp macro="" textlink="">
      <xdr:nvSpPr>
        <xdr:cNvPr id="203" name="楕円 202"/>
        <xdr:cNvSpPr/>
      </xdr:nvSpPr>
      <xdr:spPr>
        <a:xfrm>
          <a:off x="1079500" y="134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122694</xdr:rowOff>
    </xdr:from>
    <xdr:ext cx="469744" cy="259045"/>
    <xdr:sp macro="" textlink="">
      <xdr:nvSpPr>
        <xdr:cNvPr id="204" name="テキスト ボックス 203"/>
        <xdr:cNvSpPr txBox="1"/>
      </xdr:nvSpPr>
      <xdr:spPr>
        <a:xfrm>
          <a:off x="895428" y="1349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44883</xdr:rowOff>
    </xdr:from>
    <xdr:to>
      <xdr:col>24</xdr:col>
      <xdr:colOff>63500</xdr:colOff>
      <xdr:row>96</xdr:row>
      <xdr:rowOff>92596</xdr:rowOff>
    </xdr:to>
    <xdr:cxnSp macro="">
      <xdr:nvCxnSpPr>
        <xdr:cNvPr id="234" name="直線コネクタ 233"/>
        <xdr:cNvCxnSpPr/>
      </xdr:nvCxnSpPr>
      <xdr:spPr>
        <a:xfrm>
          <a:off x="3797300" y="16504083"/>
          <a:ext cx="838200" cy="4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22313</xdr:rowOff>
    </xdr:from>
    <xdr:to>
      <xdr:col>19</xdr:col>
      <xdr:colOff>177800</xdr:colOff>
      <xdr:row>96</xdr:row>
      <xdr:rowOff>44883</xdr:rowOff>
    </xdr:to>
    <xdr:cxnSp macro="">
      <xdr:nvCxnSpPr>
        <xdr:cNvPr id="237" name="直線コネクタ 236"/>
        <xdr:cNvCxnSpPr/>
      </xdr:nvCxnSpPr>
      <xdr:spPr>
        <a:xfrm>
          <a:off x="2908300" y="16481513"/>
          <a:ext cx="889000" cy="2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22313</xdr:rowOff>
    </xdr:from>
    <xdr:to>
      <xdr:col>15</xdr:col>
      <xdr:colOff>50800</xdr:colOff>
      <xdr:row>96</xdr:row>
      <xdr:rowOff>86080</xdr:rowOff>
    </xdr:to>
    <xdr:cxnSp macro="">
      <xdr:nvCxnSpPr>
        <xdr:cNvPr id="240" name="直線コネクタ 239"/>
        <xdr:cNvCxnSpPr/>
      </xdr:nvCxnSpPr>
      <xdr:spPr>
        <a:xfrm flipV="1">
          <a:off x="2019300" y="16481513"/>
          <a:ext cx="889000" cy="6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86080</xdr:rowOff>
    </xdr:from>
    <xdr:to>
      <xdr:col>10</xdr:col>
      <xdr:colOff>114300</xdr:colOff>
      <xdr:row>96</xdr:row>
      <xdr:rowOff>157798</xdr:rowOff>
    </xdr:to>
    <xdr:cxnSp macro="">
      <xdr:nvCxnSpPr>
        <xdr:cNvPr id="243" name="直線コネクタ 242"/>
        <xdr:cNvCxnSpPr/>
      </xdr:nvCxnSpPr>
      <xdr:spPr>
        <a:xfrm flipV="1">
          <a:off x="1130300" y="16545280"/>
          <a:ext cx="889000" cy="7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41796</xdr:rowOff>
    </xdr:from>
    <xdr:to>
      <xdr:col>24</xdr:col>
      <xdr:colOff>114300</xdr:colOff>
      <xdr:row>96</xdr:row>
      <xdr:rowOff>143396</xdr:rowOff>
    </xdr:to>
    <xdr:sp macro="" textlink="">
      <xdr:nvSpPr>
        <xdr:cNvPr id="253" name="楕円 252"/>
        <xdr:cNvSpPr/>
      </xdr:nvSpPr>
      <xdr:spPr>
        <a:xfrm>
          <a:off x="4584700" y="165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20223</xdr:rowOff>
    </xdr:from>
    <xdr:ext cx="534377" cy="259045"/>
    <xdr:sp macro="" textlink="">
      <xdr:nvSpPr>
        <xdr:cNvPr id="254" name="扶助費該当値テキスト"/>
        <xdr:cNvSpPr txBox="1"/>
      </xdr:nvSpPr>
      <xdr:spPr>
        <a:xfrm>
          <a:off x="4686300" y="1647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165533</xdr:rowOff>
    </xdr:from>
    <xdr:to>
      <xdr:col>20</xdr:col>
      <xdr:colOff>38100</xdr:colOff>
      <xdr:row>96</xdr:row>
      <xdr:rowOff>95683</xdr:rowOff>
    </xdr:to>
    <xdr:sp macro="" textlink="">
      <xdr:nvSpPr>
        <xdr:cNvPr id="255" name="楕円 254"/>
        <xdr:cNvSpPr/>
      </xdr:nvSpPr>
      <xdr:spPr>
        <a:xfrm>
          <a:off x="3746500" y="1645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112210</xdr:rowOff>
    </xdr:from>
    <xdr:ext cx="599010" cy="259045"/>
    <xdr:sp macro="" textlink="">
      <xdr:nvSpPr>
        <xdr:cNvPr id="256" name="テキスト ボックス 255"/>
        <xdr:cNvSpPr txBox="1"/>
      </xdr:nvSpPr>
      <xdr:spPr>
        <a:xfrm>
          <a:off x="3497795" y="1622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142963</xdr:rowOff>
    </xdr:from>
    <xdr:to>
      <xdr:col>15</xdr:col>
      <xdr:colOff>101600</xdr:colOff>
      <xdr:row>96</xdr:row>
      <xdr:rowOff>73113</xdr:rowOff>
    </xdr:to>
    <xdr:sp macro="" textlink="">
      <xdr:nvSpPr>
        <xdr:cNvPr id="257" name="楕円 256"/>
        <xdr:cNvSpPr/>
      </xdr:nvSpPr>
      <xdr:spPr>
        <a:xfrm>
          <a:off x="2857500" y="164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89640</xdr:rowOff>
    </xdr:from>
    <xdr:ext cx="599010" cy="259045"/>
    <xdr:sp macro="" textlink="">
      <xdr:nvSpPr>
        <xdr:cNvPr id="258" name="テキスト ボックス 257"/>
        <xdr:cNvSpPr txBox="1"/>
      </xdr:nvSpPr>
      <xdr:spPr>
        <a:xfrm>
          <a:off x="2608795" y="1620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35280</xdr:rowOff>
    </xdr:from>
    <xdr:to>
      <xdr:col>10</xdr:col>
      <xdr:colOff>165100</xdr:colOff>
      <xdr:row>96</xdr:row>
      <xdr:rowOff>136880</xdr:rowOff>
    </xdr:to>
    <xdr:sp macro="" textlink="">
      <xdr:nvSpPr>
        <xdr:cNvPr id="259" name="楕円 258"/>
        <xdr:cNvSpPr/>
      </xdr:nvSpPr>
      <xdr:spPr>
        <a:xfrm>
          <a:off x="1968500" y="164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153407</xdr:rowOff>
    </xdr:from>
    <xdr:ext cx="534377" cy="259045"/>
    <xdr:sp macro="" textlink="">
      <xdr:nvSpPr>
        <xdr:cNvPr id="260" name="テキスト ボックス 259"/>
        <xdr:cNvSpPr txBox="1"/>
      </xdr:nvSpPr>
      <xdr:spPr>
        <a:xfrm>
          <a:off x="1752111" y="1626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106998</xdr:rowOff>
    </xdr:from>
    <xdr:to>
      <xdr:col>6</xdr:col>
      <xdr:colOff>38100</xdr:colOff>
      <xdr:row>97</xdr:row>
      <xdr:rowOff>37148</xdr:rowOff>
    </xdr:to>
    <xdr:sp macro="" textlink="">
      <xdr:nvSpPr>
        <xdr:cNvPr id="261" name="楕円 260"/>
        <xdr:cNvSpPr/>
      </xdr:nvSpPr>
      <xdr:spPr>
        <a:xfrm>
          <a:off x="1079500" y="165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53675</xdr:rowOff>
    </xdr:from>
    <xdr:ext cx="534377" cy="259045"/>
    <xdr:sp macro="" textlink="">
      <xdr:nvSpPr>
        <xdr:cNvPr id="262" name="テキスト ボックス 261"/>
        <xdr:cNvSpPr txBox="1"/>
      </xdr:nvSpPr>
      <xdr:spPr>
        <a:xfrm>
          <a:off x="863111" y="163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106698</xdr:rowOff>
    </xdr:from>
    <xdr:to>
      <xdr:col>55</xdr:col>
      <xdr:colOff>0</xdr:colOff>
      <xdr:row>37</xdr:row>
      <xdr:rowOff>117168</xdr:rowOff>
    </xdr:to>
    <xdr:cxnSp macro="">
      <xdr:nvCxnSpPr>
        <xdr:cNvPr id="291" name="直線コネクタ 290"/>
        <xdr:cNvCxnSpPr/>
      </xdr:nvCxnSpPr>
      <xdr:spPr>
        <a:xfrm>
          <a:off x="9639300" y="6450348"/>
          <a:ext cx="8382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106698</xdr:rowOff>
    </xdr:from>
    <xdr:to>
      <xdr:col>50</xdr:col>
      <xdr:colOff>114300</xdr:colOff>
      <xdr:row>37</xdr:row>
      <xdr:rowOff>107094</xdr:rowOff>
    </xdr:to>
    <xdr:cxnSp macro="">
      <xdr:nvCxnSpPr>
        <xdr:cNvPr id="294" name="直線コネクタ 293"/>
        <xdr:cNvCxnSpPr/>
      </xdr:nvCxnSpPr>
      <xdr:spPr>
        <a:xfrm flipV="1">
          <a:off x="8750300" y="6450348"/>
          <a:ext cx="8890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68880</xdr:rowOff>
    </xdr:from>
    <xdr:to>
      <xdr:col>45</xdr:col>
      <xdr:colOff>177800</xdr:colOff>
      <xdr:row>37</xdr:row>
      <xdr:rowOff>107094</xdr:rowOff>
    </xdr:to>
    <xdr:cxnSp macro="">
      <xdr:nvCxnSpPr>
        <xdr:cNvPr id="297" name="直線コネクタ 296"/>
        <xdr:cNvCxnSpPr/>
      </xdr:nvCxnSpPr>
      <xdr:spPr>
        <a:xfrm>
          <a:off x="7861300" y="6412530"/>
          <a:ext cx="8890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54577</xdr:rowOff>
    </xdr:from>
    <xdr:to>
      <xdr:col>41</xdr:col>
      <xdr:colOff>50800</xdr:colOff>
      <xdr:row>37</xdr:row>
      <xdr:rowOff>68880</xdr:rowOff>
    </xdr:to>
    <xdr:cxnSp macro="">
      <xdr:nvCxnSpPr>
        <xdr:cNvPr id="300" name="直線コネクタ 299"/>
        <xdr:cNvCxnSpPr/>
      </xdr:nvCxnSpPr>
      <xdr:spPr>
        <a:xfrm>
          <a:off x="6972300" y="6398227"/>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66368</xdr:rowOff>
    </xdr:from>
    <xdr:to>
      <xdr:col>55</xdr:col>
      <xdr:colOff>50800</xdr:colOff>
      <xdr:row>37</xdr:row>
      <xdr:rowOff>167968</xdr:rowOff>
    </xdr:to>
    <xdr:sp macro="" textlink="">
      <xdr:nvSpPr>
        <xdr:cNvPr id="310" name="楕円 309"/>
        <xdr:cNvSpPr/>
      </xdr:nvSpPr>
      <xdr:spPr>
        <a:xfrm>
          <a:off x="10426700" y="641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44795</xdr:rowOff>
    </xdr:from>
    <xdr:ext cx="534377" cy="259045"/>
    <xdr:sp macro="" textlink="">
      <xdr:nvSpPr>
        <xdr:cNvPr id="311" name="補助費等該当値テキスト"/>
        <xdr:cNvSpPr txBox="1"/>
      </xdr:nvSpPr>
      <xdr:spPr>
        <a:xfrm>
          <a:off x="10528300" y="638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55898</xdr:rowOff>
    </xdr:from>
    <xdr:to>
      <xdr:col>50</xdr:col>
      <xdr:colOff>165100</xdr:colOff>
      <xdr:row>37</xdr:row>
      <xdr:rowOff>157498</xdr:rowOff>
    </xdr:to>
    <xdr:sp macro="" textlink="">
      <xdr:nvSpPr>
        <xdr:cNvPr id="312" name="楕円 311"/>
        <xdr:cNvSpPr/>
      </xdr:nvSpPr>
      <xdr:spPr>
        <a:xfrm>
          <a:off x="9588500" y="63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148625</xdr:rowOff>
    </xdr:from>
    <xdr:ext cx="534377" cy="259045"/>
    <xdr:sp macro="" textlink="">
      <xdr:nvSpPr>
        <xdr:cNvPr id="313" name="テキスト ボックス 312"/>
        <xdr:cNvSpPr txBox="1"/>
      </xdr:nvSpPr>
      <xdr:spPr>
        <a:xfrm>
          <a:off x="9372111" y="649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56294</xdr:rowOff>
    </xdr:from>
    <xdr:to>
      <xdr:col>46</xdr:col>
      <xdr:colOff>38100</xdr:colOff>
      <xdr:row>37</xdr:row>
      <xdr:rowOff>157894</xdr:rowOff>
    </xdr:to>
    <xdr:sp macro="" textlink="">
      <xdr:nvSpPr>
        <xdr:cNvPr id="314" name="楕円 313"/>
        <xdr:cNvSpPr/>
      </xdr:nvSpPr>
      <xdr:spPr>
        <a:xfrm>
          <a:off x="8699500" y="63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149021</xdr:rowOff>
    </xdr:from>
    <xdr:ext cx="534377" cy="259045"/>
    <xdr:sp macro="" textlink="">
      <xdr:nvSpPr>
        <xdr:cNvPr id="315" name="テキスト ボックス 314"/>
        <xdr:cNvSpPr txBox="1"/>
      </xdr:nvSpPr>
      <xdr:spPr>
        <a:xfrm>
          <a:off x="8483111" y="649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18080</xdr:rowOff>
    </xdr:from>
    <xdr:to>
      <xdr:col>41</xdr:col>
      <xdr:colOff>101600</xdr:colOff>
      <xdr:row>37</xdr:row>
      <xdr:rowOff>119680</xdr:rowOff>
    </xdr:to>
    <xdr:sp macro="" textlink="">
      <xdr:nvSpPr>
        <xdr:cNvPr id="316" name="楕円 315"/>
        <xdr:cNvSpPr/>
      </xdr:nvSpPr>
      <xdr:spPr>
        <a:xfrm>
          <a:off x="7810500" y="636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110807</xdr:rowOff>
    </xdr:from>
    <xdr:ext cx="534377" cy="259045"/>
    <xdr:sp macro="" textlink="">
      <xdr:nvSpPr>
        <xdr:cNvPr id="317" name="テキスト ボックス 316"/>
        <xdr:cNvSpPr txBox="1"/>
      </xdr:nvSpPr>
      <xdr:spPr>
        <a:xfrm>
          <a:off x="7594111" y="645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3777</xdr:rowOff>
    </xdr:from>
    <xdr:to>
      <xdr:col>36</xdr:col>
      <xdr:colOff>165100</xdr:colOff>
      <xdr:row>37</xdr:row>
      <xdr:rowOff>105377</xdr:rowOff>
    </xdr:to>
    <xdr:sp macro="" textlink="">
      <xdr:nvSpPr>
        <xdr:cNvPr id="318" name="楕円 317"/>
        <xdr:cNvSpPr/>
      </xdr:nvSpPr>
      <xdr:spPr>
        <a:xfrm>
          <a:off x="6921500" y="63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96504</xdr:rowOff>
    </xdr:from>
    <xdr:ext cx="534377" cy="259045"/>
    <xdr:sp macro="" textlink="">
      <xdr:nvSpPr>
        <xdr:cNvPr id="319" name="テキスト ボックス 318"/>
        <xdr:cNvSpPr txBox="1"/>
      </xdr:nvSpPr>
      <xdr:spPr>
        <a:xfrm>
          <a:off x="6705111" y="64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82015</xdr:rowOff>
    </xdr:from>
    <xdr:to>
      <xdr:col>55</xdr:col>
      <xdr:colOff>0</xdr:colOff>
      <xdr:row>54</xdr:row>
      <xdr:rowOff>110778</xdr:rowOff>
    </xdr:to>
    <xdr:cxnSp macro="">
      <xdr:nvCxnSpPr>
        <xdr:cNvPr id="346" name="直線コネクタ 345"/>
        <xdr:cNvCxnSpPr/>
      </xdr:nvCxnSpPr>
      <xdr:spPr>
        <a:xfrm>
          <a:off x="9639300" y="9168865"/>
          <a:ext cx="838200" cy="20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82015</xdr:rowOff>
    </xdr:from>
    <xdr:to>
      <xdr:col>50</xdr:col>
      <xdr:colOff>114300</xdr:colOff>
      <xdr:row>56</xdr:row>
      <xdr:rowOff>52768</xdr:rowOff>
    </xdr:to>
    <xdr:cxnSp macro="">
      <xdr:nvCxnSpPr>
        <xdr:cNvPr id="349" name="直線コネクタ 348"/>
        <xdr:cNvCxnSpPr/>
      </xdr:nvCxnSpPr>
      <xdr:spPr>
        <a:xfrm flipV="1">
          <a:off x="8750300" y="9168865"/>
          <a:ext cx="889000" cy="48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159327</xdr:rowOff>
    </xdr:from>
    <xdr:to>
      <xdr:col>45</xdr:col>
      <xdr:colOff>177800</xdr:colOff>
      <xdr:row>56</xdr:row>
      <xdr:rowOff>52768</xdr:rowOff>
    </xdr:to>
    <xdr:cxnSp macro="">
      <xdr:nvCxnSpPr>
        <xdr:cNvPr id="352" name="直線コネクタ 351"/>
        <xdr:cNvCxnSpPr/>
      </xdr:nvCxnSpPr>
      <xdr:spPr>
        <a:xfrm>
          <a:off x="7861300" y="9589077"/>
          <a:ext cx="889000" cy="6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159327</xdr:rowOff>
    </xdr:from>
    <xdr:to>
      <xdr:col>41</xdr:col>
      <xdr:colOff>50800</xdr:colOff>
      <xdr:row>55</xdr:row>
      <xdr:rowOff>170616</xdr:rowOff>
    </xdr:to>
    <xdr:cxnSp macro="">
      <xdr:nvCxnSpPr>
        <xdr:cNvPr id="355" name="直線コネクタ 354"/>
        <xdr:cNvCxnSpPr/>
      </xdr:nvCxnSpPr>
      <xdr:spPr>
        <a:xfrm flipV="1">
          <a:off x="6972300" y="9589077"/>
          <a:ext cx="8890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59978</xdr:rowOff>
    </xdr:from>
    <xdr:to>
      <xdr:col>55</xdr:col>
      <xdr:colOff>50800</xdr:colOff>
      <xdr:row>54</xdr:row>
      <xdr:rowOff>161578</xdr:rowOff>
    </xdr:to>
    <xdr:sp macro="" textlink="">
      <xdr:nvSpPr>
        <xdr:cNvPr id="365" name="楕円 364"/>
        <xdr:cNvSpPr/>
      </xdr:nvSpPr>
      <xdr:spPr>
        <a:xfrm>
          <a:off x="10426700" y="931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82855</xdr:rowOff>
    </xdr:from>
    <xdr:ext cx="599010" cy="259045"/>
    <xdr:sp macro="" textlink="">
      <xdr:nvSpPr>
        <xdr:cNvPr id="366" name="普通建設事業費該当値テキスト"/>
        <xdr:cNvSpPr txBox="1"/>
      </xdr:nvSpPr>
      <xdr:spPr>
        <a:xfrm>
          <a:off x="10528300" y="916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31215</xdr:rowOff>
    </xdr:from>
    <xdr:to>
      <xdr:col>50</xdr:col>
      <xdr:colOff>165100</xdr:colOff>
      <xdr:row>53</xdr:row>
      <xdr:rowOff>132815</xdr:rowOff>
    </xdr:to>
    <xdr:sp macro="" textlink="">
      <xdr:nvSpPr>
        <xdr:cNvPr id="367" name="楕円 366"/>
        <xdr:cNvSpPr/>
      </xdr:nvSpPr>
      <xdr:spPr>
        <a:xfrm>
          <a:off x="9588500" y="91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149342</xdr:rowOff>
    </xdr:from>
    <xdr:ext cx="599010" cy="259045"/>
    <xdr:sp macro="" textlink="">
      <xdr:nvSpPr>
        <xdr:cNvPr id="368" name="テキスト ボックス 367"/>
        <xdr:cNvSpPr txBox="1"/>
      </xdr:nvSpPr>
      <xdr:spPr>
        <a:xfrm>
          <a:off x="9339795" y="88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1968</xdr:rowOff>
    </xdr:from>
    <xdr:to>
      <xdr:col>46</xdr:col>
      <xdr:colOff>38100</xdr:colOff>
      <xdr:row>56</xdr:row>
      <xdr:rowOff>103568</xdr:rowOff>
    </xdr:to>
    <xdr:sp macro="" textlink="">
      <xdr:nvSpPr>
        <xdr:cNvPr id="369" name="楕円 368"/>
        <xdr:cNvSpPr/>
      </xdr:nvSpPr>
      <xdr:spPr>
        <a:xfrm>
          <a:off x="8699500" y="96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120095</xdr:rowOff>
    </xdr:from>
    <xdr:ext cx="534377" cy="259045"/>
    <xdr:sp macro="" textlink="">
      <xdr:nvSpPr>
        <xdr:cNvPr id="370" name="テキスト ボックス 369"/>
        <xdr:cNvSpPr txBox="1"/>
      </xdr:nvSpPr>
      <xdr:spPr>
        <a:xfrm>
          <a:off x="8483111" y="937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108527</xdr:rowOff>
    </xdr:from>
    <xdr:to>
      <xdr:col>41</xdr:col>
      <xdr:colOff>101600</xdr:colOff>
      <xdr:row>56</xdr:row>
      <xdr:rowOff>38677</xdr:rowOff>
    </xdr:to>
    <xdr:sp macro="" textlink="">
      <xdr:nvSpPr>
        <xdr:cNvPr id="371" name="楕円 370"/>
        <xdr:cNvSpPr/>
      </xdr:nvSpPr>
      <xdr:spPr>
        <a:xfrm>
          <a:off x="7810500" y="953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55204</xdr:rowOff>
    </xdr:from>
    <xdr:ext cx="599010" cy="259045"/>
    <xdr:sp macro="" textlink="">
      <xdr:nvSpPr>
        <xdr:cNvPr id="372" name="テキスト ボックス 371"/>
        <xdr:cNvSpPr txBox="1"/>
      </xdr:nvSpPr>
      <xdr:spPr>
        <a:xfrm>
          <a:off x="7561795" y="931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119816</xdr:rowOff>
    </xdr:from>
    <xdr:to>
      <xdr:col>36</xdr:col>
      <xdr:colOff>165100</xdr:colOff>
      <xdr:row>56</xdr:row>
      <xdr:rowOff>49966</xdr:rowOff>
    </xdr:to>
    <xdr:sp macro="" textlink="">
      <xdr:nvSpPr>
        <xdr:cNvPr id="373" name="楕円 372"/>
        <xdr:cNvSpPr/>
      </xdr:nvSpPr>
      <xdr:spPr>
        <a:xfrm>
          <a:off x="6921500" y="95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41093</xdr:rowOff>
    </xdr:from>
    <xdr:ext cx="599010" cy="259045"/>
    <xdr:sp macro="" textlink="">
      <xdr:nvSpPr>
        <xdr:cNvPr id="374" name="テキスト ボックス 373"/>
        <xdr:cNvSpPr txBox="1"/>
      </xdr:nvSpPr>
      <xdr:spPr>
        <a:xfrm>
          <a:off x="6672795" y="964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547</xdr:rowOff>
    </xdr:from>
    <xdr:to>
      <xdr:col>55</xdr:col>
      <xdr:colOff>0</xdr:colOff>
      <xdr:row>78</xdr:row>
      <xdr:rowOff>114946</xdr:rowOff>
    </xdr:to>
    <xdr:cxnSp macro="">
      <xdr:nvCxnSpPr>
        <xdr:cNvPr id="401" name="直線コネクタ 400"/>
        <xdr:cNvCxnSpPr/>
      </xdr:nvCxnSpPr>
      <xdr:spPr>
        <a:xfrm>
          <a:off x="9639300" y="13202197"/>
          <a:ext cx="838200" cy="28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547</xdr:rowOff>
    </xdr:from>
    <xdr:to>
      <xdr:col>50</xdr:col>
      <xdr:colOff>114300</xdr:colOff>
      <xdr:row>77</xdr:row>
      <xdr:rowOff>82231</xdr:rowOff>
    </xdr:to>
    <xdr:cxnSp macro="">
      <xdr:nvCxnSpPr>
        <xdr:cNvPr id="404" name="直線コネクタ 403"/>
        <xdr:cNvCxnSpPr/>
      </xdr:nvCxnSpPr>
      <xdr:spPr>
        <a:xfrm flipV="1">
          <a:off x="8750300" y="13202197"/>
          <a:ext cx="889000" cy="8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29954</xdr:rowOff>
    </xdr:from>
    <xdr:to>
      <xdr:col>45</xdr:col>
      <xdr:colOff>177800</xdr:colOff>
      <xdr:row>77</xdr:row>
      <xdr:rowOff>82231</xdr:rowOff>
    </xdr:to>
    <xdr:cxnSp macro="">
      <xdr:nvCxnSpPr>
        <xdr:cNvPr id="407" name="直線コネクタ 406"/>
        <xdr:cNvCxnSpPr/>
      </xdr:nvCxnSpPr>
      <xdr:spPr>
        <a:xfrm>
          <a:off x="7861300" y="12888704"/>
          <a:ext cx="889000" cy="39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29954</xdr:rowOff>
    </xdr:from>
    <xdr:to>
      <xdr:col>41</xdr:col>
      <xdr:colOff>50800</xdr:colOff>
      <xdr:row>75</xdr:row>
      <xdr:rowOff>128599</xdr:rowOff>
    </xdr:to>
    <xdr:cxnSp macro="">
      <xdr:nvCxnSpPr>
        <xdr:cNvPr id="410" name="直線コネクタ 409"/>
        <xdr:cNvCxnSpPr/>
      </xdr:nvCxnSpPr>
      <xdr:spPr>
        <a:xfrm flipV="1">
          <a:off x="6972300" y="12888704"/>
          <a:ext cx="889000" cy="9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64146</xdr:rowOff>
    </xdr:from>
    <xdr:to>
      <xdr:col>55</xdr:col>
      <xdr:colOff>50800</xdr:colOff>
      <xdr:row>78</xdr:row>
      <xdr:rowOff>165746</xdr:rowOff>
    </xdr:to>
    <xdr:sp macro="" textlink="">
      <xdr:nvSpPr>
        <xdr:cNvPr id="420" name="楕円 419"/>
        <xdr:cNvSpPr/>
      </xdr:nvSpPr>
      <xdr:spPr>
        <a:xfrm>
          <a:off x="10426700" y="1343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150523</xdr:rowOff>
    </xdr:from>
    <xdr:ext cx="469744" cy="259045"/>
    <xdr:sp macro="" textlink="">
      <xdr:nvSpPr>
        <xdr:cNvPr id="421" name="普通建設事業費 （ うち新規整備　）該当値テキスト"/>
        <xdr:cNvSpPr txBox="1"/>
      </xdr:nvSpPr>
      <xdr:spPr>
        <a:xfrm>
          <a:off x="10528300" y="1335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121197</xdr:rowOff>
    </xdr:from>
    <xdr:to>
      <xdr:col>50</xdr:col>
      <xdr:colOff>165100</xdr:colOff>
      <xdr:row>77</xdr:row>
      <xdr:rowOff>51347</xdr:rowOff>
    </xdr:to>
    <xdr:sp macro="" textlink="">
      <xdr:nvSpPr>
        <xdr:cNvPr id="422" name="楕円 421"/>
        <xdr:cNvSpPr/>
      </xdr:nvSpPr>
      <xdr:spPr>
        <a:xfrm>
          <a:off x="9588500" y="131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67873</xdr:rowOff>
    </xdr:from>
    <xdr:ext cx="534377" cy="259045"/>
    <xdr:sp macro="" textlink="">
      <xdr:nvSpPr>
        <xdr:cNvPr id="423" name="テキスト ボックス 422"/>
        <xdr:cNvSpPr txBox="1"/>
      </xdr:nvSpPr>
      <xdr:spPr>
        <a:xfrm>
          <a:off x="9372111" y="1292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31431</xdr:rowOff>
    </xdr:from>
    <xdr:to>
      <xdr:col>46</xdr:col>
      <xdr:colOff>38100</xdr:colOff>
      <xdr:row>77</xdr:row>
      <xdr:rowOff>133031</xdr:rowOff>
    </xdr:to>
    <xdr:sp macro="" textlink="">
      <xdr:nvSpPr>
        <xdr:cNvPr id="424" name="楕円 423"/>
        <xdr:cNvSpPr/>
      </xdr:nvSpPr>
      <xdr:spPr>
        <a:xfrm>
          <a:off x="8699500" y="1323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124158</xdr:rowOff>
    </xdr:from>
    <xdr:ext cx="534377" cy="259045"/>
    <xdr:sp macro="" textlink="">
      <xdr:nvSpPr>
        <xdr:cNvPr id="425" name="テキスト ボックス 424"/>
        <xdr:cNvSpPr txBox="1"/>
      </xdr:nvSpPr>
      <xdr:spPr>
        <a:xfrm>
          <a:off x="8483111" y="133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150604</xdr:rowOff>
    </xdr:from>
    <xdr:to>
      <xdr:col>41</xdr:col>
      <xdr:colOff>101600</xdr:colOff>
      <xdr:row>75</xdr:row>
      <xdr:rowOff>80754</xdr:rowOff>
    </xdr:to>
    <xdr:sp macro="" textlink="">
      <xdr:nvSpPr>
        <xdr:cNvPr id="426" name="楕円 425"/>
        <xdr:cNvSpPr/>
      </xdr:nvSpPr>
      <xdr:spPr>
        <a:xfrm>
          <a:off x="7810500" y="128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97281</xdr:rowOff>
    </xdr:from>
    <xdr:ext cx="534377" cy="259045"/>
    <xdr:sp macro="" textlink="">
      <xdr:nvSpPr>
        <xdr:cNvPr id="427" name="テキスト ボックス 426"/>
        <xdr:cNvSpPr txBox="1"/>
      </xdr:nvSpPr>
      <xdr:spPr>
        <a:xfrm>
          <a:off x="7594111" y="126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77799</xdr:rowOff>
    </xdr:from>
    <xdr:to>
      <xdr:col>36</xdr:col>
      <xdr:colOff>165100</xdr:colOff>
      <xdr:row>76</xdr:row>
      <xdr:rowOff>7950</xdr:rowOff>
    </xdr:to>
    <xdr:sp macro="" textlink="">
      <xdr:nvSpPr>
        <xdr:cNvPr id="428" name="楕円 427"/>
        <xdr:cNvSpPr/>
      </xdr:nvSpPr>
      <xdr:spPr>
        <a:xfrm>
          <a:off x="6921500" y="129365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24476</xdr:rowOff>
    </xdr:from>
    <xdr:ext cx="534377" cy="259045"/>
    <xdr:sp macro="" textlink="">
      <xdr:nvSpPr>
        <xdr:cNvPr id="429" name="テキスト ボックス 428"/>
        <xdr:cNvSpPr txBox="1"/>
      </xdr:nvSpPr>
      <xdr:spPr>
        <a:xfrm>
          <a:off x="6705111" y="1271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68388</xdr:rowOff>
    </xdr:from>
    <xdr:to>
      <xdr:col>55</xdr:col>
      <xdr:colOff>0</xdr:colOff>
      <xdr:row>92</xdr:row>
      <xdr:rowOff>80536</xdr:rowOff>
    </xdr:to>
    <xdr:cxnSp macro="">
      <xdr:nvCxnSpPr>
        <xdr:cNvPr id="460" name="直線コネクタ 459"/>
        <xdr:cNvCxnSpPr/>
      </xdr:nvCxnSpPr>
      <xdr:spPr>
        <a:xfrm flipV="1">
          <a:off x="9639300" y="15841788"/>
          <a:ext cx="8382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80536</xdr:rowOff>
    </xdr:from>
    <xdr:to>
      <xdr:col>50</xdr:col>
      <xdr:colOff>114300</xdr:colOff>
      <xdr:row>96</xdr:row>
      <xdr:rowOff>117678</xdr:rowOff>
    </xdr:to>
    <xdr:cxnSp macro="">
      <xdr:nvCxnSpPr>
        <xdr:cNvPr id="463" name="直線コネクタ 462"/>
        <xdr:cNvCxnSpPr/>
      </xdr:nvCxnSpPr>
      <xdr:spPr>
        <a:xfrm flipV="1">
          <a:off x="8750300" y="15853936"/>
          <a:ext cx="889000" cy="72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117678</xdr:rowOff>
    </xdr:from>
    <xdr:to>
      <xdr:col>45</xdr:col>
      <xdr:colOff>177800</xdr:colOff>
      <xdr:row>98</xdr:row>
      <xdr:rowOff>71588</xdr:rowOff>
    </xdr:to>
    <xdr:cxnSp macro="">
      <xdr:nvCxnSpPr>
        <xdr:cNvPr id="466" name="直線コネクタ 465"/>
        <xdr:cNvCxnSpPr/>
      </xdr:nvCxnSpPr>
      <xdr:spPr>
        <a:xfrm flipV="1">
          <a:off x="7861300" y="16576878"/>
          <a:ext cx="889000" cy="29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2203</xdr:rowOff>
    </xdr:from>
    <xdr:to>
      <xdr:col>41</xdr:col>
      <xdr:colOff>50800</xdr:colOff>
      <xdr:row>98</xdr:row>
      <xdr:rowOff>71588</xdr:rowOff>
    </xdr:to>
    <xdr:cxnSp macro="">
      <xdr:nvCxnSpPr>
        <xdr:cNvPr id="469" name="直線コネクタ 468"/>
        <xdr:cNvCxnSpPr/>
      </xdr:nvCxnSpPr>
      <xdr:spPr>
        <a:xfrm>
          <a:off x="6972300" y="16804303"/>
          <a:ext cx="889000" cy="6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17588</xdr:rowOff>
    </xdr:from>
    <xdr:to>
      <xdr:col>55</xdr:col>
      <xdr:colOff>50800</xdr:colOff>
      <xdr:row>92</xdr:row>
      <xdr:rowOff>119188</xdr:rowOff>
    </xdr:to>
    <xdr:sp macro="" textlink="">
      <xdr:nvSpPr>
        <xdr:cNvPr id="479" name="楕円 478"/>
        <xdr:cNvSpPr/>
      </xdr:nvSpPr>
      <xdr:spPr>
        <a:xfrm>
          <a:off x="10426700" y="1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40465</xdr:rowOff>
    </xdr:from>
    <xdr:ext cx="599010" cy="259045"/>
    <xdr:sp macro="" textlink="">
      <xdr:nvSpPr>
        <xdr:cNvPr id="480" name="普通建設事業費 （ うち更新整備　）該当値テキスト"/>
        <xdr:cNvSpPr txBox="1"/>
      </xdr:nvSpPr>
      <xdr:spPr>
        <a:xfrm>
          <a:off x="10528300" y="1564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29736</xdr:rowOff>
    </xdr:from>
    <xdr:to>
      <xdr:col>50</xdr:col>
      <xdr:colOff>165100</xdr:colOff>
      <xdr:row>92</xdr:row>
      <xdr:rowOff>131336</xdr:rowOff>
    </xdr:to>
    <xdr:sp macro="" textlink="">
      <xdr:nvSpPr>
        <xdr:cNvPr id="481" name="楕円 480"/>
        <xdr:cNvSpPr/>
      </xdr:nvSpPr>
      <xdr:spPr>
        <a:xfrm>
          <a:off x="9588500" y="1580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147863</xdr:rowOff>
    </xdr:from>
    <xdr:ext cx="599010" cy="259045"/>
    <xdr:sp macro="" textlink="">
      <xdr:nvSpPr>
        <xdr:cNvPr id="482" name="テキスト ボックス 481"/>
        <xdr:cNvSpPr txBox="1"/>
      </xdr:nvSpPr>
      <xdr:spPr>
        <a:xfrm>
          <a:off x="9339795" y="1557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66878</xdr:rowOff>
    </xdr:from>
    <xdr:to>
      <xdr:col>46</xdr:col>
      <xdr:colOff>38100</xdr:colOff>
      <xdr:row>96</xdr:row>
      <xdr:rowOff>168478</xdr:rowOff>
    </xdr:to>
    <xdr:sp macro="" textlink="">
      <xdr:nvSpPr>
        <xdr:cNvPr id="483" name="楕円 482"/>
        <xdr:cNvSpPr/>
      </xdr:nvSpPr>
      <xdr:spPr>
        <a:xfrm>
          <a:off x="8699500" y="1652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13555</xdr:rowOff>
    </xdr:from>
    <xdr:ext cx="534377" cy="259045"/>
    <xdr:sp macro="" textlink="">
      <xdr:nvSpPr>
        <xdr:cNvPr id="484" name="テキスト ボックス 483"/>
        <xdr:cNvSpPr txBox="1"/>
      </xdr:nvSpPr>
      <xdr:spPr>
        <a:xfrm>
          <a:off x="8483111" y="1630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20788</xdr:rowOff>
    </xdr:from>
    <xdr:to>
      <xdr:col>41</xdr:col>
      <xdr:colOff>101600</xdr:colOff>
      <xdr:row>98</xdr:row>
      <xdr:rowOff>122388</xdr:rowOff>
    </xdr:to>
    <xdr:sp macro="" textlink="">
      <xdr:nvSpPr>
        <xdr:cNvPr id="485" name="楕円 484"/>
        <xdr:cNvSpPr/>
      </xdr:nvSpPr>
      <xdr:spPr>
        <a:xfrm>
          <a:off x="7810500" y="1682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113515</xdr:rowOff>
    </xdr:from>
    <xdr:ext cx="534377" cy="259045"/>
    <xdr:sp macro="" textlink="">
      <xdr:nvSpPr>
        <xdr:cNvPr id="486" name="テキスト ボックス 485"/>
        <xdr:cNvSpPr txBox="1"/>
      </xdr:nvSpPr>
      <xdr:spPr>
        <a:xfrm>
          <a:off x="7594111" y="1691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122853</xdr:rowOff>
    </xdr:from>
    <xdr:to>
      <xdr:col>36</xdr:col>
      <xdr:colOff>165100</xdr:colOff>
      <xdr:row>98</xdr:row>
      <xdr:rowOff>53003</xdr:rowOff>
    </xdr:to>
    <xdr:sp macro="" textlink="">
      <xdr:nvSpPr>
        <xdr:cNvPr id="487" name="楕円 486"/>
        <xdr:cNvSpPr/>
      </xdr:nvSpPr>
      <xdr:spPr>
        <a:xfrm>
          <a:off x="6921500" y="1675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44130</xdr:rowOff>
    </xdr:from>
    <xdr:ext cx="534377" cy="259045"/>
    <xdr:sp macro="" textlink="">
      <xdr:nvSpPr>
        <xdr:cNvPr id="488" name="テキスト ボックス 487"/>
        <xdr:cNvSpPr txBox="1"/>
      </xdr:nvSpPr>
      <xdr:spPr>
        <a:xfrm>
          <a:off x="6705111" y="1684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34316</xdr:rowOff>
    </xdr:from>
    <xdr:to>
      <xdr:col>81</xdr:col>
      <xdr:colOff>50800</xdr:colOff>
      <xdr:row>39</xdr:row>
      <xdr:rowOff>44450</xdr:rowOff>
    </xdr:to>
    <xdr:cxnSp macro="">
      <xdr:nvCxnSpPr>
        <xdr:cNvPr id="520" name="直線コネクタ 519"/>
        <xdr:cNvCxnSpPr/>
      </xdr:nvCxnSpPr>
      <xdr:spPr>
        <a:xfrm>
          <a:off x="14592300" y="6720866"/>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34316</xdr:rowOff>
    </xdr:from>
    <xdr:to>
      <xdr:col>76</xdr:col>
      <xdr:colOff>114300</xdr:colOff>
      <xdr:row>39</xdr:row>
      <xdr:rowOff>39954</xdr:rowOff>
    </xdr:to>
    <xdr:cxnSp macro="">
      <xdr:nvCxnSpPr>
        <xdr:cNvPr id="523" name="直線コネクタ 522"/>
        <xdr:cNvCxnSpPr/>
      </xdr:nvCxnSpPr>
      <xdr:spPr>
        <a:xfrm flipV="1">
          <a:off x="13703300" y="6720866"/>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36741</xdr:rowOff>
    </xdr:from>
    <xdr:to>
      <xdr:col>71</xdr:col>
      <xdr:colOff>177800</xdr:colOff>
      <xdr:row>39</xdr:row>
      <xdr:rowOff>39954</xdr:rowOff>
    </xdr:to>
    <xdr:cxnSp macro="">
      <xdr:nvCxnSpPr>
        <xdr:cNvPr id="526" name="直線コネクタ 525"/>
        <xdr:cNvCxnSpPr/>
      </xdr:nvCxnSpPr>
      <xdr:spPr>
        <a:xfrm>
          <a:off x="12814300" y="6723291"/>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154966</xdr:rowOff>
    </xdr:from>
    <xdr:to>
      <xdr:col>76</xdr:col>
      <xdr:colOff>165100</xdr:colOff>
      <xdr:row>39</xdr:row>
      <xdr:rowOff>85116</xdr:rowOff>
    </xdr:to>
    <xdr:sp macro="" textlink="">
      <xdr:nvSpPr>
        <xdr:cNvPr id="540" name="楕円 539"/>
        <xdr:cNvSpPr/>
      </xdr:nvSpPr>
      <xdr:spPr>
        <a:xfrm>
          <a:off x="14541500" y="66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76243</xdr:rowOff>
    </xdr:from>
    <xdr:ext cx="378565" cy="259045"/>
    <xdr:sp macro="" textlink="">
      <xdr:nvSpPr>
        <xdr:cNvPr id="541" name="テキスト ボックス 540"/>
        <xdr:cNvSpPr txBox="1"/>
      </xdr:nvSpPr>
      <xdr:spPr>
        <a:xfrm>
          <a:off x="14403017" y="6762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160604</xdr:rowOff>
    </xdr:from>
    <xdr:to>
      <xdr:col>72</xdr:col>
      <xdr:colOff>38100</xdr:colOff>
      <xdr:row>39</xdr:row>
      <xdr:rowOff>90754</xdr:rowOff>
    </xdr:to>
    <xdr:sp macro="" textlink="">
      <xdr:nvSpPr>
        <xdr:cNvPr id="542" name="楕円 541"/>
        <xdr:cNvSpPr/>
      </xdr:nvSpPr>
      <xdr:spPr>
        <a:xfrm>
          <a:off x="13652500" y="66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81881</xdr:rowOff>
    </xdr:from>
    <xdr:ext cx="378565" cy="259045"/>
    <xdr:sp macro="" textlink="">
      <xdr:nvSpPr>
        <xdr:cNvPr id="543" name="テキスト ボックス 542"/>
        <xdr:cNvSpPr txBox="1"/>
      </xdr:nvSpPr>
      <xdr:spPr>
        <a:xfrm>
          <a:off x="13514017" y="6768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157391</xdr:rowOff>
    </xdr:from>
    <xdr:to>
      <xdr:col>67</xdr:col>
      <xdr:colOff>101600</xdr:colOff>
      <xdr:row>39</xdr:row>
      <xdr:rowOff>87541</xdr:rowOff>
    </xdr:to>
    <xdr:sp macro="" textlink="">
      <xdr:nvSpPr>
        <xdr:cNvPr id="544" name="楕円 543"/>
        <xdr:cNvSpPr/>
      </xdr:nvSpPr>
      <xdr:spPr>
        <a:xfrm>
          <a:off x="12763500" y="66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78668</xdr:rowOff>
    </xdr:from>
    <xdr:ext cx="378565" cy="259045"/>
    <xdr:sp macro="" textlink="">
      <xdr:nvSpPr>
        <xdr:cNvPr id="545" name="テキスト ボックス 544"/>
        <xdr:cNvSpPr txBox="1"/>
      </xdr:nvSpPr>
      <xdr:spPr>
        <a:xfrm>
          <a:off x="12625017" y="6765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136930</xdr:rowOff>
    </xdr:from>
    <xdr:to>
      <xdr:col>85</xdr:col>
      <xdr:colOff>127000</xdr:colOff>
      <xdr:row>77</xdr:row>
      <xdr:rowOff>162533</xdr:rowOff>
    </xdr:to>
    <xdr:cxnSp macro="">
      <xdr:nvCxnSpPr>
        <xdr:cNvPr id="631" name="直線コネクタ 630"/>
        <xdr:cNvCxnSpPr/>
      </xdr:nvCxnSpPr>
      <xdr:spPr>
        <a:xfrm flipV="1">
          <a:off x="15481300" y="13338580"/>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162533</xdr:rowOff>
    </xdr:from>
    <xdr:to>
      <xdr:col>81</xdr:col>
      <xdr:colOff>50800</xdr:colOff>
      <xdr:row>77</xdr:row>
      <xdr:rowOff>164809</xdr:rowOff>
    </xdr:to>
    <xdr:cxnSp macro="">
      <xdr:nvCxnSpPr>
        <xdr:cNvPr id="634" name="直線コネクタ 633"/>
        <xdr:cNvCxnSpPr/>
      </xdr:nvCxnSpPr>
      <xdr:spPr>
        <a:xfrm flipV="1">
          <a:off x="14592300" y="13364183"/>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164809</xdr:rowOff>
    </xdr:from>
    <xdr:to>
      <xdr:col>76</xdr:col>
      <xdr:colOff>114300</xdr:colOff>
      <xdr:row>78</xdr:row>
      <xdr:rowOff>13985</xdr:rowOff>
    </xdr:to>
    <xdr:cxnSp macro="">
      <xdr:nvCxnSpPr>
        <xdr:cNvPr id="637" name="直線コネクタ 636"/>
        <xdr:cNvCxnSpPr/>
      </xdr:nvCxnSpPr>
      <xdr:spPr>
        <a:xfrm flipV="1">
          <a:off x="13703300" y="13366459"/>
          <a:ext cx="889000" cy="2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13985</xdr:rowOff>
    </xdr:from>
    <xdr:to>
      <xdr:col>71</xdr:col>
      <xdr:colOff>177800</xdr:colOff>
      <xdr:row>78</xdr:row>
      <xdr:rowOff>21357</xdr:rowOff>
    </xdr:to>
    <xdr:cxnSp macro="">
      <xdr:nvCxnSpPr>
        <xdr:cNvPr id="640" name="直線コネクタ 639"/>
        <xdr:cNvCxnSpPr/>
      </xdr:nvCxnSpPr>
      <xdr:spPr>
        <a:xfrm flipV="1">
          <a:off x="12814300" y="13387085"/>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86130</xdr:rowOff>
    </xdr:from>
    <xdr:to>
      <xdr:col>85</xdr:col>
      <xdr:colOff>177800</xdr:colOff>
      <xdr:row>78</xdr:row>
      <xdr:rowOff>16280</xdr:rowOff>
    </xdr:to>
    <xdr:sp macro="" textlink="">
      <xdr:nvSpPr>
        <xdr:cNvPr id="650" name="楕円 649"/>
        <xdr:cNvSpPr/>
      </xdr:nvSpPr>
      <xdr:spPr>
        <a:xfrm>
          <a:off x="16268700" y="132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64557</xdr:rowOff>
    </xdr:from>
    <xdr:ext cx="534377" cy="259045"/>
    <xdr:sp macro="" textlink="">
      <xdr:nvSpPr>
        <xdr:cNvPr id="651" name="公債費該当値テキスト"/>
        <xdr:cNvSpPr txBox="1"/>
      </xdr:nvSpPr>
      <xdr:spPr>
        <a:xfrm>
          <a:off x="16370300" y="1326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111733</xdr:rowOff>
    </xdr:from>
    <xdr:to>
      <xdr:col>81</xdr:col>
      <xdr:colOff>101600</xdr:colOff>
      <xdr:row>78</xdr:row>
      <xdr:rowOff>41883</xdr:rowOff>
    </xdr:to>
    <xdr:sp macro="" textlink="">
      <xdr:nvSpPr>
        <xdr:cNvPr id="652" name="楕円 651"/>
        <xdr:cNvSpPr/>
      </xdr:nvSpPr>
      <xdr:spPr>
        <a:xfrm>
          <a:off x="15430500" y="1331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33010</xdr:rowOff>
    </xdr:from>
    <xdr:ext cx="534377" cy="259045"/>
    <xdr:sp macro="" textlink="">
      <xdr:nvSpPr>
        <xdr:cNvPr id="653" name="テキスト ボックス 652"/>
        <xdr:cNvSpPr txBox="1"/>
      </xdr:nvSpPr>
      <xdr:spPr>
        <a:xfrm>
          <a:off x="15214111" y="134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114009</xdr:rowOff>
    </xdr:from>
    <xdr:to>
      <xdr:col>76</xdr:col>
      <xdr:colOff>165100</xdr:colOff>
      <xdr:row>78</xdr:row>
      <xdr:rowOff>44159</xdr:rowOff>
    </xdr:to>
    <xdr:sp macro="" textlink="">
      <xdr:nvSpPr>
        <xdr:cNvPr id="654" name="楕円 653"/>
        <xdr:cNvSpPr/>
      </xdr:nvSpPr>
      <xdr:spPr>
        <a:xfrm>
          <a:off x="14541500" y="1331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35286</xdr:rowOff>
    </xdr:from>
    <xdr:ext cx="534377" cy="259045"/>
    <xdr:sp macro="" textlink="">
      <xdr:nvSpPr>
        <xdr:cNvPr id="655" name="テキスト ボックス 654"/>
        <xdr:cNvSpPr txBox="1"/>
      </xdr:nvSpPr>
      <xdr:spPr>
        <a:xfrm>
          <a:off x="14325111" y="134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134635</xdr:rowOff>
    </xdr:from>
    <xdr:to>
      <xdr:col>72</xdr:col>
      <xdr:colOff>38100</xdr:colOff>
      <xdr:row>78</xdr:row>
      <xdr:rowOff>64785</xdr:rowOff>
    </xdr:to>
    <xdr:sp macro="" textlink="">
      <xdr:nvSpPr>
        <xdr:cNvPr id="656" name="楕円 655"/>
        <xdr:cNvSpPr/>
      </xdr:nvSpPr>
      <xdr:spPr>
        <a:xfrm>
          <a:off x="13652500" y="133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55912</xdr:rowOff>
    </xdr:from>
    <xdr:ext cx="534377" cy="259045"/>
    <xdr:sp macro="" textlink="">
      <xdr:nvSpPr>
        <xdr:cNvPr id="657" name="テキスト ボックス 656"/>
        <xdr:cNvSpPr txBox="1"/>
      </xdr:nvSpPr>
      <xdr:spPr>
        <a:xfrm>
          <a:off x="13436111" y="134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142007</xdr:rowOff>
    </xdr:from>
    <xdr:to>
      <xdr:col>67</xdr:col>
      <xdr:colOff>101600</xdr:colOff>
      <xdr:row>78</xdr:row>
      <xdr:rowOff>72157</xdr:rowOff>
    </xdr:to>
    <xdr:sp macro="" textlink="">
      <xdr:nvSpPr>
        <xdr:cNvPr id="658" name="楕円 657"/>
        <xdr:cNvSpPr/>
      </xdr:nvSpPr>
      <xdr:spPr>
        <a:xfrm>
          <a:off x="12763500" y="1334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63284</xdr:rowOff>
    </xdr:from>
    <xdr:ext cx="534377" cy="259045"/>
    <xdr:sp macro="" textlink="">
      <xdr:nvSpPr>
        <xdr:cNvPr id="659" name="テキスト ボックス 658"/>
        <xdr:cNvSpPr txBox="1"/>
      </xdr:nvSpPr>
      <xdr:spPr>
        <a:xfrm>
          <a:off x="12547111" y="134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167543</xdr:rowOff>
    </xdr:from>
    <xdr:to>
      <xdr:col>85</xdr:col>
      <xdr:colOff>127000</xdr:colOff>
      <xdr:row>97</xdr:row>
      <xdr:rowOff>169121</xdr:rowOff>
    </xdr:to>
    <xdr:cxnSp macro="">
      <xdr:nvCxnSpPr>
        <xdr:cNvPr id="684" name="直線コネクタ 683"/>
        <xdr:cNvCxnSpPr/>
      </xdr:nvCxnSpPr>
      <xdr:spPr>
        <a:xfrm flipV="1">
          <a:off x="15481300" y="16798193"/>
          <a:ext cx="8382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106347</xdr:rowOff>
    </xdr:from>
    <xdr:to>
      <xdr:col>81</xdr:col>
      <xdr:colOff>50800</xdr:colOff>
      <xdr:row>97</xdr:row>
      <xdr:rowOff>169121</xdr:rowOff>
    </xdr:to>
    <xdr:cxnSp macro="">
      <xdr:nvCxnSpPr>
        <xdr:cNvPr id="687" name="直線コネクタ 686"/>
        <xdr:cNvCxnSpPr/>
      </xdr:nvCxnSpPr>
      <xdr:spPr>
        <a:xfrm>
          <a:off x="14592300" y="16736997"/>
          <a:ext cx="889000" cy="6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106347</xdr:rowOff>
    </xdr:from>
    <xdr:to>
      <xdr:col>76</xdr:col>
      <xdr:colOff>114300</xdr:colOff>
      <xdr:row>97</xdr:row>
      <xdr:rowOff>131293</xdr:rowOff>
    </xdr:to>
    <xdr:cxnSp macro="">
      <xdr:nvCxnSpPr>
        <xdr:cNvPr id="690" name="直線コネクタ 689"/>
        <xdr:cNvCxnSpPr/>
      </xdr:nvCxnSpPr>
      <xdr:spPr>
        <a:xfrm flipV="1">
          <a:off x="13703300" y="16736997"/>
          <a:ext cx="889000" cy="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112176</xdr:rowOff>
    </xdr:from>
    <xdr:to>
      <xdr:col>71</xdr:col>
      <xdr:colOff>177800</xdr:colOff>
      <xdr:row>97</xdr:row>
      <xdr:rowOff>131293</xdr:rowOff>
    </xdr:to>
    <xdr:cxnSp macro="">
      <xdr:nvCxnSpPr>
        <xdr:cNvPr id="693" name="直線コネクタ 692"/>
        <xdr:cNvCxnSpPr/>
      </xdr:nvCxnSpPr>
      <xdr:spPr>
        <a:xfrm>
          <a:off x="12814300" y="16742826"/>
          <a:ext cx="889000" cy="1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116743</xdr:rowOff>
    </xdr:from>
    <xdr:to>
      <xdr:col>85</xdr:col>
      <xdr:colOff>177800</xdr:colOff>
      <xdr:row>98</xdr:row>
      <xdr:rowOff>46893</xdr:rowOff>
    </xdr:to>
    <xdr:sp macro="" textlink="">
      <xdr:nvSpPr>
        <xdr:cNvPr id="703" name="楕円 702"/>
        <xdr:cNvSpPr/>
      </xdr:nvSpPr>
      <xdr:spPr>
        <a:xfrm>
          <a:off x="16268700" y="1674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31670</xdr:rowOff>
    </xdr:from>
    <xdr:ext cx="469744" cy="259045"/>
    <xdr:sp macro="" textlink="">
      <xdr:nvSpPr>
        <xdr:cNvPr id="704" name="積立金該当値テキスト"/>
        <xdr:cNvSpPr txBox="1"/>
      </xdr:nvSpPr>
      <xdr:spPr>
        <a:xfrm>
          <a:off x="16370300" y="1666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118321</xdr:rowOff>
    </xdr:from>
    <xdr:to>
      <xdr:col>81</xdr:col>
      <xdr:colOff>101600</xdr:colOff>
      <xdr:row>98</xdr:row>
      <xdr:rowOff>48471</xdr:rowOff>
    </xdr:to>
    <xdr:sp macro="" textlink="">
      <xdr:nvSpPr>
        <xdr:cNvPr id="705" name="楕円 704"/>
        <xdr:cNvSpPr/>
      </xdr:nvSpPr>
      <xdr:spPr>
        <a:xfrm>
          <a:off x="15430500" y="1674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39598</xdr:rowOff>
    </xdr:from>
    <xdr:ext cx="469744" cy="259045"/>
    <xdr:sp macro="" textlink="">
      <xdr:nvSpPr>
        <xdr:cNvPr id="706" name="テキスト ボックス 705"/>
        <xdr:cNvSpPr txBox="1"/>
      </xdr:nvSpPr>
      <xdr:spPr>
        <a:xfrm>
          <a:off x="15246428" y="16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55547</xdr:rowOff>
    </xdr:from>
    <xdr:to>
      <xdr:col>76</xdr:col>
      <xdr:colOff>165100</xdr:colOff>
      <xdr:row>97</xdr:row>
      <xdr:rowOff>157147</xdr:rowOff>
    </xdr:to>
    <xdr:sp macro="" textlink="">
      <xdr:nvSpPr>
        <xdr:cNvPr id="707" name="楕円 706"/>
        <xdr:cNvSpPr/>
      </xdr:nvSpPr>
      <xdr:spPr>
        <a:xfrm>
          <a:off x="14541500" y="166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148274</xdr:rowOff>
    </xdr:from>
    <xdr:ext cx="534377" cy="259045"/>
    <xdr:sp macro="" textlink="">
      <xdr:nvSpPr>
        <xdr:cNvPr id="708" name="テキスト ボックス 707"/>
        <xdr:cNvSpPr txBox="1"/>
      </xdr:nvSpPr>
      <xdr:spPr>
        <a:xfrm>
          <a:off x="14325111" y="1677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80493</xdr:rowOff>
    </xdr:from>
    <xdr:to>
      <xdr:col>72</xdr:col>
      <xdr:colOff>38100</xdr:colOff>
      <xdr:row>98</xdr:row>
      <xdr:rowOff>10643</xdr:rowOff>
    </xdr:to>
    <xdr:sp macro="" textlink="">
      <xdr:nvSpPr>
        <xdr:cNvPr id="709" name="楕円 708"/>
        <xdr:cNvSpPr/>
      </xdr:nvSpPr>
      <xdr:spPr>
        <a:xfrm>
          <a:off x="13652500" y="167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1770</xdr:rowOff>
    </xdr:from>
    <xdr:ext cx="534377" cy="259045"/>
    <xdr:sp macro="" textlink="">
      <xdr:nvSpPr>
        <xdr:cNvPr id="710" name="テキスト ボックス 709"/>
        <xdr:cNvSpPr txBox="1"/>
      </xdr:nvSpPr>
      <xdr:spPr>
        <a:xfrm>
          <a:off x="13436111" y="168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61376</xdr:rowOff>
    </xdr:from>
    <xdr:to>
      <xdr:col>67</xdr:col>
      <xdr:colOff>101600</xdr:colOff>
      <xdr:row>97</xdr:row>
      <xdr:rowOff>162976</xdr:rowOff>
    </xdr:to>
    <xdr:sp macro="" textlink="">
      <xdr:nvSpPr>
        <xdr:cNvPr id="711" name="楕円 710"/>
        <xdr:cNvSpPr/>
      </xdr:nvSpPr>
      <xdr:spPr>
        <a:xfrm>
          <a:off x="12763500" y="1669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154103</xdr:rowOff>
    </xdr:from>
    <xdr:ext cx="534377" cy="259045"/>
    <xdr:sp macro="" textlink="">
      <xdr:nvSpPr>
        <xdr:cNvPr id="712" name="テキスト ボックス 711"/>
        <xdr:cNvSpPr txBox="1"/>
      </xdr:nvSpPr>
      <xdr:spPr>
        <a:xfrm>
          <a:off x="12547111" y="1678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12408</xdr:rowOff>
    </xdr:from>
    <xdr:to>
      <xdr:col>116</xdr:col>
      <xdr:colOff>63500</xdr:colOff>
      <xdr:row>38</xdr:row>
      <xdr:rowOff>34734</xdr:rowOff>
    </xdr:to>
    <xdr:cxnSp macro="">
      <xdr:nvCxnSpPr>
        <xdr:cNvPr id="741" name="直線コネクタ 740"/>
        <xdr:cNvCxnSpPr/>
      </xdr:nvCxnSpPr>
      <xdr:spPr>
        <a:xfrm flipV="1">
          <a:off x="21323300" y="6527508"/>
          <a:ext cx="8382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53268</xdr:rowOff>
    </xdr:from>
    <xdr:ext cx="469744" cy="259045"/>
    <xdr:sp macro="" textlink="">
      <xdr:nvSpPr>
        <xdr:cNvPr id="742" name="投資及び出資金平均値テキスト"/>
        <xdr:cNvSpPr txBox="1"/>
      </xdr:nvSpPr>
      <xdr:spPr>
        <a:xfrm>
          <a:off x="22212300" y="656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34734</xdr:rowOff>
    </xdr:from>
    <xdr:to>
      <xdr:col>111</xdr:col>
      <xdr:colOff>177800</xdr:colOff>
      <xdr:row>38</xdr:row>
      <xdr:rowOff>97295</xdr:rowOff>
    </xdr:to>
    <xdr:cxnSp macro="">
      <xdr:nvCxnSpPr>
        <xdr:cNvPr id="744" name="直線コネクタ 743"/>
        <xdr:cNvCxnSpPr/>
      </xdr:nvCxnSpPr>
      <xdr:spPr>
        <a:xfrm flipV="1">
          <a:off x="20434300" y="6549834"/>
          <a:ext cx="889000" cy="6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71425</xdr:rowOff>
    </xdr:from>
    <xdr:to>
      <xdr:col>107</xdr:col>
      <xdr:colOff>50800</xdr:colOff>
      <xdr:row>38</xdr:row>
      <xdr:rowOff>97295</xdr:rowOff>
    </xdr:to>
    <xdr:cxnSp macro="">
      <xdr:nvCxnSpPr>
        <xdr:cNvPr id="747" name="直線コネクタ 746"/>
        <xdr:cNvCxnSpPr/>
      </xdr:nvCxnSpPr>
      <xdr:spPr>
        <a:xfrm>
          <a:off x="19545300" y="6586525"/>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16446</xdr:rowOff>
    </xdr:from>
    <xdr:to>
      <xdr:col>102</xdr:col>
      <xdr:colOff>114300</xdr:colOff>
      <xdr:row>38</xdr:row>
      <xdr:rowOff>71425</xdr:rowOff>
    </xdr:to>
    <xdr:cxnSp macro="">
      <xdr:nvCxnSpPr>
        <xdr:cNvPr id="750" name="直線コネクタ 749"/>
        <xdr:cNvCxnSpPr/>
      </xdr:nvCxnSpPr>
      <xdr:spPr>
        <a:xfrm>
          <a:off x="18656300" y="6531546"/>
          <a:ext cx="889000" cy="5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21455</xdr:rowOff>
    </xdr:from>
    <xdr:ext cx="469744" cy="259045"/>
    <xdr:sp macro="" textlink="">
      <xdr:nvSpPr>
        <xdr:cNvPr id="752" name="テキスト ボックス 751"/>
        <xdr:cNvSpPr txBox="1"/>
      </xdr:nvSpPr>
      <xdr:spPr>
        <a:xfrm>
          <a:off x="19310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19473</xdr:rowOff>
    </xdr:from>
    <xdr:ext cx="469744" cy="259045"/>
    <xdr:sp macro="" textlink="">
      <xdr:nvSpPr>
        <xdr:cNvPr id="754" name="テキスト ボックス 753"/>
        <xdr:cNvSpPr txBox="1"/>
      </xdr:nvSpPr>
      <xdr:spPr>
        <a:xfrm>
          <a:off x="18421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133058</xdr:rowOff>
    </xdr:from>
    <xdr:to>
      <xdr:col>116</xdr:col>
      <xdr:colOff>114300</xdr:colOff>
      <xdr:row>38</xdr:row>
      <xdr:rowOff>63208</xdr:rowOff>
    </xdr:to>
    <xdr:sp macro="" textlink="">
      <xdr:nvSpPr>
        <xdr:cNvPr id="760" name="楕円 759"/>
        <xdr:cNvSpPr/>
      </xdr:nvSpPr>
      <xdr:spPr>
        <a:xfrm>
          <a:off x="22110700" y="647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155935</xdr:rowOff>
    </xdr:from>
    <xdr:ext cx="469744" cy="259045"/>
    <xdr:sp macro="" textlink="">
      <xdr:nvSpPr>
        <xdr:cNvPr id="761" name="投資及び出資金該当値テキスト"/>
        <xdr:cNvSpPr txBox="1"/>
      </xdr:nvSpPr>
      <xdr:spPr>
        <a:xfrm>
          <a:off x="22212300" y="632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155384</xdr:rowOff>
    </xdr:from>
    <xdr:to>
      <xdr:col>112</xdr:col>
      <xdr:colOff>38100</xdr:colOff>
      <xdr:row>38</xdr:row>
      <xdr:rowOff>85534</xdr:rowOff>
    </xdr:to>
    <xdr:sp macro="" textlink="">
      <xdr:nvSpPr>
        <xdr:cNvPr id="762" name="楕円 761"/>
        <xdr:cNvSpPr/>
      </xdr:nvSpPr>
      <xdr:spPr>
        <a:xfrm>
          <a:off x="21272500" y="64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102061</xdr:rowOff>
    </xdr:from>
    <xdr:ext cx="469744" cy="259045"/>
    <xdr:sp macro="" textlink="">
      <xdr:nvSpPr>
        <xdr:cNvPr id="763" name="テキスト ボックス 762"/>
        <xdr:cNvSpPr txBox="1"/>
      </xdr:nvSpPr>
      <xdr:spPr>
        <a:xfrm>
          <a:off x="21088428" y="62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46495</xdr:rowOff>
    </xdr:from>
    <xdr:to>
      <xdr:col>107</xdr:col>
      <xdr:colOff>101600</xdr:colOff>
      <xdr:row>38</xdr:row>
      <xdr:rowOff>148095</xdr:rowOff>
    </xdr:to>
    <xdr:sp macro="" textlink="">
      <xdr:nvSpPr>
        <xdr:cNvPr id="764" name="楕円 763"/>
        <xdr:cNvSpPr/>
      </xdr:nvSpPr>
      <xdr:spPr>
        <a:xfrm>
          <a:off x="20383500" y="65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164622</xdr:rowOff>
    </xdr:from>
    <xdr:ext cx="469744" cy="259045"/>
    <xdr:sp macro="" textlink="">
      <xdr:nvSpPr>
        <xdr:cNvPr id="765" name="テキスト ボックス 764"/>
        <xdr:cNvSpPr txBox="1"/>
      </xdr:nvSpPr>
      <xdr:spPr>
        <a:xfrm>
          <a:off x="20199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20625</xdr:rowOff>
    </xdr:from>
    <xdr:to>
      <xdr:col>102</xdr:col>
      <xdr:colOff>165100</xdr:colOff>
      <xdr:row>38</xdr:row>
      <xdr:rowOff>122225</xdr:rowOff>
    </xdr:to>
    <xdr:sp macro="" textlink="">
      <xdr:nvSpPr>
        <xdr:cNvPr id="766" name="楕円 765"/>
        <xdr:cNvSpPr/>
      </xdr:nvSpPr>
      <xdr:spPr>
        <a:xfrm>
          <a:off x="19494500" y="65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138752</xdr:rowOff>
    </xdr:from>
    <xdr:ext cx="469744" cy="259045"/>
    <xdr:sp macro="" textlink="">
      <xdr:nvSpPr>
        <xdr:cNvPr id="767" name="テキスト ボックス 766"/>
        <xdr:cNvSpPr txBox="1"/>
      </xdr:nvSpPr>
      <xdr:spPr>
        <a:xfrm>
          <a:off x="19310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137097</xdr:rowOff>
    </xdr:from>
    <xdr:to>
      <xdr:col>98</xdr:col>
      <xdr:colOff>38100</xdr:colOff>
      <xdr:row>38</xdr:row>
      <xdr:rowOff>67247</xdr:rowOff>
    </xdr:to>
    <xdr:sp macro="" textlink="">
      <xdr:nvSpPr>
        <xdr:cNvPr id="768" name="楕円 767"/>
        <xdr:cNvSpPr/>
      </xdr:nvSpPr>
      <xdr:spPr>
        <a:xfrm>
          <a:off x="18605500" y="648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83774</xdr:rowOff>
    </xdr:from>
    <xdr:ext cx="469744" cy="259045"/>
    <xdr:sp macro="" textlink="">
      <xdr:nvSpPr>
        <xdr:cNvPr id="769" name="テキスト ボックス 768"/>
        <xdr:cNvSpPr txBox="1"/>
      </xdr:nvSpPr>
      <xdr:spPr>
        <a:xfrm>
          <a:off x="18421428" y="625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139197</xdr:rowOff>
    </xdr:from>
    <xdr:to>
      <xdr:col>111</xdr:col>
      <xdr:colOff>177800</xdr:colOff>
      <xdr:row>58</xdr:row>
      <xdr:rowOff>139700</xdr:rowOff>
    </xdr:to>
    <xdr:cxnSp macro="">
      <xdr:nvCxnSpPr>
        <xdr:cNvPr id="799" name="直線コネクタ 798"/>
        <xdr:cNvCxnSpPr/>
      </xdr:nvCxnSpPr>
      <xdr:spPr>
        <a:xfrm>
          <a:off x="20434300" y="1008329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139197</xdr:rowOff>
    </xdr:from>
    <xdr:to>
      <xdr:col>107</xdr:col>
      <xdr:colOff>50800</xdr:colOff>
      <xdr:row>58</xdr:row>
      <xdr:rowOff>139220</xdr:rowOff>
    </xdr:to>
    <xdr:cxnSp macro="">
      <xdr:nvCxnSpPr>
        <xdr:cNvPr id="802" name="直線コネクタ 801"/>
        <xdr:cNvCxnSpPr/>
      </xdr:nvCxnSpPr>
      <xdr:spPr>
        <a:xfrm flipV="1">
          <a:off x="19545300" y="1008329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135174</xdr:rowOff>
    </xdr:from>
    <xdr:to>
      <xdr:col>102</xdr:col>
      <xdr:colOff>114300</xdr:colOff>
      <xdr:row>58</xdr:row>
      <xdr:rowOff>139220</xdr:rowOff>
    </xdr:to>
    <xdr:cxnSp macro="">
      <xdr:nvCxnSpPr>
        <xdr:cNvPr id="805" name="直線コネクタ 804"/>
        <xdr:cNvCxnSpPr/>
      </xdr:nvCxnSpPr>
      <xdr:spPr>
        <a:xfrm>
          <a:off x="18656300" y="10079274"/>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88397</xdr:rowOff>
    </xdr:from>
    <xdr:to>
      <xdr:col>107</xdr:col>
      <xdr:colOff>101600</xdr:colOff>
      <xdr:row>59</xdr:row>
      <xdr:rowOff>18547</xdr:rowOff>
    </xdr:to>
    <xdr:sp macro="" textlink="">
      <xdr:nvSpPr>
        <xdr:cNvPr id="819" name="楕円 818"/>
        <xdr:cNvSpPr/>
      </xdr:nvSpPr>
      <xdr:spPr>
        <a:xfrm>
          <a:off x="20383500" y="1003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9674</xdr:rowOff>
    </xdr:from>
    <xdr:ext cx="313932" cy="259045"/>
    <xdr:sp macro="" textlink="">
      <xdr:nvSpPr>
        <xdr:cNvPr id="820" name="テキスト ボックス 819"/>
        <xdr:cNvSpPr txBox="1"/>
      </xdr:nvSpPr>
      <xdr:spPr>
        <a:xfrm>
          <a:off x="20277333" y="10125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88420</xdr:rowOff>
    </xdr:from>
    <xdr:to>
      <xdr:col>102</xdr:col>
      <xdr:colOff>165100</xdr:colOff>
      <xdr:row>59</xdr:row>
      <xdr:rowOff>18570</xdr:rowOff>
    </xdr:to>
    <xdr:sp macro="" textlink="">
      <xdr:nvSpPr>
        <xdr:cNvPr id="821" name="楕円 820"/>
        <xdr:cNvSpPr/>
      </xdr:nvSpPr>
      <xdr:spPr>
        <a:xfrm>
          <a:off x="19494500" y="1003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9697</xdr:rowOff>
    </xdr:from>
    <xdr:ext cx="313932" cy="259045"/>
    <xdr:sp macro="" textlink="">
      <xdr:nvSpPr>
        <xdr:cNvPr id="822" name="テキスト ボックス 821"/>
        <xdr:cNvSpPr txBox="1"/>
      </xdr:nvSpPr>
      <xdr:spPr>
        <a:xfrm>
          <a:off x="19388333" y="10125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84374</xdr:rowOff>
    </xdr:from>
    <xdr:to>
      <xdr:col>98</xdr:col>
      <xdr:colOff>38100</xdr:colOff>
      <xdr:row>59</xdr:row>
      <xdr:rowOff>14524</xdr:rowOff>
    </xdr:to>
    <xdr:sp macro="" textlink="">
      <xdr:nvSpPr>
        <xdr:cNvPr id="823" name="楕円 822"/>
        <xdr:cNvSpPr/>
      </xdr:nvSpPr>
      <xdr:spPr>
        <a:xfrm>
          <a:off x="18605500" y="100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5651</xdr:rowOff>
    </xdr:from>
    <xdr:ext cx="378565" cy="259045"/>
    <xdr:sp macro="" textlink="">
      <xdr:nvSpPr>
        <xdr:cNvPr id="824" name="テキスト ボックス 823"/>
        <xdr:cNvSpPr txBox="1"/>
      </xdr:nvSpPr>
      <xdr:spPr>
        <a:xfrm>
          <a:off x="18467017" y="1012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137544</xdr:rowOff>
    </xdr:from>
    <xdr:to>
      <xdr:col>116</xdr:col>
      <xdr:colOff>63500</xdr:colOff>
      <xdr:row>76</xdr:row>
      <xdr:rowOff>59789</xdr:rowOff>
    </xdr:to>
    <xdr:cxnSp macro="">
      <xdr:nvCxnSpPr>
        <xdr:cNvPr id="856" name="直線コネクタ 855"/>
        <xdr:cNvCxnSpPr/>
      </xdr:nvCxnSpPr>
      <xdr:spPr>
        <a:xfrm>
          <a:off x="21323300" y="12996294"/>
          <a:ext cx="838200" cy="9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124775</xdr:rowOff>
    </xdr:from>
    <xdr:to>
      <xdr:col>111</xdr:col>
      <xdr:colOff>177800</xdr:colOff>
      <xdr:row>75</xdr:row>
      <xdr:rowOff>137544</xdr:rowOff>
    </xdr:to>
    <xdr:cxnSp macro="">
      <xdr:nvCxnSpPr>
        <xdr:cNvPr id="859" name="直線コネクタ 858"/>
        <xdr:cNvCxnSpPr/>
      </xdr:nvCxnSpPr>
      <xdr:spPr>
        <a:xfrm>
          <a:off x="20434300" y="12983525"/>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124775</xdr:rowOff>
    </xdr:from>
    <xdr:to>
      <xdr:col>107</xdr:col>
      <xdr:colOff>50800</xdr:colOff>
      <xdr:row>76</xdr:row>
      <xdr:rowOff>44879</xdr:rowOff>
    </xdr:to>
    <xdr:cxnSp macro="">
      <xdr:nvCxnSpPr>
        <xdr:cNvPr id="862" name="直線コネクタ 861"/>
        <xdr:cNvCxnSpPr/>
      </xdr:nvCxnSpPr>
      <xdr:spPr>
        <a:xfrm flipV="1">
          <a:off x="19545300" y="12983525"/>
          <a:ext cx="8890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44879</xdr:rowOff>
    </xdr:from>
    <xdr:to>
      <xdr:col>102</xdr:col>
      <xdr:colOff>114300</xdr:colOff>
      <xdr:row>76</xdr:row>
      <xdr:rowOff>165777</xdr:rowOff>
    </xdr:to>
    <xdr:cxnSp macro="">
      <xdr:nvCxnSpPr>
        <xdr:cNvPr id="865" name="直線コネクタ 864"/>
        <xdr:cNvCxnSpPr/>
      </xdr:nvCxnSpPr>
      <xdr:spPr>
        <a:xfrm flipV="1">
          <a:off x="18656300" y="13075079"/>
          <a:ext cx="889000" cy="1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8989</xdr:rowOff>
    </xdr:from>
    <xdr:to>
      <xdr:col>116</xdr:col>
      <xdr:colOff>114300</xdr:colOff>
      <xdr:row>76</xdr:row>
      <xdr:rowOff>110589</xdr:rowOff>
    </xdr:to>
    <xdr:sp macro="" textlink="">
      <xdr:nvSpPr>
        <xdr:cNvPr id="875" name="楕円 874"/>
        <xdr:cNvSpPr/>
      </xdr:nvSpPr>
      <xdr:spPr>
        <a:xfrm>
          <a:off x="22110700" y="130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158866</xdr:rowOff>
    </xdr:from>
    <xdr:ext cx="534377" cy="259045"/>
    <xdr:sp macro="" textlink="">
      <xdr:nvSpPr>
        <xdr:cNvPr id="876" name="繰出金該当値テキスト"/>
        <xdr:cNvSpPr txBox="1"/>
      </xdr:nvSpPr>
      <xdr:spPr>
        <a:xfrm>
          <a:off x="22212300" y="1301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86744</xdr:rowOff>
    </xdr:from>
    <xdr:to>
      <xdr:col>112</xdr:col>
      <xdr:colOff>38100</xdr:colOff>
      <xdr:row>76</xdr:row>
      <xdr:rowOff>16895</xdr:rowOff>
    </xdr:to>
    <xdr:sp macro="" textlink="">
      <xdr:nvSpPr>
        <xdr:cNvPr id="877" name="楕円 876"/>
        <xdr:cNvSpPr/>
      </xdr:nvSpPr>
      <xdr:spPr>
        <a:xfrm>
          <a:off x="21272500" y="129454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8022</xdr:rowOff>
    </xdr:from>
    <xdr:ext cx="534377" cy="259045"/>
    <xdr:sp macro="" textlink="">
      <xdr:nvSpPr>
        <xdr:cNvPr id="878" name="テキスト ボックス 877"/>
        <xdr:cNvSpPr txBox="1"/>
      </xdr:nvSpPr>
      <xdr:spPr>
        <a:xfrm>
          <a:off x="21056111" y="1303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73975</xdr:rowOff>
    </xdr:from>
    <xdr:to>
      <xdr:col>107</xdr:col>
      <xdr:colOff>101600</xdr:colOff>
      <xdr:row>76</xdr:row>
      <xdr:rowOff>4125</xdr:rowOff>
    </xdr:to>
    <xdr:sp macro="" textlink="">
      <xdr:nvSpPr>
        <xdr:cNvPr id="879" name="楕円 878"/>
        <xdr:cNvSpPr/>
      </xdr:nvSpPr>
      <xdr:spPr>
        <a:xfrm>
          <a:off x="20383500" y="1293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166702</xdr:rowOff>
    </xdr:from>
    <xdr:ext cx="534377" cy="259045"/>
    <xdr:sp macro="" textlink="">
      <xdr:nvSpPr>
        <xdr:cNvPr id="880" name="テキスト ボックス 879"/>
        <xdr:cNvSpPr txBox="1"/>
      </xdr:nvSpPr>
      <xdr:spPr>
        <a:xfrm>
          <a:off x="20167111" y="1302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165529</xdr:rowOff>
    </xdr:from>
    <xdr:to>
      <xdr:col>102</xdr:col>
      <xdr:colOff>165100</xdr:colOff>
      <xdr:row>76</xdr:row>
      <xdr:rowOff>95679</xdr:rowOff>
    </xdr:to>
    <xdr:sp macro="" textlink="">
      <xdr:nvSpPr>
        <xdr:cNvPr id="881" name="楕円 880"/>
        <xdr:cNvSpPr/>
      </xdr:nvSpPr>
      <xdr:spPr>
        <a:xfrm>
          <a:off x="19494500" y="1302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86806</xdr:rowOff>
    </xdr:from>
    <xdr:ext cx="534377" cy="259045"/>
    <xdr:sp macro="" textlink="">
      <xdr:nvSpPr>
        <xdr:cNvPr id="882" name="テキスト ボックス 881"/>
        <xdr:cNvSpPr txBox="1"/>
      </xdr:nvSpPr>
      <xdr:spPr>
        <a:xfrm>
          <a:off x="19278111" y="1311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114977</xdr:rowOff>
    </xdr:from>
    <xdr:to>
      <xdr:col>98</xdr:col>
      <xdr:colOff>38100</xdr:colOff>
      <xdr:row>77</xdr:row>
      <xdr:rowOff>45127</xdr:rowOff>
    </xdr:to>
    <xdr:sp macro="" textlink="">
      <xdr:nvSpPr>
        <xdr:cNvPr id="883" name="楕円 882"/>
        <xdr:cNvSpPr/>
      </xdr:nvSpPr>
      <xdr:spPr>
        <a:xfrm>
          <a:off x="18605500" y="1314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36254</xdr:rowOff>
    </xdr:from>
    <xdr:ext cx="534377" cy="259045"/>
    <xdr:sp macro="" textlink="">
      <xdr:nvSpPr>
        <xdr:cNvPr id="884" name="テキスト ボックス 883"/>
        <xdr:cNvSpPr txBox="1"/>
      </xdr:nvSpPr>
      <xdr:spPr>
        <a:xfrm>
          <a:off x="18389111" y="1323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156,326</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円となっており、類似団体平均と比較して一人当たりコストが高い状況となっている。これは、南海トラフ地震対策関連事業及び老朽化した公共施設等の建替が重なったためである。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前年度決算と比較すると、約</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減になっており今後も公共施設等総合管理計画に基づき、事業の取捨選択を徹底していくことで、事業費の減少を目指すこととしている。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普通建設事業費、投資及び出資金以外の費目については、概ね類似平均団体を下回っている。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27,158
26,837
91.50
16,336,584
15,622,509
102,048
7,508,055
17,401,038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135890</xdr:rowOff>
    </xdr:from>
    <xdr:to>
      <xdr:col>24</xdr:col>
      <xdr:colOff>63500</xdr:colOff>
      <xdr:row>35</xdr:row>
      <xdr:rowOff>151130</xdr:rowOff>
    </xdr:to>
    <xdr:cxnSp macro="">
      <xdr:nvCxnSpPr>
        <xdr:cNvPr id="61" name="直線コネクタ 60"/>
        <xdr:cNvCxnSpPr/>
      </xdr:nvCxnSpPr>
      <xdr:spPr>
        <a:xfrm flipV="1">
          <a:off x="3797300" y="6136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132080</xdr:rowOff>
    </xdr:from>
    <xdr:to>
      <xdr:col>19</xdr:col>
      <xdr:colOff>177800</xdr:colOff>
      <xdr:row>35</xdr:row>
      <xdr:rowOff>151130</xdr:rowOff>
    </xdr:to>
    <xdr:cxnSp macro="">
      <xdr:nvCxnSpPr>
        <xdr:cNvPr id="64" name="直線コネクタ 63"/>
        <xdr:cNvCxnSpPr/>
      </xdr:nvCxnSpPr>
      <xdr:spPr>
        <a:xfrm>
          <a:off x="2908300" y="61328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41783</xdr:rowOff>
    </xdr:from>
    <xdr:to>
      <xdr:col>15</xdr:col>
      <xdr:colOff>50800</xdr:colOff>
      <xdr:row>35</xdr:row>
      <xdr:rowOff>132080</xdr:rowOff>
    </xdr:to>
    <xdr:cxnSp macro="">
      <xdr:nvCxnSpPr>
        <xdr:cNvPr id="67" name="直線コネクタ 66"/>
        <xdr:cNvCxnSpPr/>
      </xdr:nvCxnSpPr>
      <xdr:spPr>
        <a:xfrm>
          <a:off x="2019300" y="6042533"/>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41783</xdr:rowOff>
    </xdr:from>
    <xdr:to>
      <xdr:col>10</xdr:col>
      <xdr:colOff>114300</xdr:colOff>
      <xdr:row>35</xdr:row>
      <xdr:rowOff>121793</xdr:rowOff>
    </xdr:to>
    <xdr:cxnSp macro="">
      <xdr:nvCxnSpPr>
        <xdr:cNvPr id="70" name="直線コネクタ 69"/>
        <xdr:cNvCxnSpPr/>
      </xdr:nvCxnSpPr>
      <xdr:spPr>
        <a:xfrm flipV="1">
          <a:off x="1130300" y="604253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85090</xdr:rowOff>
    </xdr:from>
    <xdr:to>
      <xdr:col>24</xdr:col>
      <xdr:colOff>114300</xdr:colOff>
      <xdr:row>36</xdr:row>
      <xdr:rowOff>15240</xdr:rowOff>
    </xdr:to>
    <xdr:sp macro="" textlink="">
      <xdr:nvSpPr>
        <xdr:cNvPr id="80" name="楕円 79"/>
        <xdr:cNvSpPr/>
      </xdr:nvSpPr>
      <xdr:spPr>
        <a:xfrm>
          <a:off x="45847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63517</xdr:rowOff>
    </xdr:from>
    <xdr:ext cx="469744" cy="259045"/>
    <xdr:sp macro="" textlink="">
      <xdr:nvSpPr>
        <xdr:cNvPr id="81" name="議会費該当値テキスト"/>
        <xdr:cNvSpPr txBox="1"/>
      </xdr:nvSpPr>
      <xdr:spPr>
        <a:xfrm>
          <a:off x="4686300"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100330</xdr:rowOff>
    </xdr:from>
    <xdr:to>
      <xdr:col>20</xdr:col>
      <xdr:colOff>38100</xdr:colOff>
      <xdr:row>36</xdr:row>
      <xdr:rowOff>30480</xdr:rowOff>
    </xdr:to>
    <xdr:sp macro="" textlink="">
      <xdr:nvSpPr>
        <xdr:cNvPr id="82" name="楕円 81"/>
        <xdr:cNvSpPr/>
      </xdr:nvSpPr>
      <xdr:spPr>
        <a:xfrm>
          <a:off x="3746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21607</xdr:rowOff>
    </xdr:from>
    <xdr:ext cx="469744" cy="259045"/>
    <xdr:sp macro="" textlink="">
      <xdr:nvSpPr>
        <xdr:cNvPr id="83" name="テキスト ボックス 82"/>
        <xdr:cNvSpPr txBox="1"/>
      </xdr:nvSpPr>
      <xdr:spPr>
        <a:xfrm>
          <a:off x="3562428"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81280</xdr:rowOff>
    </xdr:from>
    <xdr:to>
      <xdr:col>15</xdr:col>
      <xdr:colOff>101600</xdr:colOff>
      <xdr:row>36</xdr:row>
      <xdr:rowOff>11430</xdr:rowOff>
    </xdr:to>
    <xdr:sp macro="" textlink="">
      <xdr:nvSpPr>
        <xdr:cNvPr id="84" name="楕円 83"/>
        <xdr:cNvSpPr/>
      </xdr:nvSpPr>
      <xdr:spPr>
        <a:xfrm>
          <a:off x="2857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85" name="テキスト ボックス 84"/>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162433</xdr:rowOff>
    </xdr:from>
    <xdr:to>
      <xdr:col>10</xdr:col>
      <xdr:colOff>165100</xdr:colOff>
      <xdr:row>35</xdr:row>
      <xdr:rowOff>92583</xdr:rowOff>
    </xdr:to>
    <xdr:sp macro="" textlink="">
      <xdr:nvSpPr>
        <xdr:cNvPr id="86" name="楕円 85"/>
        <xdr:cNvSpPr/>
      </xdr:nvSpPr>
      <xdr:spPr>
        <a:xfrm>
          <a:off x="1968500" y="59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109110</xdr:rowOff>
    </xdr:from>
    <xdr:ext cx="469744" cy="259045"/>
    <xdr:sp macro="" textlink="">
      <xdr:nvSpPr>
        <xdr:cNvPr id="87" name="テキスト ボックス 86"/>
        <xdr:cNvSpPr txBox="1"/>
      </xdr:nvSpPr>
      <xdr:spPr>
        <a:xfrm>
          <a:off x="1784428" y="576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70993</xdr:rowOff>
    </xdr:from>
    <xdr:to>
      <xdr:col>6</xdr:col>
      <xdr:colOff>38100</xdr:colOff>
      <xdr:row>36</xdr:row>
      <xdr:rowOff>1143</xdr:rowOff>
    </xdr:to>
    <xdr:sp macro="" textlink="">
      <xdr:nvSpPr>
        <xdr:cNvPr id="88" name="楕円 87"/>
        <xdr:cNvSpPr/>
      </xdr:nvSpPr>
      <xdr:spPr>
        <a:xfrm>
          <a:off x="1079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163720</xdr:rowOff>
    </xdr:from>
    <xdr:ext cx="469744" cy="259045"/>
    <xdr:sp macro="" textlink="">
      <xdr:nvSpPr>
        <xdr:cNvPr id="89" name="テキスト ボックス 88"/>
        <xdr:cNvSpPr txBox="1"/>
      </xdr:nvSpPr>
      <xdr:spPr>
        <a:xfrm>
          <a:off x="895428" y="61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121709</xdr:rowOff>
    </xdr:from>
    <xdr:to>
      <xdr:col>24</xdr:col>
      <xdr:colOff>63500</xdr:colOff>
      <xdr:row>58</xdr:row>
      <xdr:rowOff>57472</xdr:rowOff>
    </xdr:to>
    <xdr:cxnSp macro="">
      <xdr:nvCxnSpPr>
        <xdr:cNvPr id="118" name="直線コネクタ 117"/>
        <xdr:cNvCxnSpPr/>
      </xdr:nvCxnSpPr>
      <xdr:spPr>
        <a:xfrm flipV="1">
          <a:off x="3797300" y="9894359"/>
          <a:ext cx="838200" cy="10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46294</xdr:rowOff>
    </xdr:from>
    <xdr:to>
      <xdr:col>19</xdr:col>
      <xdr:colOff>177800</xdr:colOff>
      <xdr:row>58</xdr:row>
      <xdr:rowOff>57472</xdr:rowOff>
    </xdr:to>
    <xdr:cxnSp macro="">
      <xdr:nvCxnSpPr>
        <xdr:cNvPr id="121" name="直線コネクタ 120"/>
        <xdr:cNvCxnSpPr/>
      </xdr:nvCxnSpPr>
      <xdr:spPr>
        <a:xfrm>
          <a:off x="2908300" y="9990394"/>
          <a:ext cx="8890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33401</xdr:rowOff>
    </xdr:from>
    <xdr:to>
      <xdr:col>15</xdr:col>
      <xdr:colOff>50800</xdr:colOff>
      <xdr:row>58</xdr:row>
      <xdr:rowOff>46294</xdr:rowOff>
    </xdr:to>
    <xdr:cxnSp macro="">
      <xdr:nvCxnSpPr>
        <xdr:cNvPr id="124" name="直線コネクタ 123"/>
        <xdr:cNvCxnSpPr/>
      </xdr:nvCxnSpPr>
      <xdr:spPr>
        <a:xfrm>
          <a:off x="2019300" y="9977501"/>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20405</xdr:rowOff>
    </xdr:from>
    <xdr:to>
      <xdr:col>10</xdr:col>
      <xdr:colOff>114300</xdr:colOff>
      <xdr:row>58</xdr:row>
      <xdr:rowOff>33401</xdr:rowOff>
    </xdr:to>
    <xdr:cxnSp macro="">
      <xdr:nvCxnSpPr>
        <xdr:cNvPr id="127" name="直線コネクタ 126"/>
        <xdr:cNvCxnSpPr/>
      </xdr:nvCxnSpPr>
      <xdr:spPr>
        <a:xfrm>
          <a:off x="1130300" y="9964505"/>
          <a:ext cx="889000" cy="1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70909</xdr:rowOff>
    </xdr:from>
    <xdr:to>
      <xdr:col>24</xdr:col>
      <xdr:colOff>114300</xdr:colOff>
      <xdr:row>58</xdr:row>
      <xdr:rowOff>1059</xdr:rowOff>
    </xdr:to>
    <xdr:sp macro="" textlink="">
      <xdr:nvSpPr>
        <xdr:cNvPr id="137" name="楕円 136"/>
        <xdr:cNvSpPr/>
      </xdr:nvSpPr>
      <xdr:spPr>
        <a:xfrm>
          <a:off x="4584700" y="984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49336</xdr:rowOff>
    </xdr:from>
    <xdr:ext cx="534377" cy="259045"/>
    <xdr:sp macro="" textlink="">
      <xdr:nvSpPr>
        <xdr:cNvPr id="138" name="総務費該当値テキスト"/>
        <xdr:cNvSpPr txBox="1"/>
      </xdr:nvSpPr>
      <xdr:spPr>
        <a:xfrm>
          <a:off x="4686300" y="982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6672</xdr:rowOff>
    </xdr:from>
    <xdr:to>
      <xdr:col>20</xdr:col>
      <xdr:colOff>38100</xdr:colOff>
      <xdr:row>58</xdr:row>
      <xdr:rowOff>108272</xdr:rowOff>
    </xdr:to>
    <xdr:sp macro="" textlink="">
      <xdr:nvSpPr>
        <xdr:cNvPr id="139" name="楕円 138"/>
        <xdr:cNvSpPr/>
      </xdr:nvSpPr>
      <xdr:spPr>
        <a:xfrm>
          <a:off x="3746500" y="99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99399</xdr:rowOff>
    </xdr:from>
    <xdr:ext cx="534377" cy="259045"/>
    <xdr:sp macro="" textlink="">
      <xdr:nvSpPr>
        <xdr:cNvPr id="140" name="テキスト ボックス 139"/>
        <xdr:cNvSpPr txBox="1"/>
      </xdr:nvSpPr>
      <xdr:spPr>
        <a:xfrm>
          <a:off x="3530111" y="1004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166944</xdr:rowOff>
    </xdr:from>
    <xdr:to>
      <xdr:col>15</xdr:col>
      <xdr:colOff>101600</xdr:colOff>
      <xdr:row>58</xdr:row>
      <xdr:rowOff>97094</xdr:rowOff>
    </xdr:to>
    <xdr:sp macro="" textlink="">
      <xdr:nvSpPr>
        <xdr:cNvPr id="141" name="楕円 140"/>
        <xdr:cNvSpPr/>
      </xdr:nvSpPr>
      <xdr:spPr>
        <a:xfrm>
          <a:off x="2857500" y="993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88221</xdr:rowOff>
    </xdr:from>
    <xdr:ext cx="534377" cy="259045"/>
    <xdr:sp macro="" textlink="">
      <xdr:nvSpPr>
        <xdr:cNvPr id="142" name="テキスト ボックス 141"/>
        <xdr:cNvSpPr txBox="1"/>
      </xdr:nvSpPr>
      <xdr:spPr>
        <a:xfrm>
          <a:off x="2641111" y="1003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154051</xdr:rowOff>
    </xdr:from>
    <xdr:to>
      <xdr:col>10</xdr:col>
      <xdr:colOff>165100</xdr:colOff>
      <xdr:row>58</xdr:row>
      <xdr:rowOff>84201</xdr:rowOff>
    </xdr:to>
    <xdr:sp macro="" textlink="">
      <xdr:nvSpPr>
        <xdr:cNvPr id="143" name="楕円 142"/>
        <xdr:cNvSpPr/>
      </xdr:nvSpPr>
      <xdr:spPr>
        <a:xfrm>
          <a:off x="1968500" y="99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75328</xdr:rowOff>
    </xdr:from>
    <xdr:ext cx="534377" cy="259045"/>
    <xdr:sp macro="" textlink="">
      <xdr:nvSpPr>
        <xdr:cNvPr id="144" name="テキスト ボックス 143"/>
        <xdr:cNvSpPr txBox="1"/>
      </xdr:nvSpPr>
      <xdr:spPr>
        <a:xfrm>
          <a:off x="1752111" y="100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141055</xdr:rowOff>
    </xdr:from>
    <xdr:to>
      <xdr:col>6</xdr:col>
      <xdr:colOff>38100</xdr:colOff>
      <xdr:row>58</xdr:row>
      <xdr:rowOff>71205</xdr:rowOff>
    </xdr:to>
    <xdr:sp macro="" textlink="">
      <xdr:nvSpPr>
        <xdr:cNvPr id="145" name="楕円 144"/>
        <xdr:cNvSpPr/>
      </xdr:nvSpPr>
      <xdr:spPr>
        <a:xfrm>
          <a:off x="1079500" y="99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62332</xdr:rowOff>
    </xdr:from>
    <xdr:ext cx="534377" cy="259045"/>
    <xdr:sp macro="" textlink="">
      <xdr:nvSpPr>
        <xdr:cNvPr id="146" name="テキスト ボックス 145"/>
        <xdr:cNvSpPr txBox="1"/>
      </xdr:nvSpPr>
      <xdr:spPr>
        <a:xfrm>
          <a:off x="863111" y="1000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78625</xdr:rowOff>
    </xdr:from>
    <xdr:to>
      <xdr:col>24</xdr:col>
      <xdr:colOff>63500</xdr:colOff>
      <xdr:row>75</xdr:row>
      <xdr:rowOff>71775</xdr:rowOff>
    </xdr:to>
    <xdr:cxnSp macro="">
      <xdr:nvCxnSpPr>
        <xdr:cNvPr id="176" name="直線コネクタ 175"/>
        <xdr:cNvCxnSpPr/>
      </xdr:nvCxnSpPr>
      <xdr:spPr>
        <a:xfrm>
          <a:off x="3797300" y="12765925"/>
          <a:ext cx="838200" cy="16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78625</xdr:rowOff>
    </xdr:from>
    <xdr:to>
      <xdr:col>19</xdr:col>
      <xdr:colOff>177800</xdr:colOff>
      <xdr:row>74</xdr:row>
      <xdr:rowOff>143860</xdr:rowOff>
    </xdr:to>
    <xdr:cxnSp macro="">
      <xdr:nvCxnSpPr>
        <xdr:cNvPr id="179" name="直線コネクタ 178"/>
        <xdr:cNvCxnSpPr/>
      </xdr:nvCxnSpPr>
      <xdr:spPr>
        <a:xfrm flipV="1">
          <a:off x="2908300" y="12765925"/>
          <a:ext cx="889000" cy="6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143860</xdr:rowOff>
    </xdr:from>
    <xdr:to>
      <xdr:col>15</xdr:col>
      <xdr:colOff>50800</xdr:colOff>
      <xdr:row>75</xdr:row>
      <xdr:rowOff>84768</xdr:rowOff>
    </xdr:to>
    <xdr:cxnSp macro="">
      <xdr:nvCxnSpPr>
        <xdr:cNvPr id="182" name="直線コネクタ 181"/>
        <xdr:cNvCxnSpPr/>
      </xdr:nvCxnSpPr>
      <xdr:spPr>
        <a:xfrm flipV="1">
          <a:off x="2019300" y="12831160"/>
          <a:ext cx="889000" cy="1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84768</xdr:rowOff>
    </xdr:from>
    <xdr:to>
      <xdr:col>10</xdr:col>
      <xdr:colOff>114300</xdr:colOff>
      <xdr:row>75</xdr:row>
      <xdr:rowOff>114790</xdr:rowOff>
    </xdr:to>
    <xdr:cxnSp macro="">
      <xdr:nvCxnSpPr>
        <xdr:cNvPr id="185" name="直線コネクタ 184"/>
        <xdr:cNvCxnSpPr/>
      </xdr:nvCxnSpPr>
      <xdr:spPr>
        <a:xfrm flipV="1">
          <a:off x="1130300" y="12943518"/>
          <a:ext cx="889000" cy="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20975</xdr:rowOff>
    </xdr:from>
    <xdr:to>
      <xdr:col>24</xdr:col>
      <xdr:colOff>114300</xdr:colOff>
      <xdr:row>75</xdr:row>
      <xdr:rowOff>122575</xdr:rowOff>
    </xdr:to>
    <xdr:sp macro="" textlink="">
      <xdr:nvSpPr>
        <xdr:cNvPr id="195" name="楕円 194"/>
        <xdr:cNvSpPr/>
      </xdr:nvSpPr>
      <xdr:spPr>
        <a:xfrm>
          <a:off x="4584700" y="1287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43852</xdr:rowOff>
    </xdr:from>
    <xdr:ext cx="599010" cy="259045"/>
    <xdr:sp macro="" textlink="">
      <xdr:nvSpPr>
        <xdr:cNvPr id="196" name="民生費該当値テキスト"/>
        <xdr:cNvSpPr txBox="1"/>
      </xdr:nvSpPr>
      <xdr:spPr>
        <a:xfrm>
          <a:off x="4686300" y="1273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27825</xdr:rowOff>
    </xdr:from>
    <xdr:to>
      <xdr:col>20</xdr:col>
      <xdr:colOff>38100</xdr:colOff>
      <xdr:row>74</xdr:row>
      <xdr:rowOff>129425</xdr:rowOff>
    </xdr:to>
    <xdr:sp macro="" textlink="">
      <xdr:nvSpPr>
        <xdr:cNvPr id="197" name="楕円 196"/>
        <xdr:cNvSpPr/>
      </xdr:nvSpPr>
      <xdr:spPr>
        <a:xfrm>
          <a:off x="3746500" y="127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145952</xdr:rowOff>
    </xdr:from>
    <xdr:ext cx="599010" cy="259045"/>
    <xdr:sp macro="" textlink="">
      <xdr:nvSpPr>
        <xdr:cNvPr id="198" name="テキスト ボックス 197"/>
        <xdr:cNvSpPr txBox="1"/>
      </xdr:nvSpPr>
      <xdr:spPr>
        <a:xfrm>
          <a:off x="3497795" y="1249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93060</xdr:rowOff>
    </xdr:from>
    <xdr:to>
      <xdr:col>15</xdr:col>
      <xdr:colOff>101600</xdr:colOff>
      <xdr:row>75</xdr:row>
      <xdr:rowOff>23210</xdr:rowOff>
    </xdr:to>
    <xdr:sp macro="" textlink="">
      <xdr:nvSpPr>
        <xdr:cNvPr id="199" name="楕円 198"/>
        <xdr:cNvSpPr/>
      </xdr:nvSpPr>
      <xdr:spPr>
        <a:xfrm>
          <a:off x="2857500" y="127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39737</xdr:rowOff>
    </xdr:from>
    <xdr:ext cx="599010" cy="259045"/>
    <xdr:sp macro="" textlink="">
      <xdr:nvSpPr>
        <xdr:cNvPr id="200" name="テキスト ボックス 199"/>
        <xdr:cNvSpPr txBox="1"/>
      </xdr:nvSpPr>
      <xdr:spPr>
        <a:xfrm>
          <a:off x="2608795" y="12555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33968</xdr:rowOff>
    </xdr:from>
    <xdr:to>
      <xdr:col>10</xdr:col>
      <xdr:colOff>165100</xdr:colOff>
      <xdr:row>75</xdr:row>
      <xdr:rowOff>135568</xdr:rowOff>
    </xdr:to>
    <xdr:sp macro="" textlink="">
      <xdr:nvSpPr>
        <xdr:cNvPr id="201" name="楕円 200"/>
        <xdr:cNvSpPr/>
      </xdr:nvSpPr>
      <xdr:spPr>
        <a:xfrm>
          <a:off x="1968500" y="128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152095</xdr:rowOff>
    </xdr:from>
    <xdr:ext cx="599010" cy="259045"/>
    <xdr:sp macro="" textlink="">
      <xdr:nvSpPr>
        <xdr:cNvPr id="202" name="テキスト ボックス 201"/>
        <xdr:cNvSpPr txBox="1"/>
      </xdr:nvSpPr>
      <xdr:spPr>
        <a:xfrm>
          <a:off x="1719795" y="1266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63990</xdr:rowOff>
    </xdr:from>
    <xdr:to>
      <xdr:col>6</xdr:col>
      <xdr:colOff>38100</xdr:colOff>
      <xdr:row>75</xdr:row>
      <xdr:rowOff>165590</xdr:rowOff>
    </xdr:to>
    <xdr:sp macro="" textlink="">
      <xdr:nvSpPr>
        <xdr:cNvPr id="203" name="楕円 202"/>
        <xdr:cNvSpPr/>
      </xdr:nvSpPr>
      <xdr:spPr>
        <a:xfrm>
          <a:off x="1079500" y="1292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10667</xdr:rowOff>
    </xdr:from>
    <xdr:ext cx="599010" cy="259045"/>
    <xdr:sp macro="" textlink="">
      <xdr:nvSpPr>
        <xdr:cNvPr id="204" name="テキスト ボックス 203"/>
        <xdr:cNvSpPr txBox="1"/>
      </xdr:nvSpPr>
      <xdr:spPr>
        <a:xfrm>
          <a:off x="830795" y="1269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87252</xdr:rowOff>
    </xdr:from>
    <xdr:to>
      <xdr:col>24</xdr:col>
      <xdr:colOff>63500</xdr:colOff>
      <xdr:row>96</xdr:row>
      <xdr:rowOff>104442</xdr:rowOff>
    </xdr:to>
    <xdr:cxnSp macro="">
      <xdr:nvCxnSpPr>
        <xdr:cNvPr id="235" name="直線コネクタ 234"/>
        <xdr:cNvCxnSpPr/>
      </xdr:nvCxnSpPr>
      <xdr:spPr>
        <a:xfrm flipV="1">
          <a:off x="3797300" y="16546452"/>
          <a:ext cx="838200" cy="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102896</xdr:rowOff>
    </xdr:from>
    <xdr:to>
      <xdr:col>19</xdr:col>
      <xdr:colOff>177800</xdr:colOff>
      <xdr:row>96</xdr:row>
      <xdr:rowOff>104442</xdr:rowOff>
    </xdr:to>
    <xdr:cxnSp macro="">
      <xdr:nvCxnSpPr>
        <xdr:cNvPr id="238" name="直線コネクタ 237"/>
        <xdr:cNvCxnSpPr/>
      </xdr:nvCxnSpPr>
      <xdr:spPr>
        <a:xfrm>
          <a:off x="2908300" y="16562096"/>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102896</xdr:rowOff>
    </xdr:from>
    <xdr:to>
      <xdr:col>15</xdr:col>
      <xdr:colOff>50800</xdr:colOff>
      <xdr:row>96</xdr:row>
      <xdr:rowOff>136412</xdr:rowOff>
    </xdr:to>
    <xdr:cxnSp macro="">
      <xdr:nvCxnSpPr>
        <xdr:cNvPr id="241" name="直線コネクタ 240"/>
        <xdr:cNvCxnSpPr/>
      </xdr:nvCxnSpPr>
      <xdr:spPr>
        <a:xfrm flipV="1">
          <a:off x="2019300" y="16562096"/>
          <a:ext cx="889000" cy="3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90779</xdr:rowOff>
    </xdr:from>
    <xdr:to>
      <xdr:col>10</xdr:col>
      <xdr:colOff>114300</xdr:colOff>
      <xdr:row>96</xdr:row>
      <xdr:rowOff>136412</xdr:rowOff>
    </xdr:to>
    <xdr:cxnSp macro="">
      <xdr:nvCxnSpPr>
        <xdr:cNvPr id="244" name="直線コネクタ 243"/>
        <xdr:cNvCxnSpPr/>
      </xdr:nvCxnSpPr>
      <xdr:spPr>
        <a:xfrm>
          <a:off x="1130300" y="16549979"/>
          <a:ext cx="889000" cy="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36452</xdr:rowOff>
    </xdr:from>
    <xdr:to>
      <xdr:col>24</xdr:col>
      <xdr:colOff>114300</xdr:colOff>
      <xdr:row>96</xdr:row>
      <xdr:rowOff>138052</xdr:rowOff>
    </xdr:to>
    <xdr:sp macro="" textlink="">
      <xdr:nvSpPr>
        <xdr:cNvPr id="254" name="楕円 253"/>
        <xdr:cNvSpPr/>
      </xdr:nvSpPr>
      <xdr:spPr>
        <a:xfrm>
          <a:off x="4584700" y="1649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14879</xdr:rowOff>
    </xdr:from>
    <xdr:ext cx="534377" cy="259045"/>
    <xdr:sp macro="" textlink="">
      <xdr:nvSpPr>
        <xdr:cNvPr id="255" name="衛生費該当値テキスト"/>
        <xdr:cNvSpPr txBox="1"/>
      </xdr:nvSpPr>
      <xdr:spPr>
        <a:xfrm>
          <a:off x="4686300" y="1647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53642</xdr:rowOff>
    </xdr:from>
    <xdr:to>
      <xdr:col>20</xdr:col>
      <xdr:colOff>38100</xdr:colOff>
      <xdr:row>96</xdr:row>
      <xdr:rowOff>155242</xdr:rowOff>
    </xdr:to>
    <xdr:sp macro="" textlink="">
      <xdr:nvSpPr>
        <xdr:cNvPr id="256" name="楕円 255"/>
        <xdr:cNvSpPr/>
      </xdr:nvSpPr>
      <xdr:spPr>
        <a:xfrm>
          <a:off x="3746500" y="1651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146369</xdr:rowOff>
    </xdr:from>
    <xdr:ext cx="534377" cy="259045"/>
    <xdr:sp macro="" textlink="">
      <xdr:nvSpPr>
        <xdr:cNvPr id="257" name="テキスト ボックス 256"/>
        <xdr:cNvSpPr txBox="1"/>
      </xdr:nvSpPr>
      <xdr:spPr>
        <a:xfrm>
          <a:off x="3530111" y="1660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52096</xdr:rowOff>
    </xdr:from>
    <xdr:to>
      <xdr:col>15</xdr:col>
      <xdr:colOff>101600</xdr:colOff>
      <xdr:row>96</xdr:row>
      <xdr:rowOff>153696</xdr:rowOff>
    </xdr:to>
    <xdr:sp macro="" textlink="">
      <xdr:nvSpPr>
        <xdr:cNvPr id="258" name="楕円 257"/>
        <xdr:cNvSpPr/>
      </xdr:nvSpPr>
      <xdr:spPr>
        <a:xfrm>
          <a:off x="2857500" y="165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144823</xdr:rowOff>
    </xdr:from>
    <xdr:ext cx="534377" cy="259045"/>
    <xdr:sp macro="" textlink="">
      <xdr:nvSpPr>
        <xdr:cNvPr id="259" name="テキスト ボックス 258"/>
        <xdr:cNvSpPr txBox="1"/>
      </xdr:nvSpPr>
      <xdr:spPr>
        <a:xfrm>
          <a:off x="2641111" y="1660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85612</xdr:rowOff>
    </xdr:from>
    <xdr:to>
      <xdr:col>10</xdr:col>
      <xdr:colOff>165100</xdr:colOff>
      <xdr:row>97</xdr:row>
      <xdr:rowOff>15762</xdr:rowOff>
    </xdr:to>
    <xdr:sp macro="" textlink="">
      <xdr:nvSpPr>
        <xdr:cNvPr id="260" name="楕円 259"/>
        <xdr:cNvSpPr/>
      </xdr:nvSpPr>
      <xdr:spPr>
        <a:xfrm>
          <a:off x="1968500" y="16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6889</xdr:rowOff>
    </xdr:from>
    <xdr:ext cx="534377" cy="259045"/>
    <xdr:sp macro="" textlink="">
      <xdr:nvSpPr>
        <xdr:cNvPr id="261" name="テキスト ボックス 260"/>
        <xdr:cNvSpPr txBox="1"/>
      </xdr:nvSpPr>
      <xdr:spPr>
        <a:xfrm>
          <a:off x="1752111" y="1663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39979</xdr:rowOff>
    </xdr:from>
    <xdr:to>
      <xdr:col>6</xdr:col>
      <xdr:colOff>38100</xdr:colOff>
      <xdr:row>96</xdr:row>
      <xdr:rowOff>141579</xdr:rowOff>
    </xdr:to>
    <xdr:sp macro="" textlink="">
      <xdr:nvSpPr>
        <xdr:cNvPr id="262" name="楕円 261"/>
        <xdr:cNvSpPr/>
      </xdr:nvSpPr>
      <xdr:spPr>
        <a:xfrm>
          <a:off x="1079500" y="164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132706</xdr:rowOff>
    </xdr:from>
    <xdr:ext cx="534377" cy="259045"/>
    <xdr:sp macro="" textlink="">
      <xdr:nvSpPr>
        <xdr:cNvPr id="263" name="テキスト ボックス 262"/>
        <xdr:cNvSpPr txBox="1"/>
      </xdr:nvSpPr>
      <xdr:spPr>
        <a:xfrm>
          <a:off x="863111" y="1659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46300</xdr:rowOff>
    </xdr:from>
    <xdr:to>
      <xdr:col>55</xdr:col>
      <xdr:colOff>0</xdr:colOff>
      <xdr:row>38</xdr:row>
      <xdr:rowOff>52832</xdr:rowOff>
    </xdr:to>
    <xdr:cxnSp macro="">
      <xdr:nvCxnSpPr>
        <xdr:cNvPr id="294" name="直線コネクタ 293"/>
        <xdr:cNvCxnSpPr/>
      </xdr:nvCxnSpPr>
      <xdr:spPr>
        <a:xfrm flipV="1">
          <a:off x="9639300" y="656140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52832</xdr:rowOff>
    </xdr:from>
    <xdr:to>
      <xdr:col>50</xdr:col>
      <xdr:colOff>114300</xdr:colOff>
      <xdr:row>38</xdr:row>
      <xdr:rowOff>76672</xdr:rowOff>
    </xdr:to>
    <xdr:cxnSp macro="">
      <xdr:nvCxnSpPr>
        <xdr:cNvPr id="297" name="直線コネクタ 296"/>
        <xdr:cNvCxnSpPr/>
      </xdr:nvCxnSpPr>
      <xdr:spPr>
        <a:xfrm flipV="1">
          <a:off x="8750300" y="6567932"/>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18869</xdr:rowOff>
    </xdr:from>
    <xdr:to>
      <xdr:col>45</xdr:col>
      <xdr:colOff>177800</xdr:colOff>
      <xdr:row>38</xdr:row>
      <xdr:rowOff>76672</xdr:rowOff>
    </xdr:to>
    <xdr:cxnSp macro="">
      <xdr:nvCxnSpPr>
        <xdr:cNvPr id="300" name="直線コネクタ 299"/>
        <xdr:cNvCxnSpPr/>
      </xdr:nvCxnSpPr>
      <xdr:spPr>
        <a:xfrm>
          <a:off x="7861300" y="6533969"/>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118799</xdr:rowOff>
    </xdr:from>
    <xdr:to>
      <xdr:col>41</xdr:col>
      <xdr:colOff>50800</xdr:colOff>
      <xdr:row>38</xdr:row>
      <xdr:rowOff>18869</xdr:rowOff>
    </xdr:to>
    <xdr:cxnSp macro="">
      <xdr:nvCxnSpPr>
        <xdr:cNvPr id="303" name="直線コネクタ 302"/>
        <xdr:cNvCxnSpPr/>
      </xdr:nvCxnSpPr>
      <xdr:spPr>
        <a:xfrm>
          <a:off x="6972300" y="6290999"/>
          <a:ext cx="889000" cy="24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166950</xdr:rowOff>
    </xdr:from>
    <xdr:to>
      <xdr:col>55</xdr:col>
      <xdr:colOff>50800</xdr:colOff>
      <xdr:row>38</xdr:row>
      <xdr:rowOff>97100</xdr:rowOff>
    </xdr:to>
    <xdr:sp macro="" textlink="">
      <xdr:nvSpPr>
        <xdr:cNvPr id="313" name="楕円 312"/>
        <xdr:cNvSpPr/>
      </xdr:nvSpPr>
      <xdr:spPr>
        <a:xfrm>
          <a:off x="10426700" y="65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145377</xdr:rowOff>
    </xdr:from>
    <xdr:ext cx="378565" cy="259045"/>
    <xdr:sp macro="" textlink="">
      <xdr:nvSpPr>
        <xdr:cNvPr id="314" name="労働費該当値テキスト"/>
        <xdr:cNvSpPr txBox="1"/>
      </xdr:nvSpPr>
      <xdr:spPr>
        <a:xfrm>
          <a:off x="10528300" y="6489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2032</xdr:rowOff>
    </xdr:from>
    <xdr:to>
      <xdr:col>50</xdr:col>
      <xdr:colOff>165100</xdr:colOff>
      <xdr:row>38</xdr:row>
      <xdr:rowOff>103632</xdr:rowOff>
    </xdr:to>
    <xdr:sp macro="" textlink="">
      <xdr:nvSpPr>
        <xdr:cNvPr id="315" name="楕円 314"/>
        <xdr:cNvSpPr/>
      </xdr:nvSpPr>
      <xdr:spPr>
        <a:xfrm>
          <a:off x="9588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94759</xdr:rowOff>
    </xdr:from>
    <xdr:ext cx="378565" cy="259045"/>
    <xdr:sp macro="" textlink="">
      <xdr:nvSpPr>
        <xdr:cNvPr id="316" name="テキスト ボックス 315"/>
        <xdr:cNvSpPr txBox="1"/>
      </xdr:nvSpPr>
      <xdr:spPr>
        <a:xfrm>
          <a:off x="9450017" y="660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25872</xdr:rowOff>
    </xdr:from>
    <xdr:to>
      <xdr:col>46</xdr:col>
      <xdr:colOff>38100</xdr:colOff>
      <xdr:row>38</xdr:row>
      <xdr:rowOff>127472</xdr:rowOff>
    </xdr:to>
    <xdr:sp macro="" textlink="">
      <xdr:nvSpPr>
        <xdr:cNvPr id="317" name="楕円 316"/>
        <xdr:cNvSpPr/>
      </xdr:nvSpPr>
      <xdr:spPr>
        <a:xfrm>
          <a:off x="8699500" y="654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118599</xdr:rowOff>
    </xdr:from>
    <xdr:ext cx="378565" cy="259045"/>
    <xdr:sp macro="" textlink="">
      <xdr:nvSpPr>
        <xdr:cNvPr id="318" name="テキスト ボックス 317"/>
        <xdr:cNvSpPr txBox="1"/>
      </xdr:nvSpPr>
      <xdr:spPr>
        <a:xfrm>
          <a:off x="8561017" y="6633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139519</xdr:rowOff>
    </xdr:from>
    <xdr:to>
      <xdr:col>41</xdr:col>
      <xdr:colOff>101600</xdr:colOff>
      <xdr:row>38</xdr:row>
      <xdr:rowOff>69669</xdr:rowOff>
    </xdr:to>
    <xdr:sp macro="" textlink="">
      <xdr:nvSpPr>
        <xdr:cNvPr id="319" name="楕円 318"/>
        <xdr:cNvSpPr/>
      </xdr:nvSpPr>
      <xdr:spPr>
        <a:xfrm>
          <a:off x="7810500" y="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60796</xdr:rowOff>
    </xdr:from>
    <xdr:ext cx="378565" cy="259045"/>
    <xdr:sp macro="" textlink="">
      <xdr:nvSpPr>
        <xdr:cNvPr id="320" name="テキスト ボックス 319"/>
        <xdr:cNvSpPr txBox="1"/>
      </xdr:nvSpPr>
      <xdr:spPr>
        <a:xfrm>
          <a:off x="7672017" y="6575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67999</xdr:rowOff>
    </xdr:from>
    <xdr:to>
      <xdr:col>36</xdr:col>
      <xdr:colOff>165100</xdr:colOff>
      <xdr:row>36</xdr:row>
      <xdr:rowOff>169599</xdr:rowOff>
    </xdr:to>
    <xdr:sp macro="" textlink="">
      <xdr:nvSpPr>
        <xdr:cNvPr id="321" name="楕円 320"/>
        <xdr:cNvSpPr/>
      </xdr:nvSpPr>
      <xdr:spPr>
        <a:xfrm>
          <a:off x="6921500" y="62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160726</xdr:rowOff>
    </xdr:from>
    <xdr:ext cx="469744" cy="259045"/>
    <xdr:sp macro="" textlink="">
      <xdr:nvSpPr>
        <xdr:cNvPr id="322" name="テキスト ボックス 321"/>
        <xdr:cNvSpPr txBox="1"/>
      </xdr:nvSpPr>
      <xdr:spPr>
        <a:xfrm>
          <a:off x="6737428" y="633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140195</xdr:rowOff>
    </xdr:from>
    <xdr:to>
      <xdr:col>55</xdr:col>
      <xdr:colOff>0</xdr:colOff>
      <xdr:row>57</xdr:row>
      <xdr:rowOff>169304</xdr:rowOff>
    </xdr:to>
    <xdr:cxnSp macro="">
      <xdr:nvCxnSpPr>
        <xdr:cNvPr id="351" name="直線コネクタ 350"/>
        <xdr:cNvCxnSpPr/>
      </xdr:nvCxnSpPr>
      <xdr:spPr>
        <a:xfrm flipV="1">
          <a:off x="9639300" y="9912845"/>
          <a:ext cx="838200" cy="2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169304</xdr:rowOff>
    </xdr:from>
    <xdr:to>
      <xdr:col>50</xdr:col>
      <xdr:colOff>114300</xdr:colOff>
      <xdr:row>58</xdr:row>
      <xdr:rowOff>30747</xdr:rowOff>
    </xdr:to>
    <xdr:cxnSp macro="">
      <xdr:nvCxnSpPr>
        <xdr:cNvPr id="354" name="直線コネクタ 353"/>
        <xdr:cNvCxnSpPr/>
      </xdr:nvCxnSpPr>
      <xdr:spPr>
        <a:xfrm flipV="1">
          <a:off x="8750300" y="9941954"/>
          <a:ext cx="8890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131763</xdr:rowOff>
    </xdr:from>
    <xdr:to>
      <xdr:col>45</xdr:col>
      <xdr:colOff>177800</xdr:colOff>
      <xdr:row>58</xdr:row>
      <xdr:rowOff>30747</xdr:rowOff>
    </xdr:to>
    <xdr:cxnSp macro="">
      <xdr:nvCxnSpPr>
        <xdr:cNvPr id="357" name="直線コネクタ 356"/>
        <xdr:cNvCxnSpPr/>
      </xdr:nvCxnSpPr>
      <xdr:spPr>
        <a:xfrm>
          <a:off x="7861300" y="9904413"/>
          <a:ext cx="889000" cy="7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131763</xdr:rowOff>
    </xdr:from>
    <xdr:to>
      <xdr:col>41</xdr:col>
      <xdr:colOff>50800</xdr:colOff>
      <xdr:row>57</xdr:row>
      <xdr:rowOff>138087</xdr:rowOff>
    </xdr:to>
    <xdr:cxnSp macro="">
      <xdr:nvCxnSpPr>
        <xdr:cNvPr id="360" name="直線コネクタ 359"/>
        <xdr:cNvCxnSpPr/>
      </xdr:nvCxnSpPr>
      <xdr:spPr>
        <a:xfrm flipV="1">
          <a:off x="6972300" y="9904413"/>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89395</xdr:rowOff>
    </xdr:from>
    <xdr:to>
      <xdr:col>55</xdr:col>
      <xdr:colOff>50800</xdr:colOff>
      <xdr:row>58</xdr:row>
      <xdr:rowOff>19545</xdr:rowOff>
    </xdr:to>
    <xdr:sp macro="" textlink="">
      <xdr:nvSpPr>
        <xdr:cNvPr id="370" name="楕円 369"/>
        <xdr:cNvSpPr/>
      </xdr:nvSpPr>
      <xdr:spPr>
        <a:xfrm>
          <a:off x="10426700" y="986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67822</xdr:rowOff>
    </xdr:from>
    <xdr:ext cx="534377" cy="259045"/>
    <xdr:sp macro="" textlink="">
      <xdr:nvSpPr>
        <xdr:cNvPr id="371" name="農林水産業費該当値テキスト"/>
        <xdr:cNvSpPr txBox="1"/>
      </xdr:nvSpPr>
      <xdr:spPr>
        <a:xfrm>
          <a:off x="10528300" y="98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118504</xdr:rowOff>
    </xdr:from>
    <xdr:to>
      <xdr:col>50</xdr:col>
      <xdr:colOff>165100</xdr:colOff>
      <xdr:row>58</xdr:row>
      <xdr:rowOff>48654</xdr:rowOff>
    </xdr:to>
    <xdr:sp macro="" textlink="">
      <xdr:nvSpPr>
        <xdr:cNvPr id="372" name="楕円 371"/>
        <xdr:cNvSpPr/>
      </xdr:nvSpPr>
      <xdr:spPr>
        <a:xfrm>
          <a:off x="9588500" y="989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39781</xdr:rowOff>
    </xdr:from>
    <xdr:ext cx="534377" cy="259045"/>
    <xdr:sp macro="" textlink="">
      <xdr:nvSpPr>
        <xdr:cNvPr id="373" name="テキスト ボックス 372"/>
        <xdr:cNvSpPr txBox="1"/>
      </xdr:nvSpPr>
      <xdr:spPr>
        <a:xfrm>
          <a:off x="9372111" y="998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151397</xdr:rowOff>
    </xdr:from>
    <xdr:to>
      <xdr:col>46</xdr:col>
      <xdr:colOff>38100</xdr:colOff>
      <xdr:row>58</xdr:row>
      <xdr:rowOff>81547</xdr:rowOff>
    </xdr:to>
    <xdr:sp macro="" textlink="">
      <xdr:nvSpPr>
        <xdr:cNvPr id="374" name="楕円 373"/>
        <xdr:cNvSpPr/>
      </xdr:nvSpPr>
      <xdr:spPr>
        <a:xfrm>
          <a:off x="8699500" y="992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72674</xdr:rowOff>
    </xdr:from>
    <xdr:ext cx="534377" cy="259045"/>
    <xdr:sp macro="" textlink="">
      <xdr:nvSpPr>
        <xdr:cNvPr id="375" name="テキスト ボックス 374"/>
        <xdr:cNvSpPr txBox="1"/>
      </xdr:nvSpPr>
      <xdr:spPr>
        <a:xfrm>
          <a:off x="8483111" y="1001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80963</xdr:rowOff>
    </xdr:from>
    <xdr:to>
      <xdr:col>41</xdr:col>
      <xdr:colOff>101600</xdr:colOff>
      <xdr:row>58</xdr:row>
      <xdr:rowOff>11113</xdr:rowOff>
    </xdr:to>
    <xdr:sp macro="" textlink="">
      <xdr:nvSpPr>
        <xdr:cNvPr id="376" name="楕円 375"/>
        <xdr:cNvSpPr/>
      </xdr:nvSpPr>
      <xdr:spPr>
        <a:xfrm>
          <a:off x="7810500" y="98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2240</xdr:rowOff>
    </xdr:from>
    <xdr:ext cx="534377" cy="259045"/>
    <xdr:sp macro="" textlink="">
      <xdr:nvSpPr>
        <xdr:cNvPr id="377" name="テキスト ボックス 376"/>
        <xdr:cNvSpPr txBox="1"/>
      </xdr:nvSpPr>
      <xdr:spPr>
        <a:xfrm>
          <a:off x="7594111" y="994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87287</xdr:rowOff>
    </xdr:from>
    <xdr:to>
      <xdr:col>36</xdr:col>
      <xdr:colOff>165100</xdr:colOff>
      <xdr:row>58</xdr:row>
      <xdr:rowOff>17437</xdr:rowOff>
    </xdr:to>
    <xdr:sp macro="" textlink="">
      <xdr:nvSpPr>
        <xdr:cNvPr id="378" name="楕円 377"/>
        <xdr:cNvSpPr/>
      </xdr:nvSpPr>
      <xdr:spPr>
        <a:xfrm>
          <a:off x="6921500" y="985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8564</xdr:rowOff>
    </xdr:from>
    <xdr:ext cx="534377" cy="259045"/>
    <xdr:sp macro="" textlink="">
      <xdr:nvSpPr>
        <xdr:cNvPr id="379" name="テキスト ボックス 378"/>
        <xdr:cNvSpPr txBox="1"/>
      </xdr:nvSpPr>
      <xdr:spPr>
        <a:xfrm>
          <a:off x="6705111" y="995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8026</xdr:rowOff>
    </xdr:from>
    <xdr:to>
      <xdr:col>55</xdr:col>
      <xdr:colOff>0</xdr:colOff>
      <xdr:row>79</xdr:row>
      <xdr:rowOff>9703</xdr:rowOff>
    </xdr:to>
    <xdr:cxnSp macro="">
      <xdr:nvCxnSpPr>
        <xdr:cNvPr id="408" name="直線コネクタ 407"/>
        <xdr:cNvCxnSpPr/>
      </xdr:nvCxnSpPr>
      <xdr:spPr>
        <a:xfrm>
          <a:off x="9639300" y="13552576"/>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6395</xdr:rowOff>
    </xdr:from>
    <xdr:to>
      <xdr:col>50</xdr:col>
      <xdr:colOff>114300</xdr:colOff>
      <xdr:row>79</xdr:row>
      <xdr:rowOff>8026</xdr:rowOff>
    </xdr:to>
    <xdr:cxnSp macro="">
      <xdr:nvCxnSpPr>
        <xdr:cNvPr id="411" name="直線コネクタ 410"/>
        <xdr:cNvCxnSpPr/>
      </xdr:nvCxnSpPr>
      <xdr:spPr>
        <a:xfrm>
          <a:off x="8750300" y="13550945"/>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161013</xdr:rowOff>
    </xdr:from>
    <xdr:to>
      <xdr:col>45</xdr:col>
      <xdr:colOff>177800</xdr:colOff>
      <xdr:row>79</xdr:row>
      <xdr:rowOff>6395</xdr:rowOff>
    </xdr:to>
    <xdr:cxnSp macro="">
      <xdr:nvCxnSpPr>
        <xdr:cNvPr id="414" name="直線コネクタ 413"/>
        <xdr:cNvCxnSpPr/>
      </xdr:nvCxnSpPr>
      <xdr:spPr>
        <a:xfrm>
          <a:off x="7861300" y="13534113"/>
          <a:ext cx="889000" cy="1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161013</xdr:rowOff>
    </xdr:from>
    <xdr:to>
      <xdr:col>41</xdr:col>
      <xdr:colOff>50800</xdr:colOff>
      <xdr:row>79</xdr:row>
      <xdr:rowOff>3987</xdr:rowOff>
    </xdr:to>
    <xdr:cxnSp macro="">
      <xdr:nvCxnSpPr>
        <xdr:cNvPr id="417" name="直線コネクタ 416"/>
        <xdr:cNvCxnSpPr/>
      </xdr:nvCxnSpPr>
      <xdr:spPr>
        <a:xfrm flipV="1">
          <a:off x="6972300" y="13534113"/>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130353</xdr:rowOff>
    </xdr:from>
    <xdr:to>
      <xdr:col>55</xdr:col>
      <xdr:colOff>50800</xdr:colOff>
      <xdr:row>79</xdr:row>
      <xdr:rowOff>60503</xdr:rowOff>
    </xdr:to>
    <xdr:sp macro="" textlink="">
      <xdr:nvSpPr>
        <xdr:cNvPr id="427" name="楕円 426"/>
        <xdr:cNvSpPr/>
      </xdr:nvSpPr>
      <xdr:spPr>
        <a:xfrm>
          <a:off x="10426700" y="135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45280</xdr:rowOff>
    </xdr:from>
    <xdr:ext cx="469744" cy="259045"/>
    <xdr:sp macro="" textlink="">
      <xdr:nvSpPr>
        <xdr:cNvPr id="428" name="商工費該当値テキスト"/>
        <xdr:cNvSpPr txBox="1"/>
      </xdr:nvSpPr>
      <xdr:spPr>
        <a:xfrm>
          <a:off x="10528300" y="1341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128676</xdr:rowOff>
    </xdr:from>
    <xdr:to>
      <xdr:col>50</xdr:col>
      <xdr:colOff>165100</xdr:colOff>
      <xdr:row>79</xdr:row>
      <xdr:rowOff>58826</xdr:rowOff>
    </xdr:to>
    <xdr:sp macro="" textlink="">
      <xdr:nvSpPr>
        <xdr:cNvPr id="429" name="楕円 428"/>
        <xdr:cNvSpPr/>
      </xdr:nvSpPr>
      <xdr:spPr>
        <a:xfrm>
          <a:off x="9588500" y="1350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49953</xdr:rowOff>
    </xdr:from>
    <xdr:ext cx="469744" cy="259045"/>
    <xdr:sp macro="" textlink="">
      <xdr:nvSpPr>
        <xdr:cNvPr id="430" name="テキスト ボックス 429"/>
        <xdr:cNvSpPr txBox="1"/>
      </xdr:nvSpPr>
      <xdr:spPr>
        <a:xfrm>
          <a:off x="9404428" y="1359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127045</xdr:rowOff>
    </xdr:from>
    <xdr:to>
      <xdr:col>46</xdr:col>
      <xdr:colOff>38100</xdr:colOff>
      <xdr:row>79</xdr:row>
      <xdr:rowOff>57195</xdr:rowOff>
    </xdr:to>
    <xdr:sp macro="" textlink="">
      <xdr:nvSpPr>
        <xdr:cNvPr id="431" name="楕円 430"/>
        <xdr:cNvSpPr/>
      </xdr:nvSpPr>
      <xdr:spPr>
        <a:xfrm>
          <a:off x="8699500" y="135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48322</xdr:rowOff>
    </xdr:from>
    <xdr:ext cx="469744" cy="259045"/>
    <xdr:sp macro="" textlink="">
      <xdr:nvSpPr>
        <xdr:cNvPr id="432" name="テキスト ボックス 431"/>
        <xdr:cNvSpPr txBox="1"/>
      </xdr:nvSpPr>
      <xdr:spPr>
        <a:xfrm>
          <a:off x="8515428" y="1359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110213</xdr:rowOff>
    </xdr:from>
    <xdr:to>
      <xdr:col>41</xdr:col>
      <xdr:colOff>101600</xdr:colOff>
      <xdr:row>79</xdr:row>
      <xdr:rowOff>40363</xdr:rowOff>
    </xdr:to>
    <xdr:sp macro="" textlink="">
      <xdr:nvSpPr>
        <xdr:cNvPr id="433" name="楕円 432"/>
        <xdr:cNvSpPr/>
      </xdr:nvSpPr>
      <xdr:spPr>
        <a:xfrm>
          <a:off x="7810500" y="1348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31490</xdr:rowOff>
    </xdr:from>
    <xdr:ext cx="469744" cy="259045"/>
    <xdr:sp macro="" textlink="">
      <xdr:nvSpPr>
        <xdr:cNvPr id="434" name="テキスト ボックス 433"/>
        <xdr:cNvSpPr txBox="1"/>
      </xdr:nvSpPr>
      <xdr:spPr>
        <a:xfrm>
          <a:off x="7626428" y="1357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124637</xdr:rowOff>
    </xdr:from>
    <xdr:to>
      <xdr:col>36</xdr:col>
      <xdr:colOff>165100</xdr:colOff>
      <xdr:row>79</xdr:row>
      <xdr:rowOff>54787</xdr:rowOff>
    </xdr:to>
    <xdr:sp macro="" textlink="">
      <xdr:nvSpPr>
        <xdr:cNvPr id="435" name="楕円 434"/>
        <xdr:cNvSpPr/>
      </xdr:nvSpPr>
      <xdr:spPr>
        <a:xfrm>
          <a:off x="6921500" y="134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45914</xdr:rowOff>
    </xdr:from>
    <xdr:ext cx="469744" cy="259045"/>
    <xdr:sp macro="" textlink="">
      <xdr:nvSpPr>
        <xdr:cNvPr id="436" name="テキスト ボックス 435"/>
        <xdr:cNvSpPr txBox="1"/>
      </xdr:nvSpPr>
      <xdr:spPr>
        <a:xfrm>
          <a:off x="6737428" y="135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146893</xdr:rowOff>
    </xdr:from>
    <xdr:to>
      <xdr:col>55</xdr:col>
      <xdr:colOff>0</xdr:colOff>
      <xdr:row>96</xdr:row>
      <xdr:rowOff>127629</xdr:rowOff>
    </xdr:to>
    <xdr:cxnSp macro="">
      <xdr:nvCxnSpPr>
        <xdr:cNvPr id="465" name="直線コネクタ 464"/>
        <xdr:cNvCxnSpPr/>
      </xdr:nvCxnSpPr>
      <xdr:spPr>
        <a:xfrm>
          <a:off x="9639300" y="16434643"/>
          <a:ext cx="838200" cy="1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146893</xdr:rowOff>
    </xdr:from>
    <xdr:to>
      <xdr:col>50</xdr:col>
      <xdr:colOff>114300</xdr:colOff>
      <xdr:row>97</xdr:row>
      <xdr:rowOff>142497</xdr:rowOff>
    </xdr:to>
    <xdr:cxnSp macro="">
      <xdr:nvCxnSpPr>
        <xdr:cNvPr id="468" name="直線コネクタ 467"/>
        <xdr:cNvCxnSpPr/>
      </xdr:nvCxnSpPr>
      <xdr:spPr>
        <a:xfrm flipV="1">
          <a:off x="8750300" y="16434643"/>
          <a:ext cx="889000" cy="33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169433</xdr:rowOff>
    </xdr:from>
    <xdr:to>
      <xdr:col>45</xdr:col>
      <xdr:colOff>177800</xdr:colOff>
      <xdr:row>97</xdr:row>
      <xdr:rowOff>142497</xdr:rowOff>
    </xdr:to>
    <xdr:cxnSp macro="">
      <xdr:nvCxnSpPr>
        <xdr:cNvPr id="471" name="直線コネクタ 470"/>
        <xdr:cNvCxnSpPr/>
      </xdr:nvCxnSpPr>
      <xdr:spPr>
        <a:xfrm>
          <a:off x="7861300" y="16628633"/>
          <a:ext cx="889000" cy="14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169433</xdr:rowOff>
    </xdr:from>
    <xdr:to>
      <xdr:col>41</xdr:col>
      <xdr:colOff>50800</xdr:colOff>
      <xdr:row>97</xdr:row>
      <xdr:rowOff>97760</xdr:rowOff>
    </xdr:to>
    <xdr:cxnSp macro="">
      <xdr:nvCxnSpPr>
        <xdr:cNvPr id="474" name="直線コネクタ 473"/>
        <xdr:cNvCxnSpPr/>
      </xdr:nvCxnSpPr>
      <xdr:spPr>
        <a:xfrm flipV="1">
          <a:off x="6972300" y="16628633"/>
          <a:ext cx="889000" cy="9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76829</xdr:rowOff>
    </xdr:from>
    <xdr:to>
      <xdr:col>55</xdr:col>
      <xdr:colOff>50800</xdr:colOff>
      <xdr:row>97</xdr:row>
      <xdr:rowOff>6979</xdr:rowOff>
    </xdr:to>
    <xdr:sp macro="" textlink="">
      <xdr:nvSpPr>
        <xdr:cNvPr id="484" name="楕円 483"/>
        <xdr:cNvSpPr/>
      </xdr:nvSpPr>
      <xdr:spPr>
        <a:xfrm>
          <a:off x="10426700" y="165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99706</xdr:rowOff>
    </xdr:from>
    <xdr:ext cx="534377" cy="259045"/>
    <xdr:sp macro="" textlink="">
      <xdr:nvSpPr>
        <xdr:cNvPr id="485" name="土木費該当値テキスト"/>
        <xdr:cNvSpPr txBox="1"/>
      </xdr:nvSpPr>
      <xdr:spPr>
        <a:xfrm>
          <a:off x="10528300" y="1638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96093</xdr:rowOff>
    </xdr:from>
    <xdr:to>
      <xdr:col>50</xdr:col>
      <xdr:colOff>165100</xdr:colOff>
      <xdr:row>96</xdr:row>
      <xdr:rowOff>26243</xdr:rowOff>
    </xdr:to>
    <xdr:sp macro="" textlink="">
      <xdr:nvSpPr>
        <xdr:cNvPr id="486" name="楕円 485"/>
        <xdr:cNvSpPr/>
      </xdr:nvSpPr>
      <xdr:spPr>
        <a:xfrm>
          <a:off x="9588500" y="1638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42770</xdr:rowOff>
    </xdr:from>
    <xdr:ext cx="534377" cy="259045"/>
    <xdr:sp macro="" textlink="">
      <xdr:nvSpPr>
        <xdr:cNvPr id="487" name="テキスト ボックス 486"/>
        <xdr:cNvSpPr txBox="1"/>
      </xdr:nvSpPr>
      <xdr:spPr>
        <a:xfrm>
          <a:off x="9372111" y="1615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91697</xdr:rowOff>
    </xdr:from>
    <xdr:to>
      <xdr:col>46</xdr:col>
      <xdr:colOff>38100</xdr:colOff>
      <xdr:row>98</xdr:row>
      <xdr:rowOff>21847</xdr:rowOff>
    </xdr:to>
    <xdr:sp macro="" textlink="">
      <xdr:nvSpPr>
        <xdr:cNvPr id="488" name="楕円 487"/>
        <xdr:cNvSpPr/>
      </xdr:nvSpPr>
      <xdr:spPr>
        <a:xfrm>
          <a:off x="8699500" y="167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12974</xdr:rowOff>
    </xdr:from>
    <xdr:ext cx="534377" cy="259045"/>
    <xdr:sp macro="" textlink="">
      <xdr:nvSpPr>
        <xdr:cNvPr id="489" name="テキスト ボックス 488"/>
        <xdr:cNvSpPr txBox="1"/>
      </xdr:nvSpPr>
      <xdr:spPr>
        <a:xfrm>
          <a:off x="8483111" y="1681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118633</xdr:rowOff>
    </xdr:from>
    <xdr:to>
      <xdr:col>41</xdr:col>
      <xdr:colOff>101600</xdr:colOff>
      <xdr:row>97</xdr:row>
      <xdr:rowOff>48783</xdr:rowOff>
    </xdr:to>
    <xdr:sp macro="" textlink="">
      <xdr:nvSpPr>
        <xdr:cNvPr id="490" name="楕円 489"/>
        <xdr:cNvSpPr/>
      </xdr:nvSpPr>
      <xdr:spPr>
        <a:xfrm>
          <a:off x="7810500" y="1657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39910</xdr:rowOff>
    </xdr:from>
    <xdr:ext cx="534377" cy="259045"/>
    <xdr:sp macro="" textlink="">
      <xdr:nvSpPr>
        <xdr:cNvPr id="491" name="テキスト ボックス 490"/>
        <xdr:cNvSpPr txBox="1"/>
      </xdr:nvSpPr>
      <xdr:spPr>
        <a:xfrm>
          <a:off x="7594111" y="166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46960</xdr:rowOff>
    </xdr:from>
    <xdr:to>
      <xdr:col>36</xdr:col>
      <xdr:colOff>165100</xdr:colOff>
      <xdr:row>97</xdr:row>
      <xdr:rowOff>148560</xdr:rowOff>
    </xdr:to>
    <xdr:sp macro="" textlink="">
      <xdr:nvSpPr>
        <xdr:cNvPr id="492" name="楕円 491"/>
        <xdr:cNvSpPr/>
      </xdr:nvSpPr>
      <xdr:spPr>
        <a:xfrm>
          <a:off x="6921500" y="166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139687</xdr:rowOff>
    </xdr:from>
    <xdr:ext cx="534377" cy="259045"/>
    <xdr:sp macro="" textlink="">
      <xdr:nvSpPr>
        <xdr:cNvPr id="493" name="テキスト ボックス 492"/>
        <xdr:cNvSpPr txBox="1"/>
      </xdr:nvSpPr>
      <xdr:spPr>
        <a:xfrm>
          <a:off x="6705111" y="167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235</xdr:rowOff>
    </xdr:from>
    <xdr:to>
      <xdr:col>85</xdr:col>
      <xdr:colOff>127000</xdr:colOff>
      <xdr:row>33</xdr:row>
      <xdr:rowOff>26372</xdr:rowOff>
    </xdr:to>
    <xdr:cxnSp macro="">
      <xdr:nvCxnSpPr>
        <xdr:cNvPr id="522" name="直線コネクタ 521"/>
        <xdr:cNvCxnSpPr/>
      </xdr:nvCxnSpPr>
      <xdr:spPr>
        <a:xfrm flipV="1">
          <a:off x="15481300" y="5658085"/>
          <a:ext cx="8382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22581</xdr:rowOff>
    </xdr:from>
    <xdr:to>
      <xdr:col>81</xdr:col>
      <xdr:colOff>50800</xdr:colOff>
      <xdr:row>33</xdr:row>
      <xdr:rowOff>26372</xdr:rowOff>
    </xdr:to>
    <xdr:cxnSp macro="">
      <xdr:nvCxnSpPr>
        <xdr:cNvPr id="525" name="直線コネクタ 524"/>
        <xdr:cNvCxnSpPr/>
      </xdr:nvCxnSpPr>
      <xdr:spPr>
        <a:xfrm>
          <a:off x="14592300" y="5508981"/>
          <a:ext cx="889000" cy="17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165094</xdr:rowOff>
    </xdr:from>
    <xdr:to>
      <xdr:col>76</xdr:col>
      <xdr:colOff>114300</xdr:colOff>
      <xdr:row>32</xdr:row>
      <xdr:rowOff>22581</xdr:rowOff>
    </xdr:to>
    <xdr:cxnSp macro="">
      <xdr:nvCxnSpPr>
        <xdr:cNvPr id="528" name="直線コネクタ 527"/>
        <xdr:cNvCxnSpPr/>
      </xdr:nvCxnSpPr>
      <xdr:spPr>
        <a:xfrm>
          <a:off x="13703300" y="5480044"/>
          <a:ext cx="889000" cy="2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165094</xdr:rowOff>
    </xdr:from>
    <xdr:to>
      <xdr:col>71</xdr:col>
      <xdr:colOff>177800</xdr:colOff>
      <xdr:row>33</xdr:row>
      <xdr:rowOff>6655</xdr:rowOff>
    </xdr:to>
    <xdr:cxnSp macro="">
      <xdr:nvCxnSpPr>
        <xdr:cNvPr id="531" name="直線コネクタ 530"/>
        <xdr:cNvCxnSpPr/>
      </xdr:nvCxnSpPr>
      <xdr:spPr>
        <a:xfrm flipV="1">
          <a:off x="12814300" y="5480044"/>
          <a:ext cx="889000" cy="18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120885</xdr:rowOff>
    </xdr:from>
    <xdr:to>
      <xdr:col>85</xdr:col>
      <xdr:colOff>177800</xdr:colOff>
      <xdr:row>33</xdr:row>
      <xdr:rowOff>51035</xdr:rowOff>
    </xdr:to>
    <xdr:sp macro="" textlink="">
      <xdr:nvSpPr>
        <xdr:cNvPr id="541" name="楕円 540"/>
        <xdr:cNvSpPr/>
      </xdr:nvSpPr>
      <xdr:spPr>
        <a:xfrm>
          <a:off x="16268700" y="560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143762</xdr:rowOff>
    </xdr:from>
    <xdr:ext cx="534377" cy="259045"/>
    <xdr:sp macro="" textlink="">
      <xdr:nvSpPr>
        <xdr:cNvPr id="542" name="消防費該当値テキスト"/>
        <xdr:cNvSpPr txBox="1"/>
      </xdr:nvSpPr>
      <xdr:spPr>
        <a:xfrm>
          <a:off x="16370300" y="545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147022</xdr:rowOff>
    </xdr:from>
    <xdr:to>
      <xdr:col>81</xdr:col>
      <xdr:colOff>101600</xdr:colOff>
      <xdr:row>33</xdr:row>
      <xdr:rowOff>77172</xdr:rowOff>
    </xdr:to>
    <xdr:sp macro="" textlink="">
      <xdr:nvSpPr>
        <xdr:cNvPr id="543" name="楕円 542"/>
        <xdr:cNvSpPr/>
      </xdr:nvSpPr>
      <xdr:spPr>
        <a:xfrm>
          <a:off x="15430500" y="563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93699</xdr:rowOff>
    </xdr:from>
    <xdr:ext cx="534377" cy="259045"/>
    <xdr:sp macro="" textlink="">
      <xdr:nvSpPr>
        <xdr:cNvPr id="544" name="テキスト ボックス 543"/>
        <xdr:cNvSpPr txBox="1"/>
      </xdr:nvSpPr>
      <xdr:spPr>
        <a:xfrm>
          <a:off x="15214111" y="540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143231</xdr:rowOff>
    </xdr:from>
    <xdr:to>
      <xdr:col>76</xdr:col>
      <xdr:colOff>165100</xdr:colOff>
      <xdr:row>32</xdr:row>
      <xdr:rowOff>73381</xdr:rowOff>
    </xdr:to>
    <xdr:sp macro="" textlink="">
      <xdr:nvSpPr>
        <xdr:cNvPr id="545" name="楕円 544"/>
        <xdr:cNvSpPr/>
      </xdr:nvSpPr>
      <xdr:spPr>
        <a:xfrm>
          <a:off x="14541500" y="545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89908</xdr:rowOff>
    </xdr:from>
    <xdr:ext cx="534377" cy="259045"/>
    <xdr:sp macro="" textlink="">
      <xdr:nvSpPr>
        <xdr:cNvPr id="546" name="テキスト ボックス 545"/>
        <xdr:cNvSpPr txBox="1"/>
      </xdr:nvSpPr>
      <xdr:spPr>
        <a:xfrm>
          <a:off x="14325111" y="523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114294</xdr:rowOff>
    </xdr:from>
    <xdr:to>
      <xdr:col>72</xdr:col>
      <xdr:colOff>38100</xdr:colOff>
      <xdr:row>32</xdr:row>
      <xdr:rowOff>44444</xdr:rowOff>
    </xdr:to>
    <xdr:sp macro="" textlink="">
      <xdr:nvSpPr>
        <xdr:cNvPr id="547" name="楕円 546"/>
        <xdr:cNvSpPr/>
      </xdr:nvSpPr>
      <xdr:spPr>
        <a:xfrm>
          <a:off x="13652500" y="542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60971</xdr:rowOff>
    </xdr:from>
    <xdr:ext cx="534377" cy="259045"/>
    <xdr:sp macro="" textlink="">
      <xdr:nvSpPr>
        <xdr:cNvPr id="548" name="テキスト ボックス 547"/>
        <xdr:cNvSpPr txBox="1"/>
      </xdr:nvSpPr>
      <xdr:spPr>
        <a:xfrm>
          <a:off x="13436111" y="520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127305</xdr:rowOff>
    </xdr:from>
    <xdr:to>
      <xdr:col>67</xdr:col>
      <xdr:colOff>101600</xdr:colOff>
      <xdr:row>33</xdr:row>
      <xdr:rowOff>57455</xdr:rowOff>
    </xdr:to>
    <xdr:sp macro="" textlink="">
      <xdr:nvSpPr>
        <xdr:cNvPr id="549" name="楕円 548"/>
        <xdr:cNvSpPr/>
      </xdr:nvSpPr>
      <xdr:spPr>
        <a:xfrm>
          <a:off x="12763500" y="56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73982</xdr:rowOff>
    </xdr:from>
    <xdr:ext cx="534377" cy="259045"/>
    <xdr:sp macro="" textlink="">
      <xdr:nvSpPr>
        <xdr:cNvPr id="550" name="テキスト ボックス 549"/>
        <xdr:cNvSpPr txBox="1"/>
      </xdr:nvSpPr>
      <xdr:spPr>
        <a:xfrm>
          <a:off x="12547111" y="538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132415</xdr:rowOff>
    </xdr:from>
    <xdr:to>
      <xdr:col>85</xdr:col>
      <xdr:colOff>127000</xdr:colOff>
      <xdr:row>56</xdr:row>
      <xdr:rowOff>83823</xdr:rowOff>
    </xdr:to>
    <xdr:cxnSp macro="">
      <xdr:nvCxnSpPr>
        <xdr:cNvPr id="579" name="直線コネクタ 578"/>
        <xdr:cNvCxnSpPr/>
      </xdr:nvCxnSpPr>
      <xdr:spPr>
        <a:xfrm>
          <a:off x="15481300" y="9390715"/>
          <a:ext cx="838200" cy="29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132415</xdr:rowOff>
    </xdr:from>
    <xdr:to>
      <xdr:col>81</xdr:col>
      <xdr:colOff>50800</xdr:colOff>
      <xdr:row>57</xdr:row>
      <xdr:rowOff>53838</xdr:rowOff>
    </xdr:to>
    <xdr:cxnSp macro="">
      <xdr:nvCxnSpPr>
        <xdr:cNvPr id="582" name="直線コネクタ 581"/>
        <xdr:cNvCxnSpPr/>
      </xdr:nvCxnSpPr>
      <xdr:spPr>
        <a:xfrm flipV="1">
          <a:off x="14592300" y="9390715"/>
          <a:ext cx="889000" cy="43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53838</xdr:rowOff>
    </xdr:from>
    <xdr:to>
      <xdr:col>76</xdr:col>
      <xdr:colOff>114300</xdr:colOff>
      <xdr:row>57</xdr:row>
      <xdr:rowOff>135387</xdr:rowOff>
    </xdr:to>
    <xdr:cxnSp macro="">
      <xdr:nvCxnSpPr>
        <xdr:cNvPr id="585" name="直線コネクタ 584"/>
        <xdr:cNvCxnSpPr/>
      </xdr:nvCxnSpPr>
      <xdr:spPr>
        <a:xfrm flipV="1">
          <a:off x="13703300" y="9826488"/>
          <a:ext cx="889000" cy="8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68225</xdr:rowOff>
    </xdr:from>
    <xdr:to>
      <xdr:col>71</xdr:col>
      <xdr:colOff>177800</xdr:colOff>
      <xdr:row>57</xdr:row>
      <xdr:rowOff>135387</xdr:rowOff>
    </xdr:to>
    <xdr:cxnSp macro="">
      <xdr:nvCxnSpPr>
        <xdr:cNvPr id="588" name="直線コネクタ 587"/>
        <xdr:cNvCxnSpPr/>
      </xdr:nvCxnSpPr>
      <xdr:spPr>
        <a:xfrm>
          <a:off x="12814300" y="9840875"/>
          <a:ext cx="889000" cy="6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33023</xdr:rowOff>
    </xdr:from>
    <xdr:to>
      <xdr:col>85</xdr:col>
      <xdr:colOff>177800</xdr:colOff>
      <xdr:row>56</xdr:row>
      <xdr:rowOff>134623</xdr:rowOff>
    </xdr:to>
    <xdr:sp macro="" textlink="">
      <xdr:nvSpPr>
        <xdr:cNvPr id="598" name="楕円 597"/>
        <xdr:cNvSpPr/>
      </xdr:nvSpPr>
      <xdr:spPr>
        <a:xfrm>
          <a:off x="16268700" y="963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55900</xdr:rowOff>
    </xdr:from>
    <xdr:ext cx="534377" cy="259045"/>
    <xdr:sp macro="" textlink="">
      <xdr:nvSpPr>
        <xdr:cNvPr id="599" name="教育費該当値テキスト"/>
        <xdr:cNvSpPr txBox="1"/>
      </xdr:nvSpPr>
      <xdr:spPr>
        <a:xfrm>
          <a:off x="16370300" y="948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81615</xdr:rowOff>
    </xdr:from>
    <xdr:to>
      <xdr:col>81</xdr:col>
      <xdr:colOff>101600</xdr:colOff>
      <xdr:row>55</xdr:row>
      <xdr:rowOff>11765</xdr:rowOff>
    </xdr:to>
    <xdr:sp macro="" textlink="">
      <xdr:nvSpPr>
        <xdr:cNvPr id="600" name="楕円 599"/>
        <xdr:cNvSpPr/>
      </xdr:nvSpPr>
      <xdr:spPr>
        <a:xfrm>
          <a:off x="15430500" y="93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28292</xdr:rowOff>
    </xdr:from>
    <xdr:ext cx="599010" cy="259045"/>
    <xdr:sp macro="" textlink="">
      <xdr:nvSpPr>
        <xdr:cNvPr id="601" name="テキスト ボックス 600"/>
        <xdr:cNvSpPr txBox="1"/>
      </xdr:nvSpPr>
      <xdr:spPr>
        <a:xfrm>
          <a:off x="15181795" y="911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3038</xdr:rowOff>
    </xdr:from>
    <xdr:to>
      <xdr:col>76</xdr:col>
      <xdr:colOff>165100</xdr:colOff>
      <xdr:row>57</xdr:row>
      <xdr:rowOff>104638</xdr:rowOff>
    </xdr:to>
    <xdr:sp macro="" textlink="">
      <xdr:nvSpPr>
        <xdr:cNvPr id="602" name="楕円 601"/>
        <xdr:cNvSpPr/>
      </xdr:nvSpPr>
      <xdr:spPr>
        <a:xfrm>
          <a:off x="14541500" y="977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95765</xdr:rowOff>
    </xdr:from>
    <xdr:ext cx="534377" cy="259045"/>
    <xdr:sp macro="" textlink="">
      <xdr:nvSpPr>
        <xdr:cNvPr id="603" name="テキスト ボックス 602"/>
        <xdr:cNvSpPr txBox="1"/>
      </xdr:nvSpPr>
      <xdr:spPr>
        <a:xfrm>
          <a:off x="14325111" y="986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84587</xdr:rowOff>
    </xdr:from>
    <xdr:to>
      <xdr:col>72</xdr:col>
      <xdr:colOff>38100</xdr:colOff>
      <xdr:row>58</xdr:row>
      <xdr:rowOff>14737</xdr:rowOff>
    </xdr:to>
    <xdr:sp macro="" textlink="">
      <xdr:nvSpPr>
        <xdr:cNvPr id="604" name="楕円 603"/>
        <xdr:cNvSpPr/>
      </xdr:nvSpPr>
      <xdr:spPr>
        <a:xfrm>
          <a:off x="13652500" y="985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5864</xdr:rowOff>
    </xdr:from>
    <xdr:ext cx="534377" cy="259045"/>
    <xdr:sp macro="" textlink="">
      <xdr:nvSpPr>
        <xdr:cNvPr id="605" name="テキスト ボックス 604"/>
        <xdr:cNvSpPr txBox="1"/>
      </xdr:nvSpPr>
      <xdr:spPr>
        <a:xfrm>
          <a:off x="13436111" y="994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17425</xdr:rowOff>
    </xdr:from>
    <xdr:to>
      <xdr:col>67</xdr:col>
      <xdr:colOff>101600</xdr:colOff>
      <xdr:row>57</xdr:row>
      <xdr:rowOff>119025</xdr:rowOff>
    </xdr:to>
    <xdr:sp macro="" textlink="">
      <xdr:nvSpPr>
        <xdr:cNvPr id="606" name="楕円 605"/>
        <xdr:cNvSpPr/>
      </xdr:nvSpPr>
      <xdr:spPr>
        <a:xfrm>
          <a:off x="12763500" y="97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110152</xdr:rowOff>
    </xdr:from>
    <xdr:ext cx="534377" cy="259045"/>
    <xdr:sp macro="" textlink="">
      <xdr:nvSpPr>
        <xdr:cNvPr id="607" name="テキスト ボックス 606"/>
        <xdr:cNvSpPr txBox="1"/>
      </xdr:nvSpPr>
      <xdr:spPr>
        <a:xfrm>
          <a:off x="12547111" y="98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34316</xdr:rowOff>
    </xdr:from>
    <xdr:to>
      <xdr:col>81</xdr:col>
      <xdr:colOff>50800</xdr:colOff>
      <xdr:row>79</xdr:row>
      <xdr:rowOff>44450</xdr:rowOff>
    </xdr:to>
    <xdr:cxnSp macro="">
      <xdr:nvCxnSpPr>
        <xdr:cNvPr id="639" name="直線コネクタ 638"/>
        <xdr:cNvCxnSpPr/>
      </xdr:nvCxnSpPr>
      <xdr:spPr>
        <a:xfrm>
          <a:off x="14592300" y="13578866"/>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34316</xdr:rowOff>
    </xdr:from>
    <xdr:to>
      <xdr:col>76</xdr:col>
      <xdr:colOff>114300</xdr:colOff>
      <xdr:row>79</xdr:row>
      <xdr:rowOff>39954</xdr:rowOff>
    </xdr:to>
    <xdr:cxnSp macro="">
      <xdr:nvCxnSpPr>
        <xdr:cNvPr id="642" name="直線コネクタ 641"/>
        <xdr:cNvCxnSpPr/>
      </xdr:nvCxnSpPr>
      <xdr:spPr>
        <a:xfrm flipV="1">
          <a:off x="13703300" y="13578866"/>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36740</xdr:rowOff>
    </xdr:from>
    <xdr:to>
      <xdr:col>71</xdr:col>
      <xdr:colOff>177800</xdr:colOff>
      <xdr:row>79</xdr:row>
      <xdr:rowOff>39954</xdr:rowOff>
    </xdr:to>
    <xdr:cxnSp macro="">
      <xdr:nvCxnSpPr>
        <xdr:cNvPr id="645" name="直線コネクタ 644"/>
        <xdr:cNvCxnSpPr/>
      </xdr:nvCxnSpPr>
      <xdr:spPr>
        <a:xfrm>
          <a:off x="12814300" y="13581290"/>
          <a:ext cx="8890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154966</xdr:rowOff>
    </xdr:from>
    <xdr:to>
      <xdr:col>76</xdr:col>
      <xdr:colOff>165100</xdr:colOff>
      <xdr:row>79</xdr:row>
      <xdr:rowOff>85116</xdr:rowOff>
    </xdr:to>
    <xdr:sp macro="" textlink="">
      <xdr:nvSpPr>
        <xdr:cNvPr id="659" name="楕円 658"/>
        <xdr:cNvSpPr/>
      </xdr:nvSpPr>
      <xdr:spPr>
        <a:xfrm>
          <a:off x="14541500" y="135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76243</xdr:rowOff>
    </xdr:from>
    <xdr:ext cx="378565" cy="259045"/>
    <xdr:sp macro="" textlink="">
      <xdr:nvSpPr>
        <xdr:cNvPr id="660" name="テキスト ボックス 659"/>
        <xdr:cNvSpPr txBox="1"/>
      </xdr:nvSpPr>
      <xdr:spPr>
        <a:xfrm>
          <a:off x="14403017" y="13620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160604</xdr:rowOff>
    </xdr:from>
    <xdr:to>
      <xdr:col>72</xdr:col>
      <xdr:colOff>38100</xdr:colOff>
      <xdr:row>79</xdr:row>
      <xdr:rowOff>90754</xdr:rowOff>
    </xdr:to>
    <xdr:sp macro="" textlink="">
      <xdr:nvSpPr>
        <xdr:cNvPr id="661" name="楕円 660"/>
        <xdr:cNvSpPr/>
      </xdr:nvSpPr>
      <xdr:spPr>
        <a:xfrm>
          <a:off x="13652500" y="135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81881</xdr:rowOff>
    </xdr:from>
    <xdr:ext cx="378565" cy="259045"/>
    <xdr:sp macro="" textlink="">
      <xdr:nvSpPr>
        <xdr:cNvPr id="662" name="テキスト ボックス 661"/>
        <xdr:cNvSpPr txBox="1"/>
      </xdr:nvSpPr>
      <xdr:spPr>
        <a:xfrm>
          <a:off x="13514017" y="1362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157390</xdr:rowOff>
    </xdr:from>
    <xdr:to>
      <xdr:col>67</xdr:col>
      <xdr:colOff>101600</xdr:colOff>
      <xdr:row>79</xdr:row>
      <xdr:rowOff>87540</xdr:rowOff>
    </xdr:to>
    <xdr:sp macro="" textlink="">
      <xdr:nvSpPr>
        <xdr:cNvPr id="663" name="楕円 662"/>
        <xdr:cNvSpPr/>
      </xdr:nvSpPr>
      <xdr:spPr>
        <a:xfrm>
          <a:off x="12763500" y="135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78667</xdr:rowOff>
    </xdr:from>
    <xdr:ext cx="378565" cy="259045"/>
    <xdr:sp macro="" textlink="">
      <xdr:nvSpPr>
        <xdr:cNvPr id="664" name="テキスト ボックス 663"/>
        <xdr:cNvSpPr txBox="1"/>
      </xdr:nvSpPr>
      <xdr:spPr>
        <a:xfrm>
          <a:off x="12625017" y="13623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136930</xdr:rowOff>
    </xdr:from>
    <xdr:to>
      <xdr:col>85</xdr:col>
      <xdr:colOff>127000</xdr:colOff>
      <xdr:row>97</xdr:row>
      <xdr:rowOff>162533</xdr:rowOff>
    </xdr:to>
    <xdr:cxnSp macro="">
      <xdr:nvCxnSpPr>
        <xdr:cNvPr id="693" name="直線コネクタ 692"/>
        <xdr:cNvCxnSpPr/>
      </xdr:nvCxnSpPr>
      <xdr:spPr>
        <a:xfrm flipV="1">
          <a:off x="15481300" y="16767580"/>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162533</xdr:rowOff>
    </xdr:from>
    <xdr:to>
      <xdr:col>81</xdr:col>
      <xdr:colOff>50800</xdr:colOff>
      <xdr:row>97</xdr:row>
      <xdr:rowOff>164809</xdr:rowOff>
    </xdr:to>
    <xdr:cxnSp macro="">
      <xdr:nvCxnSpPr>
        <xdr:cNvPr id="696" name="直線コネクタ 695"/>
        <xdr:cNvCxnSpPr/>
      </xdr:nvCxnSpPr>
      <xdr:spPr>
        <a:xfrm flipV="1">
          <a:off x="14592300" y="16793183"/>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164809</xdr:rowOff>
    </xdr:from>
    <xdr:to>
      <xdr:col>76</xdr:col>
      <xdr:colOff>114300</xdr:colOff>
      <xdr:row>98</xdr:row>
      <xdr:rowOff>13985</xdr:rowOff>
    </xdr:to>
    <xdr:cxnSp macro="">
      <xdr:nvCxnSpPr>
        <xdr:cNvPr id="699" name="直線コネクタ 698"/>
        <xdr:cNvCxnSpPr/>
      </xdr:nvCxnSpPr>
      <xdr:spPr>
        <a:xfrm flipV="1">
          <a:off x="13703300" y="16795459"/>
          <a:ext cx="889000" cy="2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13985</xdr:rowOff>
    </xdr:from>
    <xdr:to>
      <xdr:col>71</xdr:col>
      <xdr:colOff>177800</xdr:colOff>
      <xdr:row>98</xdr:row>
      <xdr:rowOff>21357</xdr:rowOff>
    </xdr:to>
    <xdr:cxnSp macro="">
      <xdr:nvCxnSpPr>
        <xdr:cNvPr id="702" name="直線コネクタ 701"/>
        <xdr:cNvCxnSpPr/>
      </xdr:nvCxnSpPr>
      <xdr:spPr>
        <a:xfrm flipV="1">
          <a:off x="12814300" y="16816085"/>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86130</xdr:rowOff>
    </xdr:from>
    <xdr:to>
      <xdr:col>85</xdr:col>
      <xdr:colOff>177800</xdr:colOff>
      <xdr:row>98</xdr:row>
      <xdr:rowOff>16280</xdr:rowOff>
    </xdr:to>
    <xdr:sp macro="" textlink="">
      <xdr:nvSpPr>
        <xdr:cNvPr id="712" name="楕円 711"/>
        <xdr:cNvSpPr/>
      </xdr:nvSpPr>
      <xdr:spPr>
        <a:xfrm>
          <a:off x="16268700" y="167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64557</xdr:rowOff>
    </xdr:from>
    <xdr:ext cx="534377" cy="259045"/>
    <xdr:sp macro="" textlink="">
      <xdr:nvSpPr>
        <xdr:cNvPr id="713" name="公債費該当値テキスト"/>
        <xdr:cNvSpPr txBox="1"/>
      </xdr:nvSpPr>
      <xdr:spPr>
        <a:xfrm>
          <a:off x="16370300" y="1669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111733</xdr:rowOff>
    </xdr:from>
    <xdr:to>
      <xdr:col>81</xdr:col>
      <xdr:colOff>101600</xdr:colOff>
      <xdr:row>98</xdr:row>
      <xdr:rowOff>41883</xdr:rowOff>
    </xdr:to>
    <xdr:sp macro="" textlink="">
      <xdr:nvSpPr>
        <xdr:cNvPr id="714" name="楕円 713"/>
        <xdr:cNvSpPr/>
      </xdr:nvSpPr>
      <xdr:spPr>
        <a:xfrm>
          <a:off x="15430500" y="1674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33010</xdr:rowOff>
    </xdr:from>
    <xdr:ext cx="534377" cy="259045"/>
    <xdr:sp macro="" textlink="">
      <xdr:nvSpPr>
        <xdr:cNvPr id="715" name="テキスト ボックス 714"/>
        <xdr:cNvSpPr txBox="1"/>
      </xdr:nvSpPr>
      <xdr:spPr>
        <a:xfrm>
          <a:off x="15214111" y="1683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114009</xdr:rowOff>
    </xdr:from>
    <xdr:to>
      <xdr:col>76</xdr:col>
      <xdr:colOff>165100</xdr:colOff>
      <xdr:row>98</xdr:row>
      <xdr:rowOff>44159</xdr:rowOff>
    </xdr:to>
    <xdr:sp macro="" textlink="">
      <xdr:nvSpPr>
        <xdr:cNvPr id="716" name="楕円 715"/>
        <xdr:cNvSpPr/>
      </xdr:nvSpPr>
      <xdr:spPr>
        <a:xfrm>
          <a:off x="14541500" y="167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35286</xdr:rowOff>
    </xdr:from>
    <xdr:ext cx="534377" cy="259045"/>
    <xdr:sp macro="" textlink="">
      <xdr:nvSpPr>
        <xdr:cNvPr id="717" name="テキスト ボックス 716"/>
        <xdr:cNvSpPr txBox="1"/>
      </xdr:nvSpPr>
      <xdr:spPr>
        <a:xfrm>
          <a:off x="14325111" y="168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134635</xdr:rowOff>
    </xdr:from>
    <xdr:to>
      <xdr:col>72</xdr:col>
      <xdr:colOff>38100</xdr:colOff>
      <xdr:row>98</xdr:row>
      <xdr:rowOff>64785</xdr:rowOff>
    </xdr:to>
    <xdr:sp macro="" textlink="">
      <xdr:nvSpPr>
        <xdr:cNvPr id="718" name="楕円 717"/>
        <xdr:cNvSpPr/>
      </xdr:nvSpPr>
      <xdr:spPr>
        <a:xfrm>
          <a:off x="13652500" y="1676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55912</xdr:rowOff>
    </xdr:from>
    <xdr:ext cx="534377" cy="259045"/>
    <xdr:sp macro="" textlink="">
      <xdr:nvSpPr>
        <xdr:cNvPr id="719" name="テキスト ボックス 718"/>
        <xdr:cNvSpPr txBox="1"/>
      </xdr:nvSpPr>
      <xdr:spPr>
        <a:xfrm>
          <a:off x="13436111" y="1685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142007</xdr:rowOff>
    </xdr:from>
    <xdr:to>
      <xdr:col>67</xdr:col>
      <xdr:colOff>101600</xdr:colOff>
      <xdr:row>98</xdr:row>
      <xdr:rowOff>72157</xdr:rowOff>
    </xdr:to>
    <xdr:sp macro="" textlink="">
      <xdr:nvSpPr>
        <xdr:cNvPr id="720" name="楕円 719"/>
        <xdr:cNvSpPr/>
      </xdr:nvSpPr>
      <xdr:spPr>
        <a:xfrm>
          <a:off x="12763500" y="167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63284</xdr:rowOff>
    </xdr:from>
    <xdr:ext cx="534377" cy="259045"/>
    <xdr:sp macro="" textlink="">
      <xdr:nvSpPr>
        <xdr:cNvPr id="721" name="テキスト ボックス 720"/>
        <xdr:cNvSpPr txBox="1"/>
      </xdr:nvSpPr>
      <xdr:spPr>
        <a:xfrm>
          <a:off x="12547111" y="168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186,414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円となっており、類似団体と比較して一人当たりコストが高い状況となっている。これは、生活保護費の高止まりなどによるものである。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56,584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円となっており、類似団体と比較して一人当たりコストが若干高い状況となっている。これは、市営住宅整備事業及び仁淀川河道用地取得事業の実施等によるものである。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56,321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円となっており、類似団体と比較して一人当たりコストが高い状況となっている。これは、近年の南海トラフ地震対策関連事業の増加等によるものである。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62,333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円となっており、類似団体と比較して一人当たりコストが若干高い状況となっている。これは、複合文化施設整備事業等の実施によるものである。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民生費、土木費、消防費、教育費以外の費目については、概ね類似団体平均を下回っている。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中期的な見通しのもとに、決算剰余金を積み立てるとともに、最低限の取り崩しに努めている。今後も南海トラフ地震対策や老朽化した公共施設等の建替の実施による財源不足を基金の取り崩しや市債の発行などで対応することになるが、将来負担の軽減を図るため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税は前年度より減収している一方で、保険給付費等の伸びにより歳出額が増加しており国民健康保険特別会計において実質収支額が赤字となっている。今後も、国民健康保険税の徴収強化や医療費の抑制策を実施し、適正な経営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病院事業会計の実質収支については、平成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年度からの医師の増員・定着効果により、入院外来共に大きく患者数を増やし収益構造が改善していることから、黒字幅が拡大傾向となっている。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16336584</v>
      </c>
      <c r="BO4" s="430"/>
      <c r="BP4" s="430"/>
      <c r="BQ4" s="430"/>
      <c r="BR4" s="430"/>
      <c r="BS4" s="430"/>
      <c r="BT4" s="430"/>
      <c r="BU4" s="431"/>
      <c r="BV4" s="429">
        <v>17456929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1.4</v>
      </c>
      <c r="CU4" s="436"/>
      <c r="CV4" s="436"/>
      <c r="CW4" s="436"/>
      <c r="CX4" s="436"/>
      <c r="CY4" s="436"/>
      <c r="CZ4" s="436"/>
      <c r="DA4" s="437"/>
      <c r="DB4" s="435">
        <v>0.9</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15622509</v>
      </c>
      <c r="BO5" s="467"/>
      <c r="BP5" s="467"/>
      <c r="BQ5" s="467"/>
      <c r="BR5" s="467"/>
      <c r="BS5" s="467"/>
      <c r="BT5" s="467"/>
      <c r="BU5" s="468"/>
      <c r="BV5" s="466">
        <v>16920151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91.3</v>
      </c>
      <c r="CU5" s="464"/>
      <c r="CV5" s="464"/>
      <c r="CW5" s="464"/>
      <c r="CX5" s="464"/>
      <c r="CY5" s="464"/>
      <c r="CZ5" s="464"/>
      <c r="DA5" s="465"/>
      <c r="DB5" s="463">
        <v>88.4</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714075</v>
      </c>
      <c r="BO6" s="467"/>
      <c r="BP6" s="467"/>
      <c r="BQ6" s="467"/>
      <c r="BR6" s="467"/>
      <c r="BS6" s="467"/>
      <c r="BT6" s="467"/>
      <c r="BU6" s="468"/>
      <c r="BV6" s="466">
        <v>536778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95.7</v>
      </c>
      <c r="CU6" s="504"/>
      <c r="CV6" s="504"/>
      <c r="CW6" s="504"/>
      <c r="CX6" s="504"/>
      <c r="CY6" s="504"/>
      <c r="CZ6" s="504"/>
      <c r="DA6" s="505"/>
      <c r="DB6" s="503">
        <v>92.6</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612027</v>
      </c>
      <c r="BO7" s="467"/>
      <c r="BP7" s="467"/>
      <c r="BQ7" s="467"/>
      <c r="BR7" s="467"/>
      <c r="BS7" s="467"/>
      <c r="BT7" s="467"/>
      <c r="BU7" s="468"/>
      <c r="BV7" s="466">
        <v>469136</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7508055</v>
      </c>
      <c r="CU7" s="467"/>
      <c r="CV7" s="467"/>
      <c r="CW7" s="467"/>
      <c r="CX7" s="467"/>
      <c r="CY7" s="467"/>
      <c r="CZ7" s="467"/>
      <c r="DA7" s="468"/>
      <c r="DB7" s="466">
        <v>7457375</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94</v>
      </c>
      <c r="AV8" s="499"/>
      <c r="AW8" s="499"/>
      <c r="AX8" s="499"/>
      <c r="AY8" s="500" t="s">
        <v>108</v>
      </c>
      <c r="AZ8" s="501"/>
      <c r="BA8" s="501"/>
      <c r="BB8" s="501"/>
      <c r="BC8" s="501"/>
      <c r="BD8" s="501"/>
      <c r="BE8" s="501"/>
      <c r="BF8" s="501"/>
      <c r="BG8" s="501"/>
      <c r="BH8" s="501"/>
      <c r="BI8" s="501"/>
      <c r="BJ8" s="501"/>
      <c r="BK8" s="501"/>
      <c r="BL8" s="501"/>
      <c r="BM8" s="502"/>
      <c r="BN8" s="466">
        <v>102048</v>
      </c>
      <c r="BO8" s="467"/>
      <c r="BP8" s="467"/>
      <c r="BQ8" s="467"/>
      <c r="BR8" s="467"/>
      <c r="BS8" s="467"/>
      <c r="BT8" s="467"/>
      <c r="BU8" s="468"/>
      <c r="BV8" s="466">
        <v>67642</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0.39</v>
      </c>
      <c r="CU8" s="507"/>
      <c r="CV8" s="507"/>
      <c r="CW8" s="507"/>
      <c r="CX8" s="507"/>
      <c r="CY8" s="507"/>
      <c r="CZ8" s="507"/>
      <c r="DA8" s="508"/>
      <c r="DB8" s="506">
        <v>0.38</v>
      </c>
      <c r="DC8" s="507"/>
      <c r="DD8" s="507"/>
      <c r="DE8" s="507"/>
      <c r="DF8" s="507"/>
      <c r="DG8" s="507"/>
      <c r="DH8" s="507"/>
      <c r="DI8" s="508"/>
      <c r="DJ8" s="185"/>
      <c r="DK8" s="185"/>
      <c r="DL8" s="185"/>
      <c r="DM8" s="185"/>
      <c r="DN8" s="185"/>
      <c r="DO8" s="185"/>
    </row>
    <row r="9" spans="1:119" ht="18.75" customHeight="1" thickBot="1">
      <c r="A9" s="186"/>
      <c r="B9" s="460" t="s">
        <v>110</v>
      </c>
      <c r="C9" s="461"/>
      <c r="D9" s="461"/>
      <c r="E9" s="461"/>
      <c r="F9" s="461"/>
      <c r="G9" s="461"/>
      <c r="H9" s="461"/>
      <c r="I9" s="461"/>
      <c r="J9" s="461"/>
      <c r="K9" s="509"/>
      <c r="L9" s="510" t="s">
        <v>111</v>
      </c>
      <c r="M9" s="511"/>
      <c r="N9" s="511"/>
      <c r="O9" s="511"/>
      <c r="P9" s="511"/>
      <c r="Q9" s="512"/>
      <c r="R9" s="513">
        <v>27038</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94</v>
      </c>
      <c r="AV9" s="499"/>
      <c r="AW9" s="499"/>
      <c r="AX9" s="499"/>
      <c r="AY9" s="500" t="s">
        <v>114</v>
      </c>
      <c r="AZ9" s="501"/>
      <c r="BA9" s="501"/>
      <c r="BB9" s="501"/>
      <c r="BC9" s="501"/>
      <c r="BD9" s="501"/>
      <c r="BE9" s="501"/>
      <c r="BF9" s="501"/>
      <c r="BG9" s="501"/>
      <c r="BH9" s="501"/>
      <c r="BI9" s="501"/>
      <c r="BJ9" s="501"/>
      <c r="BK9" s="501"/>
      <c r="BL9" s="501"/>
      <c r="BM9" s="502"/>
      <c r="BN9" s="466">
        <v>34406</v>
      </c>
      <c r="BO9" s="467"/>
      <c r="BP9" s="467"/>
      <c r="BQ9" s="467"/>
      <c r="BR9" s="467"/>
      <c r="BS9" s="467"/>
      <c r="BT9" s="467"/>
      <c r="BU9" s="468"/>
      <c r="BV9" s="466">
        <v>57065</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17.3</v>
      </c>
      <c r="CU9" s="464"/>
      <c r="CV9" s="464"/>
      <c r="CW9" s="464"/>
      <c r="CX9" s="464"/>
      <c r="CY9" s="464"/>
      <c r="CZ9" s="464"/>
      <c r="DA9" s="465"/>
      <c r="DB9" s="463">
        <v>16.3</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116</v>
      </c>
      <c r="M10" s="496"/>
      <c r="N10" s="496"/>
      <c r="O10" s="496"/>
      <c r="P10" s="496"/>
      <c r="Q10" s="497"/>
      <c r="R10" s="517">
        <v>28686</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94</v>
      </c>
      <c r="AV10" s="499"/>
      <c r="AW10" s="499"/>
      <c r="AX10" s="499"/>
      <c r="AY10" s="500" t="s">
        <v>118</v>
      </c>
      <c r="AZ10" s="501"/>
      <c r="BA10" s="501"/>
      <c r="BB10" s="501"/>
      <c r="BC10" s="501"/>
      <c r="BD10" s="501"/>
      <c r="BE10" s="501"/>
      <c r="BF10" s="501"/>
      <c r="BG10" s="501"/>
      <c r="BH10" s="501"/>
      <c r="BI10" s="501"/>
      <c r="BJ10" s="501"/>
      <c r="BK10" s="501"/>
      <c r="BL10" s="501"/>
      <c r="BM10" s="502"/>
      <c r="BN10" s="466">
        <v>1185</v>
      </c>
      <c r="BO10" s="467"/>
      <c r="BP10" s="467"/>
      <c r="BQ10" s="467"/>
      <c r="BR10" s="467"/>
      <c r="BS10" s="467"/>
      <c r="BT10" s="467"/>
      <c r="BU10" s="468"/>
      <c r="BV10" s="466">
        <v>1865</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120</v>
      </c>
      <c r="M11" s="521"/>
      <c r="N11" s="521"/>
      <c r="O11" s="521"/>
      <c r="P11" s="521"/>
      <c r="Q11" s="522"/>
      <c r="R11" s="523" t="s">
        <v>121</v>
      </c>
      <c r="S11" s="524"/>
      <c r="T11" s="524"/>
      <c r="U11" s="524"/>
      <c r="V11" s="525"/>
      <c r="W11" s="454"/>
      <c r="X11" s="455"/>
      <c r="Y11" s="455"/>
      <c r="Z11" s="455"/>
      <c r="AA11" s="455"/>
      <c r="AB11" s="455"/>
      <c r="AC11" s="455"/>
      <c r="AD11" s="455"/>
      <c r="AE11" s="455"/>
      <c r="AF11" s="455"/>
      <c r="AG11" s="455"/>
      <c r="AH11" s="455"/>
      <c r="AI11" s="455"/>
      <c r="AJ11" s="455"/>
      <c r="AK11" s="455"/>
      <c r="AL11" s="458"/>
      <c r="AM11" s="495" t="s">
        <v>122</v>
      </c>
      <c r="AN11" s="496"/>
      <c r="AO11" s="496"/>
      <c r="AP11" s="496"/>
      <c r="AQ11" s="496"/>
      <c r="AR11" s="496"/>
      <c r="AS11" s="496"/>
      <c r="AT11" s="497"/>
      <c r="AU11" s="498" t="s">
        <v>123</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c r="A12" s="186"/>
      <c r="B12" s="526" t="s">
        <v>128</v>
      </c>
      <c r="C12" s="527"/>
      <c r="D12" s="527"/>
      <c r="E12" s="527"/>
      <c r="F12" s="527"/>
      <c r="G12" s="527"/>
      <c r="H12" s="527"/>
      <c r="I12" s="527"/>
      <c r="J12" s="527"/>
      <c r="K12" s="528"/>
      <c r="L12" s="535" t="s">
        <v>129</v>
      </c>
      <c r="M12" s="536"/>
      <c r="N12" s="536"/>
      <c r="O12" s="536"/>
      <c r="P12" s="536"/>
      <c r="Q12" s="537"/>
      <c r="R12" s="538">
        <v>27158</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200000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137</v>
      </c>
      <c r="N13" s="555"/>
      <c r="O13" s="555"/>
      <c r="P13" s="555"/>
      <c r="Q13" s="556"/>
      <c r="R13" s="547">
        <v>26837</v>
      </c>
      <c r="S13" s="548"/>
      <c r="T13" s="548"/>
      <c r="U13" s="548"/>
      <c r="V13" s="549"/>
      <c r="W13" s="482" t="s">
        <v>138</v>
      </c>
      <c r="X13" s="483"/>
      <c r="Y13" s="483"/>
      <c r="Z13" s="483"/>
      <c r="AA13" s="483"/>
      <c r="AB13" s="473"/>
      <c r="AC13" s="517">
        <v>2425</v>
      </c>
      <c r="AD13" s="518"/>
      <c r="AE13" s="518"/>
      <c r="AF13" s="518"/>
      <c r="AG13" s="557"/>
      <c r="AH13" s="517">
        <v>2768</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35591</v>
      </c>
      <c r="BO13" s="467"/>
      <c r="BP13" s="467"/>
      <c r="BQ13" s="467"/>
      <c r="BR13" s="467"/>
      <c r="BS13" s="467"/>
      <c r="BT13" s="467"/>
      <c r="BU13" s="468"/>
      <c r="BV13" s="466">
        <v>-141070</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12.3</v>
      </c>
      <c r="CU13" s="464"/>
      <c r="CV13" s="464"/>
      <c r="CW13" s="464"/>
      <c r="CX13" s="464"/>
      <c r="CY13" s="464"/>
      <c r="CZ13" s="464"/>
      <c r="DA13" s="465"/>
      <c r="DB13" s="463">
        <v>11.9</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27492</v>
      </c>
      <c r="S14" s="548"/>
      <c r="T14" s="548"/>
      <c r="U14" s="548"/>
      <c r="V14" s="549"/>
      <c r="W14" s="456"/>
      <c r="X14" s="457"/>
      <c r="Y14" s="457"/>
      <c r="Z14" s="457"/>
      <c r="AA14" s="457"/>
      <c r="AB14" s="446"/>
      <c r="AC14" s="550">
        <v>19.7</v>
      </c>
      <c r="AD14" s="551"/>
      <c r="AE14" s="551"/>
      <c r="AF14" s="551"/>
      <c r="AG14" s="552"/>
      <c r="AH14" s="550">
        <v>21.1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66.900000000000006</v>
      </c>
      <c r="CU14" s="562"/>
      <c r="CV14" s="562"/>
      <c r="CW14" s="562"/>
      <c r="CX14" s="562"/>
      <c r="CY14" s="562"/>
      <c r="CZ14" s="562"/>
      <c r="DA14" s="563"/>
      <c r="DB14" s="561">
        <v>62.4</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145</v>
      </c>
      <c r="N15" s="555"/>
      <c r="O15" s="555"/>
      <c r="P15" s="555"/>
      <c r="Q15" s="556"/>
      <c r="R15" s="547">
        <v>27172</v>
      </c>
      <c r="S15" s="548"/>
      <c r="T15" s="548"/>
      <c r="U15" s="548"/>
      <c r="V15" s="549"/>
      <c r="W15" s="482" t="s">
        <v>146</v>
      </c>
      <c r="X15" s="483"/>
      <c r="Y15" s="483"/>
      <c r="Z15" s="483"/>
      <c r="AA15" s="483"/>
      <c r="AB15" s="473"/>
      <c r="AC15" s="517">
        <v>2321</v>
      </c>
      <c r="AD15" s="518"/>
      <c r="AE15" s="518"/>
      <c r="AF15" s="518"/>
      <c r="AG15" s="557"/>
      <c r="AH15" s="517">
        <v>2507</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2498963</v>
      </c>
      <c r="BO15" s="430"/>
      <c r="BP15" s="430"/>
      <c r="BQ15" s="430"/>
      <c r="BR15" s="430"/>
      <c r="BS15" s="430"/>
      <c r="BT15" s="430"/>
      <c r="BU15" s="431"/>
      <c r="BV15" s="429">
        <v>2489890</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18.899999999999999</v>
      </c>
      <c r="AD16" s="551"/>
      <c r="AE16" s="551"/>
      <c r="AF16" s="551"/>
      <c r="AG16" s="552"/>
      <c r="AH16" s="550">
        <v>19.100000000000001</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6482462</v>
      </c>
      <c r="BO16" s="467"/>
      <c r="BP16" s="467"/>
      <c r="BQ16" s="467"/>
      <c r="BR16" s="467"/>
      <c r="BS16" s="467"/>
      <c r="BT16" s="467"/>
      <c r="BU16" s="468"/>
      <c r="BV16" s="466">
        <v>6450024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7540</v>
      </c>
      <c r="AD17" s="518"/>
      <c r="AE17" s="518"/>
      <c r="AF17" s="518"/>
      <c r="AG17" s="557"/>
      <c r="AH17" s="517">
        <v>7824</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3164416</v>
      </c>
      <c r="BO17" s="467"/>
      <c r="BP17" s="467"/>
      <c r="BQ17" s="467"/>
      <c r="BR17" s="467"/>
      <c r="BS17" s="467"/>
      <c r="BT17" s="467"/>
      <c r="BU17" s="468"/>
      <c r="BV17" s="466">
        <v>3150766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156</v>
      </c>
      <c r="C18" s="509"/>
      <c r="D18" s="509"/>
      <c r="E18" s="578"/>
      <c r="F18" s="578"/>
      <c r="G18" s="578"/>
      <c r="H18" s="578"/>
      <c r="I18" s="578"/>
      <c r="J18" s="578"/>
      <c r="K18" s="578"/>
      <c r="L18" s="579">
        <v>91.5</v>
      </c>
      <c r="M18" s="579"/>
      <c r="N18" s="579"/>
      <c r="O18" s="579"/>
      <c r="P18" s="579"/>
      <c r="Q18" s="579"/>
      <c r="R18" s="580"/>
      <c r="S18" s="580"/>
      <c r="T18" s="580"/>
      <c r="U18" s="580"/>
      <c r="V18" s="581"/>
      <c r="W18" s="484"/>
      <c r="X18" s="485"/>
      <c r="Y18" s="485"/>
      <c r="Z18" s="485"/>
      <c r="AA18" s="485"/>
      <c r="AB18" s="476"/>
      <c r="AC18" s="582">
        <v>61.4</v>
      </c>
      <c r="AD18" s="583"/>
      <c r="AE18" s="583"/>
      <c r="AF18" s="583"/>
      <c r="AG18" s="584"/>
      <c r="AH18" s="582">
        <v>59.7</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6989297</v>
      </c>
      <c r="BO18" s="467"/>
      <c r="BP18" s="467"/>
      <c r="BQ18" s="467"/>
      <c r="BR18" s="467"/>
      <c r="BS18" s="467"/>
      <c r="BT18" s="467"/>
      <c r="BU18" s="468"/>
      <c r="BV18" s="466">
        <v>6749054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158</v>
      </c>
      <c r="C19" s="509"/>
      <c r="D19" s="509"/>
      <c r="E19" s="578"/>
      <c r="F19" s="578"/>
      <c r="G19" s="578"/>
      <c r="H19" s="578"/>
      <c r="I19" s="578"/>
      <c r="J19" s="578"/>
      <c r="K19" s="578"/>
      <c r="L19" s="586">
        <v>295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9284949</v>
      </c>
      <c r="BO19" s="467"/>
      <c r="BP19" s="467"/>
      <c r="BQ19" s="467"/>
      <c r="BR19" s="467"/>
      <c r="BS19" s="467"/>
      <c r="BT19" s="467"/>
      <c r="BU19" s="468"/>
      <c r="BV19" s="466">
        <v>8973418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160</v>
      </c>
      <c r="C20" s="509"/>
      <c r="D20" s="509"/>
      <c r="E20" s="578"/>
      <c r="F20" s="578"/>
      <c r="G20" s="578"/>
      <c r="H20" s="578"/>
      <c r="I20" s="578"/>
      <c r="J20" s="578"/>
      <c r="K20" s="578"/>
      <c r="L20" s="586">
        <v>10255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17401038</v>
      </c>
      <c r="BO23" s="467"/>
      <c r="BP23" s="467"/>
      <c r="BQ23" s="467"/>
      <c r="BR23" s="467"/>
      <c r="BS23" s="467"/>
      <c r="BT23" s="467"/>
      <c r="BU23" s="468"/>
      <c r="BV23" s="466">
        <v>16840244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169</v>
      </c>
      <c r="F24" s="496"/>
      <c r="G24" s="496"/>
      <c r="H24" s="496"/>
      <c r="I24" s="496"/>
      <c r="J24" s="496"/>
      <c r="K24" s="497"/>
      <c r="L24" s="517">
        <v>1</v>
      </c>
      <c r="M24" s="518"/>
      <c r="N24" s="518"/>
      <c r="O24" s="518"/>
      <c r="P24" s="557"/>
      <c r="Q24" s="517">
        <v>7400</v>
      </c>
      <c r="R24" s="518"/>
      <c r="S24" s="518"/>
      <c r="T24" s="518"/>
      <c r="U24" s="518"/>
      <c r="V24" s="557"/>
      <c r="W24" s="616"/>
      <c r="X24" s="604"/>
      <c r="Y24" s="605"/>
      <c r="Z24" s="516" t="s">
        <v>170</v>
      </c>
      <c r="AA24" s="496"/>
      <c r="AB24" s="496"/>
      <c r="AC24" s="496"/>
      <c r="AD24" s="496"/>
      <c r="AE24" s="496"/>
      <c r="AF24" s="496"/>
      <c r="AG24" s="497"/>
      <c r="AH24" s="517">
        <v>276</v>
      </c>
      <c r="AI24" s="518"/>
      <c r="AJ24" s="518"/>
      <c r="AK24" s="518"/>
      <c r="AL24" s="557"/>
      <c r="AM24" s="517">
        <v>850908</v>
      </c>
      <c r="AN24" s="518"/>
      <c r="AO24" s="518"/>
      <c r="AP24" s="518"/>
      <c r="AQ24" s="518"/>
      <c r="AR24" s="557"/>
      <c r="AS24" s="517">
        <v>3083</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12848924</v>
      </c>
      <c r="BO24" s="467"/>
      <c r="BP24" s="467"/>
      <c r="BQ24" s="467"/>
      <c r="BR24" s="467"/>
      <c r="BS24" s="467"/>
      <c r="BT24" s="467"/>
      <c r="BU24" s="468"/>
      <c r="BV24" s="466">
        <v>12588004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172</v>
      </c>
      <c r="F25" s="496"/>
      <c r="G25" s="496"/>
      <c r="H25" s="496"/>
      <c r="I25" s="496"/>
      <c r="J25" s="496"/>
      <c r="K25" s="497"/>
      <c r="L25" s="517">
        <v>1</v>
      </c>
      <c r="M25" s="518"/>
      <c r="N25" s="518"/>
      <c r="O25" s="518"/>
      <c r="P25" s="557"/>
      <c r="Q25" s="517">
        <v>6320</v>
      </c>
      <c r="R25" s="518"/>
      <c r="S25" s="518"/>
      <c r="T25" s="518"/>
      <c r="U25" s="518"/>
      <c r="V25" s="557"/>
      <c r="W25" s="616"/>
      <c r="X25" s="604"/>
      <c r="Y25" s="605"/>
      <c r="Z25" s="516" t="s">
        <v>173</v>
      </c>
      <c r="AA25" s="496"/>
      <c r="AB25" s="496"/>
      <c r="AC25" s="496"/>
      <c r="AD25" s="496"/>
      <c r="AE25" s="496"/>
      <c r="AF25" s="496"/>
      <c r="AG25" s="497"/>
      <c r="AH25" s="517">
        <v>48</v>
      </c>
      <c r="AI25" s="518"/>
      <c r="AJ25" s="518"/>
      <c r="AK25" s="518"/>
      <c r="AL25" s="557"/>
      <c r="AM25" s="517">
        <v>140544</v>
      </c>
      <c r="AN25" s="518"/>
      <c r="AO25" s="518"/>
      <c r="AP25" s="518"/>
      <c r="AQ25" s="518"/>
      <c r="AR25" s="557"/>
      <c r="AS25" s="517">
        <v>2928</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2966963</v>
      </c>
      <c r="BO25" s="430"/>
      <c r="BP25" s="430"/>
      <c r="BQ25" s="430"/>
      <c r="BR25" s="430"/>
      <c r="BS25" s="430"/>
      <c r="BT25" s="430"/>
      <c r="BU25" s="431"/>
      <c r="BV25" s="429">
        <v>2653401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5870</v>
      </c>
      <c r="R26" s="518"/>
      <c r="S26" s="518"/>
      <c r="T26" s="518"/>
      <c r="U26" s="518"/>
      <c r="V26" s="557"/>
      <c r="W26" s="616"/>
      <c r="X26" s="604"/>
      <c r="Y26" s="605"/>
      <c r="Z26" s="516" t="s">
        <v>176</v>
      </c>
      <c r="AA26" s="626"/>
      <c r="AB26" s="626"/>
      <c r="AC26" s="626"/>
      <c r="AD26" s="626"/>
      <c r="AE26" s="626"/>
      <c r="AF26" s="626"/>
      <c r="AG26" s="627"/>
      <c r="AH26" s="517">
        <v>31</v>
      </c>
      <c r="AI26" s="518"/>
      <c r="AJ26" s="518"/>
      <c r="AK26" s="518"/>
      <c r="AL26" s="557"/>
      <c r="AM26" s="517">
        <v>103943</v>
      </c>
      <c r="AN26" s="518"/>
      <c r="AO26" s="518"/>
      <c r="AP26" s="518"/>
      <c r="AQ26" s="518"/>
      <c r="AR26" s="557"/>
      <c r="AS26" s="517">
        <v>3353</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178</v>
      </c>
      <c r="BO26" s="467"/>
      <c r="BP26" s="467"/>
      <c r="BQ26" s="467"/>
      <c r="BR26" s="467"/>
      <c r="BS26" s="467"/>
      <c r="BT26" s="467"/>
      <c r="BU26" s="468"/>
      <c r="BV26" s="466" t="s">
        <v>178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179</v>
      </c>
      <c r="F27" s="496"/>
      <c r="G27" s="496"/>
      <c r="H27" s="496"/>
      <c r="I27" s="496"/>
      <c r="J27" s="496"/>
      <c r="K27" s="497"/>
      <c r="L27" s="517">
        <v>1</v>
      </c>
      <c r="M27" s="518"/>
      <c r="N27" s="518"/>
      <c r="O27" s="518"/>
      <c r="P27" s="557"/>
      <c r="Q27" s="517">
        <v>4100</v>
      </c>
      <c r="R27" s="518"/>
      <c r="S27" s="518"/>
      <c r="T27" s="518"/>
      <c r="U27" s="518"/>
      <c r="V27" s="557"/>
      <c r="W27" s="616"/>
      <c r="X27" s="604"/>
      <c r="Y27" s="605"/>
      <c r="Z27" s="516" t="s">
        <v>180</v>
      </c>
      <c r="AA27" s="496"/>
      <c r="AB27" s="496"/>
      <c r="AC27" s="496"/>
      <c r="AD27" s="496"/>
      <c r="AE27" s="496"/>
      <c r="AF27" s="496"/>
      <c r="AG27" s="497"/>
      <c r="AH27" s="517" t="s">
        <v>178</v>
      </c>
      <c r="AI27" s="518"/>
      <c r="AJ27" s="518"/>
      <c r="AK27" s="518"/>
      <c r="AL27" s="557"/>
      <c r="AM27" s="517" t="s">
        <v>178</v>
      </c>
      <c r="AN27" s="518"/>
      <c r="AO27" s="518"/>
      <c r="AP27" s="518"/>
      <c r="AQ27" s="518"/>
      <c r="AR27" s="557"/>
      <c r="AS27" s="517" t="s">
        <v>178</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373027</v>
      </c>
      <c r="BO27" s="640"/>
      <c r="BP27" s="640"/>
      <c r="BQ27" s="640"/>
      <c r="BR27" s="640"/>
      <c r="BS27" s="640"/>
      <c r="BT27" s="640"/>
      <c r="BU27" s="641"/>
      <c r="BV27" s="639">
        <v>398062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182</v>
      </c>
      <c r="F28" s="496"/>
      <c r="G28" s="496"/>
      <c r="H28" s="496"/>
      <c r="I28" s="496"/>
      <c r="J28" s="496"/>
      <c r="K28" s="497"/>
      <c r="L28" s="517">
        <v>1</v>
      </c>
      <c r="M28" s="518"/>
      <c r="N28" s="518"/>
      <c r="O28" s="518"/>
      <c r="P28" s="557"/>
      <c r="Q28" s="517">
        <v>3700</v>
      </c>
      <c r="R28" s="518"/>
      <c r="S28" s="518"/>
      <c r="T28" s="518"/>
      <c r="U28" s="518"/>
      <c r="V28" s="557"/>
      <c r="W28" s="616"/>
      <c r="X28" s="604"/>
      <c r="Y28" s="605"/>
      <c r="Z28" s="516" t="s">
        <v>183</v>
      </c>
      <c r="AA28" s="496"/>
      <c r="AB28" s="496"/>
      <c r="AC28" s="496"/>
      <c r="AD28" s="496"/>
      <c r="AE28" s="496"/>
      <c r="AF28" s="496"/>
      <c r="AG28" s="497"/>
      <c r="AH28" s="517" t="s">
        <v>178</v>
      </c>
      <c r="AI28" s="518"/>
      <c r="AJ28" s="518"/>
      <c r="AK28" s="518"/>
      <c r="AL28" s="557"/>
      <c r="AM28" s="517" t="s">
        <v>127</v>
      </c>
      <c r="AN28" s="518"/>
      <c r="AO28" s="518"/>
      <c r="AP28" s="518"/>
      <c r="AQ28" s="518"/>
      <c r="AR28" s="557"/>
      <c r="AS28" s="517" t="s">
        <v>127</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1605163</v>
      </c>
      <c r="BO28" s="430"/>
      <c r="BP28" s="430"/>
      <c r="BQ28" s="430"/>
      <c r="BR28" s="430"/>
      <c r="BS28" s="430"/>
      <c r="BT28" s="430"/>
      <c r="BU28" s="431"/>
      <c r="BV28" s="429">
        <v>1563978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185</v>
      </c>
      <c r="F29" s="496"/>
      <c r="G29" s="496"/>
      <c r="H29" s="496"/>
      <c r="I29" s="496"/>
      <c r="J29" s="496"/>
      <c r="K29" s="497"/>
      <c r="L29" s="517">
        <v>14</v>
      </c>
      <c r="M29" s="518"/>
      <c r="N29" s="518"/>
      <c r="O29" s="518"/>
      <c r="P29" s="557"/>
      <c r="Q29" s="517">
        <v>3450</v>
      </c>
      <c r="R29" s="518"/>
      <c r="S29" s="518"/>
      <c r="T29" s="518"/>
      <c r="U29" s="518"/>
      <c r="V29" s="557"/>
      <c r="W29" s="617"/>
      <c r="X29" s="618"/>
      <c r="Y29" s="619"/>
      <c r="Z29" s="516" t="s">
        <v>186</v>
      </c>
      <c r="AA29" s="496"/>
      <c r="AB29" s="496"/>
      <c r="AC29" s="496"/>
      <c r="AD29" s="496"/>
      <c r="AE29" s="496"/>
      <c r="AF29" s="496"/>
      <c r="AG29" s="497"/>
      <c r="AH29" s="517">
        <v>276</v>
      </c>
      <c r="AI29" s="518"/>
      <c r="AJ29" s="518"/>
      <c r="AK29" s="518"/>
      <c r="AL29" s="557"/>
      <c r="AM29" s="517">
        <v>850908</v>
      </c>
      <c r="AN29" s="518"/>
      <c r="AO29" s="518"/>
      <c r="AP29" s="518"/>
      <c r="AQ29" s="518"/>
      <c r="AR29" s="557"/>
      <c r="AS29" s="517">
        <v>3083</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785212</v>
      </c>
      <c r="BO29" s="467"/>
      <c r="BP29" s="467"/>
      <c r="BQ29" s="467"/>
      <c r="BR29" s="467"/>
      <c r="BS29" s="467"/>
      <c r="BT29" s="467"/>
      <c r="BU29" s="468"/>
      <c r="BV29" s="466">
        <v>915115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97.8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2903708</v>
      </c>
      <c r="BO30" s="640"/>
      <c r="BP30" s="640"/>
      <c r="BQ30" s="640"/>
      <c r="BR30" s="640"/>
      <c r="BS30" s="640"/>
      <c r="BT30" s="640"/>
      <c r="BU30" s="641"/>
      <c r="BV30" s="639">
        <v>3420197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200</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6</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9</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11</v>
      </c>
      <c r="BF34" s="652"/>
      <c r="BG34" s="653" t="str">
        <f>IF('各会計、関係団体の財政状況及び健全化判断比率'!B33="","",'各会計、関係団体の財政状況及び健全化判断比率'!B33)</f>
        <v>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仁淀川下流衛生事務組合</v>
      </c>
      <c r="BZ34" s="653"/>
      <c r="CA34" s="653"/>
      <c r="CB34" s="653"/>
      <c r="CC34" s="653"/>
      <c r="CD34" s="653"/>
      <c r="CE34" s="653"/>
      <c r="CF34" s="653"/>
      <c r="CG34" s="653"/>
      <c r="CH34" s="653"/>
      <c r="CI34" s="653"/>
      <c r="CJ34" s="653"/>
      <c r="CK34" s="653"/>
      <c r="CL34" s="653"/>
      <c r="CM34" s="653"/>
      <c r="CN34" s="213"/>
      <c r="CO34" s="652">
        <f>IF(CQ34="","",MAX(C34:D43,U34:V43,AM34:AN43,BE34:BF43,BW34:BX43)+1)</f>
        <v>21</v>
      </c>
      <c r="CP34" s="652"/>
      <c r="CQ34" s="653" t="str">
        <f>IF('各会計、関係団体の財政状況及び健全化判断比率'!BS7="","",'各会計、関係団体の財政状況及び健全化判断比率'!BS7)</f>
        <v>土佐市土地開発公社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製紙工業振興基金特別会計</v>
      </c>
      <c r="F35" s="653"/>
      <c r="G35" s="653"/>
      <c r="H35" s="653"/>
      <c r="I35" s="653"/>
      <c r="J35" s="653"/>
      <c r="K35" s="653"/>
      <c r="L35" s="653"/>
      <c r="M35" s="653"/>
      <c r="N35" s="653"/>
      <c r="O35" s="653"/>
      <c r="P35" s="653"/>
      <c r="Q35" s="653"/>
      <c r="R35" s="653"/>
      <c r="S35" s="653"/>
      <c r="T35" s="213"/>
      <c r="U35" s="652">
        <f>IF(W35="","",U34+1)</f>
        <v>7</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10</v>
      </c>
      <c r="AN35" s="652"/>
      <c r="AO35" s="653" t="str">
        <f>IF('各会計、関係団体の財政状況及び健全化判断比率'!B32="","",'各会計、関係団体の財政状況及び健全化判断比率'!B32)</f>
        <v>病院事業会計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高知中央西部焼却処理事務組合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住宅新築資金等特別会計</v>
      </c>
      <c r="F36" s="653"/>
      <c r="G36" s="653"/>
      <c r="H36" s="653"/>
      <c r="I36" s="653"/>
      <c r="J36" s="653"/>
      <c r="K36" s="653"/>
      <c r="L36" s="653"/>
      <c r="M36" s="653"/>
      <c r="N36" s="653"/>
      <c r="O36" s="653"/>
      <c r="P36" s="653"/>
      <c r="Q36" s="653"/>
      <c r="R36" s="653"/>
      <c r="S36" s="653"/>
      <c r="T36" s="213"/>
      <c r="U36" s="652">
        <f t="shared" ref="U36:U43" si="4">IF(W36="","",U35+1)</f>
        <v>8</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高知県広域食肉センター</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f>IF(E37="","",C36+1)</f>
        <v>4</v>
      </c>
      <c r="D37" s="652"/>
      <c r="E37" s="653" t="str">
        <f>IF('各会計、関係団体の財政状況及び健全化判断比率'!B10="","",'各会計、関係団体の財政状況及び健全化判断比率'!B10)</f>
        <v>学校給食特別会計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仁淀川広域市町村圏事務処理組合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f t="shared" ref="C38:C43" si="5">IF(E38="","",C37+1)</f>
        <v>5</v>
      </c>
      <c r="D38" s="652"/>
      <c r="E38" s="653" t="str">
        <f>IF('各会計、関係団体の財政状況及び健全化判断比率'!B11="","",'各会計、関係団体の財政状況及び健全化判断比率'!B11)</f>
        <v>土地取得特別会計</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こうち人づくり広域連合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17</v>
      </c>
      <c r="BX39" s="652"/>
      <c r="BY39" s="653" t="str">
        <f>IF('各会計、関係団体の財政状況及び健全化判断比率'!B73="","",'各会計、関係団体の財政状況及び健全化判断比率'!B73)</f>
        <v>高知県市町村総合事務組合（一般会計）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18</v>
      </c>
      <c r="BX40" s="652"/>
      <c r="BY40" s="653" t="str">
        <f>IF('各会計、関係団体の財政状況及び健全化判断比率'!B74="","",'各会計、関係団体の財政状況及び健全化判断比率'!B74)</f>
        <v>高知県市町村総合事務組合（交通災害共済事業特別会計）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19</v>
      </c>
      <c r="BX41" s="652"/>
      <c r="BY41" s="653" t="str">
        <f>IF('各会計、関係団体の財政状況及び健全化判断比率'!B75="","",'各会計、関係団体の財政状況及び健全化判断比率'!B75)</f>
        <v>高知県後期高齢者医療広域連合（一般会計）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20</v>
      </c>
      <c r="BX42" s="652"/>
      <c r="BY42" s="653" t="str">
        <f>IF('各会計、関係団体の財政状況及び健全化判断比率'!B76="","",'各会計、関係団体の財政状況及び健全化判断比率'!B76)</f>
        <v>高知県後期高齢者医療広域連合（特別会計）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4RyviVcXSDVgAY6ZMcav3wuHiMGcooPrkimN2RtpeQKLY7yjm61MP1uSxu8cqrUT+I1ZDV48/SIWM7XBQp4gDw==" saltValue="qvqs93A4MgjmN6xPe06D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44" t="s">
        <v>566</v>
      </c>
      <c r="D34" s="1244"/>
      <c r="E34" s="1245"/>
      <c r="F34" s="32" t="s">
        <v>567</v>
      </c>
      <c r="G34" s="33" t="s">
        <v>568</v>
      </c>
      <c r="H34" s="33" t="s">
        <v>569</v>
      </c>
      <c r="I34" s="33" t="s">
        <v>570</v>
      </c>
      <c r="J34" s="34" t="s">
        <v>571</v>
      </c>
      <c r="K34" s="22"/>
      <c r="L34" s="22"/>
      <c r="M34" s="22"/>
      <c r="N34" s="22"/>
      <c r="O34" s="22"/>
      <c r="P34" s="22"/>
    </row>
    <row r="35" spans="1:16" ht="39" customHeight="1">
      <c r="A35" s="22"/>
      <c r="B35" s="35"/>
      <c r="C35" s="1238" t="s">
        <v>572</v>
      </c>
      <c r="D35" s="1239"/>
      <c r="E35" s="1240"/>
      <c r="F35" s="36">
        <v>25.65</v>
      </c>
      <c r="G35" s="37">
        <v>27.36</v>
      </c>
      <c r="H35" s="37">
        <v>29.75</v>
      </c>
      <c r="I35" s="37">
        <v>30.44</v>
      </c>
      <c r="J35" s="38">
        <v>32.21</v>
      </c>
      <c r="K35" s="22"/>
      <c r="L35" s="22"/>
      <c r="M35" s="22"/>
      <c r="N35" s="22"/>
      <c r="O35" s="22"/>
      <c r="P35" s="22"/>
    </row>
    <row r="36" spans="1:16" ht="39" customHeight="1">
      <c r="A36" s="22"/>
      <c r="B36" s="35"/>
      <c r="C36" s="1238" t="s">
        <v>573</v>
      </c>
      <c r="D36" s="1239"/>
      <c r="E36" s="1240"/>
      <c r="F36" s="36">
        <v>21.09</v>
      </c>
      <c r="G36" s="37">
        <v>21.55</v>
      </c>
      <c r="H36" s="37">
        <v>22.44</v>
      </c>
      <c r="I36" s="37">
        <v>22.18</v>
      </c>
      <c r="J36" s="38">
        <v>22.7</v>
      </c>
      <c r="K36" s="22"/>
      <c r="L36" s="22"/>
      <c r="M36" s="22"/>
      <c r="N36" s="22"/>
      <c r="O36" s="22"/>
      <c r="P36" s="22"/>
    </row>
    <row r="37" spans="1:16" ht="39" customHeight="1">
      <c r="A37" s="22"/>
      <c r="B37" s="35"/>
      <c r="C37" s="1238" t="s">
        <v>574</v>
      </c>
      <c r="D37" s="1239"/>
      <c r="E37" s="1240"/>
      <c r="F37" s="36">
        <v>1.91</v>
      </c>
      <c r="G37" s="37">
        <v>0.67</v>
      </c>
      <c r="H37" s="37">
        <v>7.0000000000000007E-2</v>
      </c>
      <c r="I37" s="37">
        <v>0.89</v>
      </c>
      <c r="J37" s="38">
        <v>1.32</v>
      </c>
      <c r="K37" s="22"/>
      <c r="L37" s="22"/>
      <c r="M37" s="22"/>
      <c r="N37" s="22"/>
      <c r="O37" s="22"/>
      <c r="P37" s="22"/>
    </row>
    <row r="38" spans="1:16" ht="39" customHeight="1">
      <c r="A38" s="22"/>
      <c r="B38" s="35"/>
      <c r="C38" s="1238" t="s">
        <v>575</v>
      </c>
      <c r="D38" s="1239"/>
      <c r="E38" s="1240"/>
      <c r="F38" s="36">
        <v>0.12</v>
      </c>
      <c r="G38" s="37">
        <v>0.11</v>
      </c>
      <c r="H38" s="37">
        <v>0.15</v>
      </c>
      <c r="I38" s="37">
        <v>0.15</v>
      </c>
      <c r="J38" s="38">
        <v>0.16</v>
      </c>
      <c r="K38" s="22"/>
      <c r="L38" s="22"/>
      <c r="M38" s="22"/>
      <c r="N38" s="22"/>
      <c r="O38" s="22"/>
      <c r="P38" s="22"/>
    </row>
    <row r="39" spans="1:16" ht="39" customHeight="1">
      <c r="A39" s="22"/>
      <c r="B39" s="35"/>
      <c r="C39" s="1238" t="s">
        <v>576</v>
      </c>
      <c r="D39" s="1239"/>
      <c r="E39" s="1240"/>
      <c r="F39" s="36">
        <v>0</v>
      </c>
      <c r="G39" s="37">
        <v>0.01</v>
      </c>
      <c r="H39" s="37">
        <v>0.02</v>
      </c>
      <c r="I39" s="37">
        <v>0</v>
      </c>
      <c r="J39" s="38">
        <v>0.03</v>
      </c>
      <c r="K39" s="22"/>
      <c r="L39" s="22"/>
      <c r="M39" s="22"/>
      <c r="N39" s="22"/>
      <c r="O39" s="22"/>
      <c r="P39" s="22"/>
    </row>
    <row r="40" spans="1:16" ht="39" customHeight="1">
      <c r="A40" s="22"/>
      <c r="B40" s="35"/>
      <c r="C40" s="1238" t="s">
        <v>577</v>
      </c>
      <c r="D40" s="1239"/>
      <c r="E40" s="1240"/>
      <c r="F40" s="36">
        <v>0</v>
      </c>
      <c r="G40" s="37">
        <v>0.48</v>
      </c>
      <c r="H40" s="37">
        <v>0.17</v>
      </c>
      <c r="I40" s="37">
        <v>0</v>
      </c>
      <c r="J40" s="38">
        <v>0</v>
      </c>
      <c r="K40" s="22"/>
      <c r="L40" s="22"/>
      <c r="M40" s="22"/>
      <c r="N40" s="22"/>
      <c r="O40" s="22"/>
      <c r="P40" s="22"/>
    </row>
    <row r="41" spans="1:16" ht="39" customHeight="1">
      <c r="A41" s="22"/>
      <c r="B41" s="35"/>
      <c r="C41" s="1238" t="s">
        <v>578</v>
      </c>
      <c r="D41" s="1239"/>
      <c r="E41" s="1240"/>
      <c r="F41" s="36">
        <v>0.02</v>
      </c>
      <c r="G41" s="37">
        <v>0.08</v>
      </c>
      <c r="H41" s="37">
        <v>0.04</v>
      </c>
      <c r="I41" s="37">
        <v>0</v>
      </c>
      <c r="J41" s="38">
        <v>0</v>
      </c>
      <c r="K41" s="22"/>
      <c r="L41" s="22"/>
      <c r="M41" s="22"/>
      <c r="N41" s="22"/>
      <c r="O41" s="22"/>
      <c r="P41" s="22"/>
    </row>
    <row r="42" spans="1:16" ht="39" customHeight="1">
      <c r="A42" s="22"/>
      <c r="B42" s="39"/>
      <c r="C42" s="1238" t="s">
        <v>579</v>
      </c>
      <c r="D42" s="1239"/>
      <c r="E42" s="1240"/>
      <c r="F42" s="36" t="s">
        <v>516</v>
      </c>
      <c r="G42" s="37" t="s">
        <v>516</v>
      </c>
      <c r="H42" s="37" t="s">
        <v>516</v>
      </c>
      <c r="I42" s="37" t="s">
        <v>516</v>
      </c>
      <c r="J42" s="38" t="s">
        <v>516</v>
      </c>
      <c r="K42" s="22"/>
      <c r="L42" s="22"/>
      <c r="M42" s="22"/>
      <c r="N42" s="22"/>
      <c r="O42" s="22"/>
      <c r="P42" s="22"/>
    </row>
    <row r="43" spans="1:16" ht="39" customHeight="1" thickBot="1">
      <c r="A43" s="22"/>
      <c r="B43" s="40"/>
      <c r="C43" s="1241" t="s">
        <v>580</v>
      </c>
      <c r="D43" s="1242"/>
      <c r="E43" s="124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RVMvqZMDDYLZ81ErJ1l2XNT1mAoVwFApDTwfvWeqWDoOD4G18z12LaYVDYGAFqWnj99lacZQaQKKaCLY5jcwQ==" saltValue="NBXzA+oIf+EHSTFpAEx9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46" t="s">
        <v>11</v>
      </c>
      <c r="C45" s="1247"/>
      <c r="D45" s="58"/>
      <c r="E45" s="1252" t="s">
        <v>12</v>
      </c>
      <c r="F45" s="1252"/>
      <c r="G45" s="1252"/>
      <c r="H45" s="1252"/>
      <c r="I45" s="1252"/>
      <c r="J45" s="1253"/>
      <c r="K45" s="59">
        <v>1419</v>
      </c>
      <c r="L45" s="60">
        <v>1487</v>
      </c>
      <c r="M45" s="60">
        <v>1624</v>
      </c>
      <c r="N45" s="60">
        <v>1622</v>
      </c>
      <c r="O45" s="61">
        <v>1785</v>
      </c>
      <c r="P45" s="48"/>
      <c r="Q45" s="48"/>
      <c r="R45" s="48"/>
      <c r="S45" s="48"/>
      <c r="T45" s="48"/>
      <c r="U45" s="48"/>
    </row>
    <row r="46" spans="1:21" ht="30.75" customHeight="1">
      <c r="A46" s="48"/>
      <c r="B46" s="1248"/>
      <c r="C46" s="1249"/>
      <c r="D46" s="62"/>
      <c r="E46" s="1254" t="s">
        <v>13</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c r="A47" s="48"/>
      <c r="B47" s="1248"/>
      <c r="C47" s="1249"/>
      <c r="D47" s="62"/>
      <c r="E47" s="1254" t="s">
        <v>14</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c r="A48" s="48"/>
      <c r="B48" s="1248"/>
      <c r="C48" s="1249"/>
      <c r="D48" s="62"/>
      <c r="E48" s="1254" t="s">
        <v>15</v>
      </c>
      <c r="F48" s="1254"/>
      <c r="G48" s="1254"/>
      <c r="H48" s="1254"/>
      <c r="I48" s="1254"/>
      <c r="J48" s="1255"/>
      <c r="K48" s="63">
        <v>185</v>
      </c>
      <c r="L48" s="64">
        <v>178</v>
      </c>
      <c r="M48" s="64">
        <v>168</v>
      </c>
      <c r="N48" s="64">
        <v>196</v>
      </c>
      <c r="O48" s="65">
        <v>132</v>
      </c>
      <c r="P48" s="48"/>
      <c r="Q48" s="48"/>
      <c r="R48" s="48"/>
      <c r="S48" s="48"/>
      <c r="T48" s="48"/>
      <c r="U48" s="48"/>
    </row>
    <row r="49" spans="1:21" ht="30.75" customHeight="1">
      <c r="A49" s="48"/>
      <c r="B49" s="1248"/>
      <c r="C49" s="1249"/>
      <c r="D49" s="62"/>
      <c r="E49" s="1254" t="s">
        <v>16</v>
      </c>
      <c r="F49" s="1254"/>
      <c r="G49" s="1254"/>
      <c r="H49" s="1254"/>
      <c r="I49" s="1254"/>
      <c r="J49" s="1255"/>
      <c r="K49" s="63">
        <v>98</v>
      </c>
      <c r="L49" s="64">
        <v>50</v>
      </c>
      <c r="M49" s="64">
        <v>50</v>
      </c>
      <c r="N49" s="64">
        <v>51</v>
      </c>
      <c r="O49" s="65">
        <v>49</v>
      </c>
      <c r="P49" s="48"/>
      <c r="Q49" s="48"/>
      <c r="R49" s="48"/>
      <c r="S49" s="48"/>
      <c r="T49" s="48"/>
      <c r="U49" s="48"/>
    </row>
    <row r="50" spans="1:21" ht="30.75" customHeight="1">
      <c r="A50" s="48"/>
      <c r="B50" s="1248"/>
      <c r="C50" s="1249"/>
      <c r="D50" s="62"/>
      <c r="E50" s="1254" t="s">
        <v>17</v>
      </c>
      <c r="F50" s="1254"/>
      <c r="G50" s="1254"/>
      <c r="H50" s="1254"/>
      <c r="I50" s="1254"/>
      <c r="J50" s="1255"/>
      <c r="K50" s="63">
        <v>14</v>
      </c>
      <c r="L50" s="64">
        <v>12</v>
      </c>
      <c r="M50" s="64">
        <v>10</v>
      </c>
      <c r="N50" s="64">
        <v>9</v>
      </c>
      <c r="O50" s="65">
        <v>9</v>
      </c>
      <c r="P50" s="48"/>
      <c r="Q50" s="48"/>
      <c r="R50" s="48"/>
      <c r="S50" s="48"/>
      <c r="T50" s="48"/>
      <c r="U50" s="48"/>
    </row>
    <row r="51" spans="1:21" ht="30.75" customHeight="1">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c r="A52" s="48"/>
      <c r="B52" s="1256" t="s">
        <v>19</v>
      </c>
      <c r="C52" s="1257"/>
      <c r="D52" s="66"/>
      <c r="E52" s="1254" t="s">
        <v>20</v>
      </c>
      <c r="F52" s="1254"/>
      <c r="G52" s="1254"/>
      <c r="H52" s="1254"/>
      <c r="I52" s="1254"/>
      <c r="J52" s="1255"/>
      <c r="K52" s="63">
        <v>1151</v>
      </c>
      <c r="L52" s="64">
        <v>1126</v>
      </c>
      <c r="M52" s="64">
        <v>1117</v>
      </c>
      <c r="N52" s="64">
        <v>1050</v>
      </c>
      <c r="O52" s="65">
        <v>1224</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565</v>
      </c>
      <c r="L53" s="69">
        <v>601</v>
      </c>
      <c r="M53" s="69">
        <v>735</v>
      </c>
      <c r="N53" s="69">
        <v>828</v>
      </c>
      <c r="O53" s="70">
        <v>751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c r="B57" s="1262" t="s">
        <v>25</v>
      </c>
      <c r="C57" s="1263"/>
      <c r="D57" s="1266" t="s">
        <v>26</v>
      </c>
      <c r="E57" s="1267"/>
      <c r="F57" s="1267"/>
      <c r="G57" s="1267"/>
      <c r="H57" s="1267"/>
      <c r="I57" s="1267"/>
      <c r="J57" s="1268"/>
      <c r="K57" s="82" t="s">
        <v>604</v>
      </c>
      <c r="L57" s="83" t="s">
        <v>605</v>
      </c>
      <c r="M57" s="83" t="s">
        <v>605</v>
      </c>
      <c r="N57" s="83" t="s">
        <v>605</v>
      </c>
      <c r="O57" s="84" t="s">
        <v>607</v>
      </c>
    </row>
    <row r="58" spans="1:21" ht="31.5" customHeight="1" thickBot="1">
      <c r="B58" s="1264"/>
      <c r="C58" s="1265"/>
      <c r="D58" s="1269" t="s">
        <v>27</v>
      </c>
      <c r="E58" s="1270"/>
      <c r="F58" s="1270"/>
      <c r="G58" s="1270"/>
      <c r="H58" s="1270"/>
      <c r="I58" s="1270"/>
      <c r="J58" s="1271"/>
      <c r="K58" s="85" t="s">
        <v>605</v>
      </c>
      <c r="L58" s="86" t="s">
        <v>605</v>
      </c>
      <c r="M58" s="86" t="s">
        <v>605</v>
      </c>
      <c r="N58" s="86" t="s">
        <v>606</v>
      </c>
      <c r="O58" s="87" t="s">
        <v>605</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Is8WMjzHDCqBgB6e96Yvse8ox1BqbccQ3b+iUraT8dcwBVsgQdIZXARQvI5hMXy54vXxLXVhW4o4rNOiIQklA==" saltValue="0xZOfvX8uHzuW7qBsZWy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557</v>
      </c>
      <c r="J40" s="99" t="s">
        <v>558</v>
      </c>
      <c r="K40" s="99" t="s">
        <v>559</v>
      </c>
      <c r="L40" s="99" t="s">
        <v>560</v>
      </c>
      <c r="M40" s="100" t="s">
        <v>561</v>
      </c>
    </row>
    <row r="41" spans="2:13" ht="27.75" customHeight="1">
      <c r="B41" s="1272" t="s">
        <v>30</v>
      </c>
      <c r="C41" s="1273"/>
      <c r="D41" s="101"/>
      <c r="E41" s="1278" t="s">
        <v>31</v>
      </c>
      <c r="F41" s="1278"/>
      <c r="G41" s="1278"/>
      <c r="H41" s="1279"/>
      <c r="I41" s="102">
        <v>14705</v>
      </c>
      <c r="J41" s="103">
        <v>15038</v>
      </c>
      <c r="K41" s="103">
        <v>14953</v>
      </c>
      <c r="L41" s="103">
        <v>16840</v>
      </c>
      <c r="M41" s="104">
        <v>17401</v>
      </c>
    </row>
    <row r="42" spans="2:13" ht="27.75" customHeight="1">
      <c r="B42" s="1274"/>
      <c r="C42" s="1275"/>
      <c r="D42" s="105"/>
      <c r="E42" s="1280" t="s">
        <v>32</v>
      </c>
      <c r="F42" s="1280"/>
      <c r="G42" s="1280"/>
      <c r="H42" s="1281"/>
      <c r="I42" s="106" t="s">
        <v>516</v>
      </c>
      <c r="J42" s="107" t="s">
        <v>516</v>
      </c>
      <c r="K42" s="107" t="s">
        <v>516</v>
      </c>
      <c r="L42" s="107" t="s">
        <v>516</v>
      </c>
      <c r="M42" s="108" t="s">
        <v>516</v>
      </c>
    </row>
    <row r="43" spans="2:13" ht="27.75" customHeight="1">
      <c r="B43" s="1274"/>
      <c r="C43" s="1275"/>
      <c r="D43" s="105"/>
      <c r="E43" s="1280" t="s">
        <v>33</v>
      </c>
      <c r="F43" s="1280"/>
      <c r="G43" s="1280"/>
      <c r="H43" s="1281"/>
      <c r="I43" s="106">
        <v>2237</v>
      </c>
      <c r="J43" s="107">
        <v>2631</v>
      </c>
      <c r="K43" s="107">
        <v>2508</v>
      </c>
      <c r="L43" s="107">
        <v>2381</v>
      </c>
      <c r="M43" s="108">
        <v>2094</v>
      </c>
    </row>
    <row r="44" spans="2:13" ht="27.75" customHeight="1">
      <c r="B44" s="1274"/>
      <c r="C44" s="1275"/>
      <c r="D44" s="105"/>
      <c r="E44" s="1280" t="s">
        <v>34</v>
      </c>
      <c r="F44" s="1280"/>
      <c r="G44" s="1280"/>
      <c r="H44" s="1281"/>
      <c r="I44" s="106">
        <v>420</v>
      </c>
      <c r="J44" s="107">
        <v>356</v>
      </c>
      <c r="K44" s="107">
        <v>288</v>
      </c>
      <c r="L44" s="107">
        <v>211</v>
      </c>
      <c r="M44" s="108">
        <v>107</v>
      </c>
    </row>
    <row r="45" spans="2:13" ht="27.75" customHeight="1">
      <c r="B45" s="1274"/>
      <c r="C45" s="1275"/>
      <c r="D45" s="105"/>
      <c r="E45" s="1280" t="s">
        <v>35</v>
      </c>
      <c r="F45" s="1280"/>
      <c r="G45" s="1280"/>
      <c r="H45" s="1281"/>
      <c r="I45" s="106">
        <v>2364</v>
      </c>
      <c r="J45" s="107">
        <v>2173</v>
      </c>
      <c r="K45" s="107">
        <v>2275</v>
      </c>
      <c r="L45" s="107">
        <v>2342</v>
      </c>
      <c r="M45" s="108">
        <v>2248</v>
      </c>
    </row>
    <row r="46" spans="2:13" ht="27.75" customHeight="1">
      <c r="B46" s="1274"/>
      <c r="C46" s="1275"/>
      <c r="D46" s="109"/>
      <c r="E46" s="1280" t="s">
        <v>36</v>
      </c>
      <c r="F46" s="1280"/>
      <c r="G46" s="1280"/>
      <c r="H46" s="1281"/>
      <c r="I46" s="106" t="s">
        <v>516</v>
      </c>
      <c r="J46" s="107" t="s">
        <v>516</v>
      </c>
      <c r="K46" s="107" t="s">
        <v>516</v>
      </c>
      <c r="L46" s="107" t="s">
        <v>516</v>
      </c>
      <c r="M46" s="108" t="s">
        <v>516</v>
      </c>
    </row>
    <row r="47" spans="2:13" ht="27.75" customHeight="1">
      <c r="B47" s="1274"/>
      <c r="C47" s="1275"/>
      <c r="D47" s="110"/>
      <c r="E47" s="1282" t="s">
        <v>37</v>
      </c>
      <c r="F47" s="1283"/>
      <c r="G47" s="1283"/>
      <c r="H47" s="1284"/>
      <c r="I47" s="106" t="s">
        <v>516</v>
      </c>
      <c r="J47" s="107" t="s">
        <v>516</v>
      </c>
      <c r="K47" s="107" t="s">
        <v>516</v>
      </c>
      <c r="L47" s="107" t="s">
        <v>516</v>
      </c>
      <c r="M47" s="108" t="s">
        <v>516</v>
      </c>
    </row>
    <row r="48" spans="2:13" ht="27.75" customHeight="1">
      <c r="B48" s="1274"/>
      <c r="C48" s="1275"/>
      <c r="D48" s="105"/>
      <c r="E48" s="1280" t="s">
        <v>38</v>
      </c>
      <c r="F48" s="1280"/>
      <c r="G48" s="1280"/>
      <c r="H48" s="1281"/>
      <c r="I48" s="106" t="s">
        <v>516</v>
      </c>
      <c r="J48" s="107" t="s">
        <v>516</v>
      </c>
      <c r="K48" s="107" t="s">
        <v>516</v>
      </c>
      <c r="L48" s="107" t="s">
        <v>516</v>
      </c>
      <c r="M48" s="108" t="s">
        <v>516</v>
      </c>
    </row>
    <row r="49" spans="2:13" ht="27.75" customHeight="1">
      <c r="B49" s="1276"/>
      <c r="C49" s="1277"/>
      <c r="D49" s="105"/>
      <c r="E49" s="1280" t="s">
        <v>39</v>
      </c>
      <c r="F49" s="1280"/>
      <c r="G49" s="1280"/>
      <c r="H49" s="1281"/>
      <c r="I49" s="106" t="s">
        <v>516</v>
      </c>
      <c r="J49" s="107" t="s">
        <v>516</v>
      </c>
      <c r="K49" s="107" t="s">
        <v>516</v>
      </c>
      <c r="L49" s="107" t="s">
        <v>516</v>
      </c>
      <c r="M49" s="108" t="s">
        <v>516</v>
      </c>
    </row>
    <row r="50" spans="2:13" ht="27.75" customHeight="1">
      <c r="B50" s="1285" t="s">
        <v>40</v>
      </c>
      <c r="C50" s="1286"/>
      <c r="D50" s="111"/>
      <c r="E50" s="1280" t="s">
        <v>41</v>
      </c>
      <c r="F50" s="1280"/>
      <c r="G50" s="1280"/>
      <c r="H50" s="1281"/>
      <c r="I50" s="106">
        <v>7424</v>
      </c>
      <c r="J50" s="107">
        <v>7427</v>
      </c>
      <c r="K50" s="107">
        <v>7001</v>
      </c>
      <c r="L50" s="107">
        <v>6531</v>
      </c>
      <c r="M50" s="108">
        <v>5865</v>
      </c>
    </row>
    <row r="51" spans="2:13" ht="27.75" customHeight="1">
      <c r="B51" s="1274"/>
      <c r="C51" s="1275"/>
      <c r="D51" s="105"/>
      <c r="E51" s="1280" t="s">
        <v>42</v>
      </c>
      <c r="F51" s="1280"/>
      <c r="G51" s="1280"/>
      <c r="H51" s="1281"/>
      <c r="I51" s="106">
        <v>403</v>
      </c>
      <c r="J51" s="107">
        <v>439</v>
      </c>
      <c r="K51" s="107">
        <v>170</v>
      </c>
      <c r="L51" s="107">
        <v>954</v>
      </c>
      <c r="M51" s="108">
        <v>1027</v>
      </c>
    </row>
    <row r="52" spans="2:13" ht="27.75" customHeight="1">
      <c r="B52" s="1276"/>
      <c r="C52" s="1277"/>
      <c r="D52" s="105"/>
      <c r="E52" s="1280" t="s">
        <v>43</v>
      </c>
      <c r="F52" s="1280"/>
      <c r="G52" s="1280"/>
      <c r="H52" s="1281"/>
      <c r="I52" s="106">
        <v>10923</v>
      </c>
      <c r="J52" s="107">
        <v>11040</v>
      </c>
      <c r="K52" s="107">
        <v>10510</v>
      </c>
      <c r="L52" s="107">
        <v>10287</v>
      </c>
      <c r="M52" s="108">
        <v>10631</v>
      </c>
    </row>
    <row r="53" spans="2:13" ht="27.75" customHeight="1" thickBot="1">
      <c r="B53" s="1287" t="s">
        <v>44</v>
      </c>
      <c r="C53" s="1288"/>
      <c r="D53" s="112"/>
      <c r="E53" s="1289" t="s">
        <v>45</v>
      </c>
      <c r="F53" s="1289"/>
      <c r="G53" s="1289"/>
      <c r="H53" s="1290"/>
      <c r="I53" s="113">
        <v>976</v>
      </c>
      <c r="J53" s="114">
        <v>1293</v>
      </c>
      <c r="K53" s="114">
        <v>2342</v>
      </c>
      <c r="L53" s="114">
        <v>4003</v>
      </c>
      <c r="M53" s="115">
        <v>4327</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XlWWNQ7mTHd+uKiU4EYu/+LRtRH6Hk71crYn1ZSrKtqFv0rOeiNtBhcNxa4RIfuLofXJXt0RGJdLVY3Yl7CIg==" saltValue="sb6oT7MFyO0fld5XzpXD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559</v>
      </c>
      <c r="G54" s="124" t="s">
        <v>560</v>
      </c>
      <c r="H54" s="125" t="s">
        <v>561</v>
      </c>
    </row>
    <row r="55" spans="2:8" ht="52.5" customHeight="1">
      <c r="B55" s="126"/>
      <c r="C55" s="1299" t="s">
        <v>48</v>
      </c>
      <c r="D55" s="1299"/>
      <c r="E55" s="1300"/>
      <c r="F55" s="127">
        <v>1762</v>
      </c>
      <c r="G55" s="127">
        <v>1564</v>
      </c>
      <c r="H55" s="128">
        <v>1605</v>
      </c>
    </row>
    <row r="56" spans="2:8" ht="52.5" customHeight="1">
      <c r="B56" s="129"/>
      <c r="C56" s="1301" t="s">
        <v>49</v>
      </c>
      <c r="D56" s="1301"/>
      <c r="E56" s="1302"/>
      <c r="F56" s="130">
        <v>912</v>
      </c>
      <c r="G56" s="130">
        <v>915</v>
      </c>
      <c r="H56" s="131">
        <v>785</v>
      </c>
    </row>
    <row r="57" spans="2:8" ht="53.25" customHeight="1">
      <c r="B57" s="129"/>
      <c r="C57" s="1303" t="s">
        <v>50</v>
      </c>
      <c r="D57" s="1303"/>
      <c r="E57" s="1304"/>
      <c r="F57" s="132">
        <v>3859</v>
      </c>
      <c r="G57" s="132">
        <v>3420</v>
      </c>
      <c r="H57" s="133">
        <v>2904</v>
      </c>
    </row>
    <row r="58" spans="2:8" ht="45.75" customHeight="1">
      <c r="B58" s="134"/>
      <c r="C58" s="1291" t="s">
        <v>586</v>
      </c>
      <c r="D58" s="1292"/>
      <c r="E58" s="1293"/>
      <c r="F58" s="135">
        <v>1814</v>
      </c>
      <c r="G58" s="135">
        <v>1473</v>
      </c>
      <c r="H58" s="136">
        <v>1053</v>
      </c>
    </row>
    <row r="59" spans="2:8" ht="45.75" customHeight="1">
      <c r="B59" s="134"/>
      <c r="C59" s="1291" t="s">
        <v>587</v>
      </c>
      <c r="D59" s="1292"/>
      <c r="E59" s="1293"/>
      <c r="F59" s="135">
        <v>711</v>
      </c>
      <c r="G59" s="135">
        <v>664</v>
      </c>
      <c r="H59" s="136">
        <v>523</v>
      </c>
    </row>
    <row r="60" spans="2:8" ht="45.75" customHeight="1">
      <c r="B60" s="134"/>
      <c r="C60" s="1291" t="s">
        <v>588</v>
      </c>
      <c r="D60" s="1292"/>
      <c r="E60" s="1293"/>
      <c r="F60" s="135">
        <v>358</v>
      </c>
      <c r="G60" s="135">
        <v>358</v>
      </c>
      <c r="H60" s="136">
        <v>358</v>
      </c>
    </row>
    <row r="61" spans="2:8" ht="45.75" customHeight="1">
      <c r="B61" s="134"/>
      <c r="C61" s="1291" t="s">
        <v>589</v>
      </c>
      <c r="D61" s="1292"/>
      <c r="E61" s="1293"/>
      <c r="F61" s="135">
        <v>279</v>
      </c>
      <c r="G61" s="135">
        <v>279</v>
      </c>
      <c r="H61" s="136">
        <v>279</v>
      </c>
    </row>
    <row r="62" spans="2:8" ht="45.75" customHeight="1" thickBot="1">
      <c r="B62" s="137"/>
      <c r="C62" s="1294" t="s">
        <v>590</v>
      </c>
      <c r="D62" s="1295"/>
      <c r="E62" s="1296"/>
      <c r="F62" s="138">
        <v>131</v>
      </c>
      <c r="G62" s="138">
        <v>131</v>
      </c>
      <c r="H62" s="139">
        <v>131</v>
      </c>
    </row>
    <row r="63" spans="2:8" ht="52.5" customHeight="1" thickBot="1">
      <c r="B63" s="140"/>
      <c r="C63" s="1297" t="s">
        <v>51</v>
      </c>
      <c r="D63" s="1297"/>
      <c r="E63" s="1298"/>
      <c r="F63" s="141">
        <v>6533</v>
      </c>
      <c r="G63" s="141">
        <v>5899</v>
      </c>
      <c r="H63" s="142">
        <v>5294</v>
      </c>
    </row>
    <row r="64" spans="2:8" ht="15" customHeight="1"/>
    <row r="65" ht="0" hidden="1" customHeight="1"/>
    <row r="66" ht="0" hidden="1" customHeight="1"/>
  </sheetData>
  <sheetProtection algorithmName="SHA-512" hashValue="+dfU7eE1XJP7lrZzP7MPY3C/5ctD+UoGoFOPzmIf/pru7C3wKkEKEX5RQwJFjoXPQagF4ePhVifrqTJ46IruOg==" saltValue="1PkJKwge+6kbU0o6taC5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620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611</v>
      </c>
    </row>
    <row r="50" spans="1:109">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557</v>
      </c>
      <c r="BQ50" s="1311"/>
      <c r="BR50" s="1311"/>
      <c r="BS50" s="1311"/>
      <c r="BT50" s="1311"/>
      <c r="BU50" s="1311"/>
      <c r="BV50" s="1311"/>
      <c r="BW50" s="1311"/>
      <c r="BX50" s="1311" t="s">
        <v>558</v>
      </c>
      <c r="BY50" s="1311"/>
      <c r="BZ50" s="1311"/>
      <c r="CA50" s="1311"/>
      <c r="CB50" s="1311"/>
      <c r="CC50" s="1311"/>
      <c r="CD50" s="1311"/>
      <c r="CE50" s="1311"/>
      <c r="CF50" s="1311" t="s">
        <v>559</v>
      </c>
      <c r="CG50" s="1311"/>
      <c r="CH50" s="1311"/>
      <c r="CI50" s="1311"/>
      <c r="CJ50" s="1311"/>
      <c r="CK50" s="1311"/>
      <c r="CL50" s="1311"/>
      <c r="CM50" s="1311"/>
      <c r="CN50" s="1311" t="s">
        <v>560</v>
      </c>
      <c r="CO50" s="1311"/>
      <c r="CP50" s="1311"/>
      <c r="CQ50" s="1311"/>
      <c r="CR50" s="1311"/>
      <c r="CS50" s="1311"/>
      <c r="CT50" s="1311"/>
      <c r="CU50" s="1311"/>
      <c r="CV50" s="1311" t="s">
        <v>561</v>
      </c>
      <c r="CW50" s="1311"/>
      <c r="CX50" s="1311"/>
      <c r="CY50" s="1311"/>
      <c r="CZ50" s="1311"/>
      <c r="DA50" s="1311"/>
      <c r="DB50" s="1311"/>
      <c r="DC50" s="1311"/>
    </row>
    <row r="51" spans="1:109" ht="13.5" customHeight="1">
      <c r="B51" s="394"/>
      <c r="G51" s="1322"/>
      <c r="H51" s="1322"/>
      <c r="I51" s="1326"/>
      <c r="J51" s="1326"/>
      <c r="K51" s="1312"/>
      <c r="L51" s="1312"/>
      <c r="M51" s="1312"/>
      <c r="N51" s="1312"/>
      <c r="AM51" s="403"/>
      <c r="AN51" s="1310" t="s">
        <v>612</v>
      </c>
      <c r="AO51" s="1310"/>
      <c r="AP51" s="1310"/>
      <c r="AQ51" s="1310"/>
      <c r="AR51" s="1310"/>
      <c r="AS51" s="1310"/>
      <c r="AT51" s="1310"/>
      <c r="AU51" s="1310"/>
      <c r="AV51" s="1310"/>
      <c r="AW51" s="1310"/>
      <c r="AX51" s="1310"/>
      <c r="AY51" s="1310"/>
      <c r="AZ51" s="1310"/>
      <c r="BA51" s="1310"/>
      <c r="BB51" s="1310" t="s">
        <v>613</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20.100000000000001</v>
      </c>
      <c r="BY51" s="1307"/>
      <c r="BZ51" s="1307"/>
      <c r="CA51" s="1307"/>
      <c r="CB51" s="1307"/>
      <c r="CC51" s="1307"/>
      <c r="CD51" s="1307"/>
      <c r="CE51" s="1307"/>
      <c r="CF51" s="1307">
        <v>36.799999999999997</v>
      </c>
      <c r="CG51" s="1307"/>
      <c r="CH51" s="1307"/>
      <c r="CI51" s="1307"/>
      <c r="CJ51" s="1307"/>
      <c r="CK51" s="1307"/>
      <c r="CL51" s="1307"/>
      <c r="CM51" s="1307"/>
      <c r="CN51" s="1307">
        <v>62.4</v>
      </c>
      <c r="CO51" s="1307"/>
      <c r="CP51" s="1307"/>
      <c r="CQ51" s="1307"/>
      <c r="CR51" s="1307"/>
      <c r="CS51" s="1307"/>
      <c r="CT51" s="1307"/>
      <c r="CU51" s="1307"/>
      <c r="CV51" s="1307">
        <v>66.900000000000006</v>
      </c>
      <c r="CW51" s="1307"/>
      <c r="CX51" s="1307"/>
      <c r="CY51" s="1307"/>
      <c r="CZ51" s="1307"/>
      <c r="DA51" s="1307"/>
      <c r="DB51" s="1307"/>
      <c r="DC51" s="1307"/>
    </row>
    <row r="52" spans="1:109">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614</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47.7</v>
      </c>
      <c r="BY53" s="1307"/>
      <c r="BZ53" s="1307"/>
      <c r="CA53" s="1307"/>
      <c r="CB53" s="1307"/>
      <c r="CC53" s="1307"/>
      <c r="CD53" s="1307"/>
      <c r="CE53" s="1307"/>
      <c r="CF53" s="1307">
        <v>53.1</v>
      </c>
      <c r="CG53" s="1307"/>
      <c r="CH53" s="1307"/>
      <c r="CI53" s="1307"/>
      <c r="CJ53" s="1307"/>
      <c r="CK53" s="1307"/>
      <c r="CL53" s="1307"/>
      <c r="CM53" s="1307"/>
      <c r="CN53" s="1307">
        <v>52.4</v>
      </c>
      <c r="CO53" s="1307"/>
      <c r="CP53" s="1307"/>
      <c r="CQ53" s="1307"/>
      <c r="CR53" s="1307"/>
      <c r="CS53" s="1307"/>
      <c r="CT53" s="1307"/>
      <c r="CU53" s="1307"/>
      <c r="CV53" s="1307">
        <v>53.4</v>
      </c>
      <c r="CW53" s="1307"/>
      <c r="CX53" s="1307"/>
      <c r="CY53" s="1307"/>
      <c r="CZ53" s="1307"/>
      <c r="DA53" s="1307"/>
      <c r="DB53" s="1307"/>
      <c r="DC53" s="1307"/>
    </row>
    <row r="54" spans="1:109">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615</v>
      </c>
      <c r="AO55" s="1311"/>
      <c r="AP55" s="1311"/>
      <c r="AQ55" s="1311"/>
      <c r="AR55" s="1311"/>
      <c r="AS55" s="1311"/>
      <c r="AT55" s="1311"/>
      <c r="AU55" s="1311"/>
      <c r="AV55" s="1311"/>
      <c r="AW55" s="1311"/>
      <c r="AX55" s="1311"/>
      <c r="AY55" s="1311"/>
      <c r="AZ55" s="1311"/>
      <c r="BA55" s="1311"/>
      <c r="BB55" s="1310" t="s">
        <v>613</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58.5</v>
      </c>
      <c r="BY55" s="1307"/>
      <c r="BZ55" s="1307"/>
      <c r="CA55" s="1307"/>
      <c r="CB55" s="1307"/>
      <c r="CC55" s="1307"/>
      <c r="CD55" s="1307"/>
      <c r="CE55" s="1307"/>
      <c r="CF55" s="1307">
        <v>54.6</v>
      </c>
      <c r="CG55" s="1307"/>
      <c r="CH55" s="1307"/>
      <c r="CI55" s="1307"/>
      <c r="CJ55" s="1307"/>
      <c r="CK55" s="1307"/>
      <c r="CL55" s="1307"/>
      <c r="CM55" s="1307"/>
      <c r="CN55" s="1307">
        <v>53.2</v>
      </c>
      <c r="CO55" s="1307"/>
      <c r="CP55" s="1307"/>
      <c r="CQ55" s="1307"/>
      <c r="CR55" s="1307"/>
      <c r="CS55" s="1307"/>
      <c r="CT55" s="1307"/>
      <c r="CU55" s="1307"/>
      <c r="CV55" s="1307">
        <v>47.9</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614</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52.9</v>
      </c>
      <c r="BY57" s="1307"/>
      <c r="BZ57" s="1307"/>
      <c r="CA57" s="1307"/>
      <c r="CB57" s="1307"/>
      <c r="CC57" s="1307"/>
      <c r="CD57" s="1307"/>
      <c r="CE57" s="1307"/>
      <c r="CF57" s="1307">
        <v>58.3</v>
      </c>
      <c r="CG57" s="1307"/>
      <c r="CH57" s="1307"/>
      <c r="CI57" s="1307"/>
      <c r="CJ57" s="1307"/>
      <c r="CK57" s="1307"/>
      <c r="CL57" s="1307"/>
      <c r="CM57" s="1307"/>
      <c r="CN57" s="1307">
        <v>59.6</v>
      </c>
      <c r="CO57" s="1307"/>
      <c r="CP57" s="1307"/>
      <c r="CQ57" s="1307"/>
      <c r="CR57" s="1307"/>
      <c r="CS57" s="1307"/>
      <c r="CT57" s="1307"/>
      <c r="CU57" s="1307"/>
      <c r="CV57" s="1307">
        <v>60.5</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616</v>
      </c>
    </row>
    <row r="64" spans="1:109">
      <c r="B64" s="394"/>
      <c r="G64" s="401"/>
      <c r="I64" s="414"/>
      <c r="J64" s="414"/>
      <c r="K64" s="414"/>
      <c r="L64" s="414"/>
      <c r="M64" s="414"/>
      <c r="N64" s="415"/>
      <c r="AM64" s="401"/>
      <c r="AN64" s="401" t="s">
        <v>610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621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611</v>
      </c>
    </row>
    <row r="72" spans="2:107">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557</v>
      </c>
      <c r="BQ72" s="1311"/>
      <c r="BR72" s="1311"/>
      <c r="BS72" s="1311"/>
      <c r="BT72" s="1311"/>
      <c r="BU72" s="1311"/>
      <c r="BV72" s="1311"/>
      <c r="BW72" s="1311"/>
      <c r="BX72" s="1311" t="s">
        <v>558</v>
      </c>
      <c r="BY72" s="1311"/>
      <c r="BZ72" s="1311"/>
      <c r="CA72" s="1311"/>
      <c r="CB72" s="1311"/>
      <c r="CC72" s="1311"/>
      <c r="CD72" s="1311"/>
      <c r="CE72" s="1311"/>
      <c r="CF72" s="1311" t="s">
        <v>559</v>
      </c>
      <c r="CG72" s="1311"/>
      <c r="CH72" s="1311"/>
      <c r="CI72" s="1311"/>
      <c r="CJ72" s="1311"/>
      <c r="CK72" s="1311"/>
      <c r="CL72" s="1311"/>
      <c r="CM72" s="1311"/>
      <c r="CN72" s="1311" t="s">
        <v>560</v>
      </c>
      <c r="CO72" s="1311"/>
      <c r="CP72" s="1311"/>
      <c r="CQ72" s="1311"/>
      <c r="CR72" s="1311"/>
      <c r="CS72" s="1311"/>
      <c r="CT72" s="1311"/>
      <c r="CU72" s="1311"/>
      <c r="CV72" s="1311" t="s">
        <v>561</v>
      </c>
      <c r="CW72" s="1311"/>
      <c r="CX72" s="1311"/>
      <c r="CY72" s="1311"/>
      <c r="CZ72" s="1311"/>
      <c r="DA72" s="1311"/>
      <c r="DB72" s="1311"/>
      <c r="DC72" s="1311"/>
    </row>
    <row r="73" spans="2:107">
      <c r="B73" s="394"/>
      <c r="G73" s="1322"/>
      <c r="H73" s="1322"/>
      <c r="I73" s="1322"/>
      <c r="J73" s="1322"/>
      <c r="K73" s="1306"/>
      <c r="L73" s="1306"/>
      <c r="M73" s="1306"/>
      <c r="N73" s="1306"/>
      <c r="AM73" s="403"/>
      <c r="AN73" s="1310" t="s">
        <v>612</v>
      </c>
      <c r="AO73" s="1310"/>
      <c r="AP73" s="1310"/>
      <c r="AQ73" s="1310"/>
      <c r="AR73" s="1310"/>
      <c r="AS73" s="1310"/>
      <c r="AT73" s="1310"/>
      <c r="AU73" s="1310"/>
      <c r="AV73" s="1310"/>
      <c r="AW73" s="1310"/>
      <c r="AX73" s="1310"/>
      <c r="AY73" s="1310"/>
      <c r="AZ73" s="1310"/>
      <c r="BA73" s="1310"/>
      <c r="BB73" s="1310" t="s">
        <v>613</v>
      </c>
      <c r="BC73" s="1310"/>
      <c r="BD73" s="1310"/>
      <c r="BE73" s="1310"/>
      <c r="BF73" s="1310"/>
      <c r="BG73" s="1310"/>
      <c r="BH73" s="1310"/>
      <c r="BI73" s="1310"/>
      <c r="BJ73" s="1310"/>
      <c r="BK73" s="1310"/>
      <c r="BL73" s="1310"/>
      <c r="BM73" s="1310"/>
      <c r="BN73" s="1310"/>
      <c r="BO73" s="1310"/>
      <c r="BP73" s="1307">
        <v>15.6</v>
      </c>
      <c r="BQ73" s="1307"/>
      <c r="BR73" s="1307"/>
      <c r="BS73" s="1307"/>
      <c r="BT73" s="1307"/>
      <c r="BU73" s="1307"/>
      <c r="BV73" s="1307"/>
      <c r="BW73" s="1307"/>
      <c r="BX73" s="1307">
        <v>20.100000000000001</v>
      </c>
      <c r="BY73" s="1307"/>
      <c r="BZ73" s="1307"/>
      <c r="CA73" s="1307"/>
      <c r="CB73" s="1307"/>
      <c r="CC73" s="1307"/>
      <c r="CD73" s="1307"/>
      <c r="CE73" s="1307"/>
      <c r="CF73" s="1307">
        <v>36.799999999999997</v>
      </c>
      <c r="CG73" s="1307"/>
      <c r="CH73" s="1307"/>
      <c r="CI73" s="1307"/>
      <c r="CJ73" s="1307"/>
      <c r="CK73" s="1307"/>
      <c r="CL73" s="1307"/>
      <c r="CM73" s="1307"/>
      <c r="CN73" s="1307">
        <v>62.4</v>
      </c>
      <c r="CO73" s="1307"/>
      <c r="CP73" s="1307"/>
      <c r="CQ73" s="1307"/>
      <c r="CR73" s="1307"/>
      <c r="CS73" s="1307"/>
      <c r="CT73" s="1307"/>
      <c r="CU73" s="1307"/>
      <c r="CV73" s="1307">
        <v>66.900000000000006</v>
      </c>
      <c r="CW73" s="1307"/>
      <c r="CX73" s="1307"/>
      <c r="CY73" s="1307"/>
      <c r="CZ73" s="1307"/>
      <c r="DA73" s="1307"/>
      <c r="DB73" s="1307"/>
      <c r="DC73" s="1307"/>
    </row>
    <row r="74" spans="2:107">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617</v>
      </c>
      <c r="BC75" s="1310"/>
      <c r="BD75" s="1310"/>
      <c r="BE75" s="1310"/>
      <c r="BF75" s="1310"/>
      <c r="BG75" s="1310"/>
      <c r="BH75" s="1310"/>
      <c r="BI75" s="1310"/>
      <c r="BJ75" s="1310"/>
      <c r="BK75" s="1310"/>
      <c r="BL75" s="1310"/>
      <c r="BM75" s="1310"/>
      <c r="BN75" s="1310"/>
      <c r="BO75" s="1310"/>
      <c r="BP75" s="1307">
        <v>8.6999999999999993</v>
      </c>
      <c r="BQ75" s="1307"/>
      <c r="BR75" s="1307"/>
      <c r="BS75" s="1307"/>
      <c r="BT75" s="1307"/>
      <c r="BU75" s="1307"/>
      <c r="BV75" s="1307"/>
      <c r="BW75" s="1307"/>
      <c r="BX75" s="1307">
        <v>9</v>
      </c>
      <c r="BY75" s="1307"/>
      <c r="BZ75" s="1307"/>
      <c r="CA75" s="1307"/>
      <c r="CB75" s="1307"/>
      <c r="CC75" s="1307"/>
      <c r="CD75" s="1307"/>
      <c r="CE75" s="1307"/>
      <c r="CF75" s="1307">
        <v>9.9</v>
      </c>
      <c r="CG75" s="1307"/>
      <c r="CH75" s="1307"/>
      <c r="CI75" s="1307"/>
      <c r="CJ75" s="1307"/>
      <c r="CK75" s="1307"/>
      <c r="CL75" s="1307"/>
      <c r="CM75" s="1307"/>
      <c r="CN75" s="1307">
        <v>11.9</v>
      </c>
      <c r="CO75" s="1307"/>
      <c r="CP75" s="1307"/>
      <c r="CQ75" s="1307"/>
      <c r="CR75" s="1307"/>
      <c r="CS75" s="1307"/>
      <c r="CT75" s="1307"/>
      <c r="CU75" s="1307"/>
      <c r="CV75" s="1307">
        <v>12.3</v>
      </c>
      <c r="CW75" s="1307"/>
      <c r="CX75" s="1307"/>
      <c r="CY75" s="1307"/>
      <c r="CZ75" s="1307"/>
      <c r="DA75" s="1307"/>
      <c r="DB75" s="1307"/>
      <c r="DC75" s="1307"/>
    </row>
    <row r="76" spans="2:107">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615</v>
      </c>
      <c r="AO77" s="1311"/>
      <c r="AP77" s="1311"/>
      <c r="AQ77" s="1311"/>
      <c r="AR77" s="1311"/>
      <c r="AS77" s="1311"/>
      <c r="AT77" s="1311"/>
      <c r="AU77" s="1311"/>
      <c r="AV77" s="1311"/>
      <c r="AW77" s="1311"/>
      <c r="AX77" s="1311"/>
      <c r="AY77" s="1311"/>
      <c r="AZ77" s="1311"/>
      <c r="BA77" s="1311"/>
      <c r="BB77" s="1310" t="s">
        <v>613</v>
      </c>
      <c r="BC77" s="1310"/>
      <c r="BD77" s="1310"/>
      <c r="BE77" s="1310"/>
      <c r="BF77" s="1310"/>
      <c r="BG77" s="1310"/>
      <c r="BH77" s="1310"/>
      <c r="BI77" s="1310"/>
      <c r="BJ77" s="1310"/>
      <c r="BK77" s="1310"/>
      <c r="BL77" s="1310"/>
      <c r="BM77" s="1310"/>
      <c r="BN77" s="1310"/>
      <c r="BO77" s="1310"/>
      <c r="BP77" s="1307">
        <v>60.8</v>
      </c>
      <c r="BQ77" s="1307"/>
      <c r="BR77" s="1307"/>
      <c r="BS77" s="1307"/>
      <c r="BT77" s="1307"/>
      <c r="BU77" s="1307"/>
      <c r="BV77" s="1307"/>
      <c r="BW77" s="1307"/>
      <c r="BX77" s="1307">
        <v>58.5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617</v>
      </c>
      <c r="BC79" s="1310"/>
      <c r="BD79" s="1310"/>
      <c r="BE79" s="1310"/>
      <c r="BF79" s="1310"/>
      <c r="BG79" s="1310"/>
      <c r="BH79" s="1310"/>
      <c r="BI79" s="1310"/>
      <c r="BJ79" s="1310"/>
      <c r="BK79" s="1310"/>
      <c r="BL79" s="1310"/>
      <c r="BM79" s="1310"/>
      <c r="BN79" s="1310"/>
      <c r="BO79" s="1310"/>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RLbOQ78S6/wF5C8EmDJh4zL0hlze8zsEQYzorf/kJZJTUTnTdO96kJWM0OvqDngk5ppMsckCVvAvbqXdQZUUg==" saltValue="19Ytdiad1IinTPfATSRCI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o04WZMb1i+UKCdIZLuZ6AGgKy/tcoUgn/k0tCgqGqdTaMThFqNGHGYqRwy63PlY7Nq0KF0GyZ8xQa0zh/Xnvg==" saltValue="p6XofvXd8qkTFHafoU+U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wKzduvx+ypTnuA8OxPICIZATj/bTVvFUaqMD9oOO42UgVLpj1m3K58iYnQVJPyfctmsDUxDGo+NRq8SyRsVFw==" saltValue="B7Fqg75xk42x79lxk4Uq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554</v>
      </c>
      <c r="G2" s="156"/>
      <c r="H2" s="157"/>
    </row>
    <row r="3" spans="1:8">
      <c r="A3" s="153" t="s">
        <v>547</v>
      </c>
      <c r="B3" s="158"/>
      <c r="C3" s="159"/>
      <c r="D3" s="160">
        <v>105738</v>
      </c>
      <c r="E3" s="161"/>
      <c r="F3" s="162">
        <v>106614</v>
      </c>
      <c r="G3" s="163"/>
      <c r="H3" s="164"/>
    </row>
    <row r="4" spans="1:8">
      <c r="A4" s="165"/>
      <c r="B4" s="166"/>
      <c r="C4" s="167"/>
      <c r="D4" s="168">
        <v>50384</v>
      </c>
      <c r="E4" s="169"/>
      <c r="F4" s="170">
        <v>45545</v>
      </c>
      <c r="G4" s="171"/>
      <c r="H4" s="172"/>
    </row>
    <row r="5" spans="1:8">
      <c r="A5" s="153" t="s">
        <v>549</v>
      </c>
      <c r="B5" s="158"/>
      <c r="C5" s="159"/>
      <c r="D5" s="160">
        <v>108207</v>
      </c>
      <c r="E5" s="161"/>
      <c r="F5" s="162">
        <v>85459</v>
      </c>
      <c r="G5" s="163"/>
      <c r="H5" s="164"/>
    </row>
    <row r="6" spans="1:8">
      <c r="A6" s="165"/>
      <c r="B6" s="166"/>
      <c r="C6" s="167"/>
      <c r="D6" s="168">
        <v>37886</v>
      </c>
      <c r="E6" s="169"/>
      <c r="F6" s="170">
        <v>44378</v>
      </c>
      <c r="G6" s="171"/>
      <c r="H6" s="172"/>
    </row>
    <row r="7" spans="1:8">
      <c r="A7" s="153" t="s">
        <v>550</v>
      </c>
      <c r="B7" s="158"/>
      <c r="C7" s="159"/>
      <c r="D7" s="160">
        <v>94014</v>
      </c>
      <c r="E7" s="161"/>
      <c r="F7" s="162">
        <v>83280</v>
      </c>
      <c r="G7" s="163"/>
      <c r="H7" s="164"/>
    </row>
    <row r="8" spans="1:8">
      <c r="A8" s="165"/>
      <c r="B8" s="166"/>
      <c r="C8" s="167"/>
      <c r="D8" s="168">
        <v>52989</v>
      </c>
      <c r="E8" s="169"/>
      <c r="F8" s="170">
        <v>43123</v>
      </c>
      <c r="G8" s="171"/>
      <c r="H8" s="172"/>
    </row>
    <row r="9" spans="1:8">
      <c r="A9" s="153" t="s">
        <v>551</v>
      </c>
      <c r="B9" s="158"/>
      <c r="C9" s="159"/>
      <c r="D9" s="160">
        <v>200117</v>
      </c>
      <c r="E9" s="161"/>
      <c r="F9" s="162">
        <v>88968</v>
      </c>
      <c r="G9" s="163"/>
      <c r="H9" s="164"/>
    </row>
    <row r="10" spans="1:8">
      <c r="A10" s="165"/>
      <c r="B10" s="166"/>
      <c r="C10" s="167"/>
      <c r="D10" s="168">
        <v>76280</v>
      </c>
      <c r="E10" s="169"/>
      <c r="F10" s="170">
        <v>45482</v>
      </c>
      <c r="G10" s="171"/>
      <c r="H10" s="172"/>
    </row>
    <row r="11" spans="1:8">
      <c r="A11" s="153" t="s">
        <v>552</v>
      </c>
      <c r="B11" s="158"/>
      <c r="C11" s="159"/>
      <c r="D11" s="160">
        <v>156326</v>
      </c>
      <c r="E11" s="161"/>
      <c r="F11" s="162">
        <v>85173</v>
      </c>
      <c r="G11" s="163"/>
      <c r="H11" s="164"/>
    </row>
    <row r="12" spans="1:8">
      <c r="A12" s="165"/>
      <c r="B12" s="166"/>
      <c r="C12" s="173"/>
      <c r="D12" s="168">
        <v>49997</v>
      </c>
      <c r="E12" s="169"/>
      <c r="F12" s="170">
        <v>43913</v>
      </c>
      <c r="G12" s="171"/>
      <c r="H12" s="172"/>
    </row>
    <row r="13" spans="1:8">
      <c r="A13" s="153"/>
      <c r="B13" s="158"/>
      <c r="C13" s="174"/>
      <c r="D13" s="175">
        <v>132880</v>
      </c>
      <c r="E13" s="176"/>
      <c r="F13" s="177">
        <v>89899</v>
      </c>
      <c r="G13" s="178"/>
      <c r="H13" s="164"/>
    </row>
    <row r="14" spans="1:8">
      <c r="A14" s="165"/>
      <c r="B14" s="166"/>
      <c r="C14" s="167"/>
      <c r="D14" s="168">
        <v>53507</v>
      </c>
      <c r="E14" s="169"/>
      <c r="F14" s="170">
        <v>44488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1.94</v>
      </c>
      <c r="C19" s="179">
        <f>ROUND(VALUE(SUBSTITUTE(実質収支比率等に係る経年分析!G$48,"▲","-")),2)</f>
        <v>0.77</v>
      </c>
      <c r="D19" s="179">
        <f>ROUND(VALUE(SUBSTITUTE(実質収支比率等に係る経年分析!H$48,"▲","-")),2)</f>
        <v>0.14000000000000001</v>
      </c>
      <c r="E19" s="179">
        <f>ROUND(VALUE(SUBSTITUTE(実質収支比率等に係る経年分析!I$48,"▲","-")),2)</f>
        <v>0.91</v>
      </c>
      <c r="F19" s="179">
        <f>ROUND(VALUE(SUBSTITUTE(実質収支比率等に係る経年分析!J$48,"▲","-")),2)</f>
        <v>1.36</v>
      </c>
    </row>
    <row r="20" spans="1:11">
      <c r="A20" s="179" t="s">
        <v>55</v>
      </c>
      <c r="B20" s="179">
        <f>ROUND(VALUE(SUBSTITUTE(実質収支比率等に係る経年分析!F$47,"▲","-")),2)</f>
        <v>22.69</v>
      </c>
      <c r="C20" s="179">
        <f>ROUND(VALUE(SUBSTITUTE(実質収支比率等に係る経年分析!G$47,"▲","-")),2)</f>
        <v>23.15</v>
      </c>
      <c r="D20" s="179">
        <f>ROUND(VALUE(SUBSTITUTE(実質収支比率等に係る経年分析!H$47,"▲","-")),2)</f>
        <v>23.79</v>
      </c>
      <c r="E20" s="179">
        <f>ROUND(VALUE(SUBSTITUTE(実質収支比率等に係る経年分析!I$47,"▲","-")),2)</f>
        <v>20.97</v>
      </c>
      <c r="F20" s="179">
        <f>ROUND(VALUE(SUBSTITUTE(実質収支比率等に係る経年分析!J$47,"▲","-")),2)</f>
        <v>21.38</v>
      </c>
    </row>
    <row r="21" spans="1:11">
      <c r="A21" s="179" t="s">
        <v>56</v>
      </c>
      <c r="B21" s="179">
        <f>IF(ISNUMBER(VALUE(SUBSTITUTE(実質収支比率等に係る経年分析!F$49,"▲","-"))),ROUND(VALUE(SUBSTITUTE(実質収支比率等に係る経年分析!F$49,"▲","-")),2),NA())</f>
        <v>-4.21</v>
      </c>
      <c r="C21" s="179">
        <f>IF(ISNUMBER(VALUE(SUBSTITUTE(実質収支比率等に係る経年分析!G$49,"▲","-"))),ROUND(VALUE(SUBSTITUTE(実質収支比率等に係る経年分析!G$49,"▲","-")),2),NA())</f>
        <v>-1.0900000000000001</v>
      </c>
      <c r="D21" s="179">
        <f>IF(ISNUMBER(VALUE(SUBSTITUTE(実質収支比率等に係る経年分析!H$49,"▲","-"))),ROUND(VALUE(SUBSTITUTE(実質収支比率等に係る経年分析!H$49,"▲","-")),2),NA())</f>
        <v>-0.59</v>
      </c>
      <c r="E21" s="179">
        <f>IF(ISNUMBER(VALUE(SUBSTITUTE(実質収支比率等に係る経年分析!I$49,"▲","-"))),ROUND(VALUE(SUBSTITUTE(実質収支比率等に係る経年分析!I$49,"▲","-")),2),NA())</f>
        <v>-1.89</v>
      </c>
      <c r="F21" s="179">
        <f>IF(ISNUMBER(VALUE(SUBSTITUTE(実質収支比率等に係る経年分析!J$49,"▲","-"))),ROUND(VALUE(SUBSTITUTE(実質収支比率等に係る経年分析!J$49,"▲","-")),2),NA())</f>
        <v>0.47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住宅新築資金等特別会計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介護保険特別会計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0.48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学校給食特別会計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0.16</v>
      </c>
    </row>
    <row r="33" spans="1:16">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1.91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7.0000000000000007E-2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1.32</v>
      </c>
    </row>
    <row r="34" spans="1:16">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21.09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21.55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22.44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22.18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22.7</v>
      </c>
    </row>
    <row r="35" spans="1:16">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25.65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27.36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29.75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30.44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32.21</v>
      </c>
    </row>
    <row r="36" spans="1:16">
      <c r="A36" s="180" t="str">
        <f>IF(連結実質赤字比率に係る赤字・黒字の構成分析!C$34="",NA(),連結実質赤字比率に係る赤字・黒字の構成分析!C$34)</f>
        <v>国民健康保険特別会計</v>
      </c>
      <c r="B36" s="180">
        <f>IF(ROUND(VALUE(SUBSTITUTE(連結実質赤字比率に係る赤字・黒字の構成分析!F$34,"▲", "-")), 2) &lt; 0, ABS(ROUND(VALUE(SUBSTITUTE(連結実質赤字比率に係る赤字・黒字の構成分析!F$34,"▲", "-")), 2)), NA())</f>
        <v>4.0199999999999996</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4.8600000000000003</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2.29</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1.34</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1.1100000000000001</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1151</v>
      </c>
      <c r="E42" s="181"/>
      <c r="F42" s="181"/>
      <c r="G42" s="181">
        <f>'実質公債費比率（分子）の構造'!L$52</f>
        <v>1126</v>
      </c>
      <c r="H42" s="181"/>
      <c r="I42" s="181"/>
      <c r="J42" s="181">
        <f>'実質公債費比率（分子）の構造'!M$52</f>
        <v>1117</v>
      </c>
      <c r="K42" s="181"/>
      <c r="L42" s="181"/>
      <c r="M42" s="181">
        <f>'実質公債費比率（分子）の構造'!N$52</f>
        <v>1050</v>
      </c>
      <c r="N42" s="181"/>
      <c r="O42" s="181"/>
      <c r="P42" s="181">
        <f>'実質公債費比率（分子）の構造'!O$52</f>
        <v>1224</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14</v>
      </c>
      <c r="C44" s="181"/>
      <c r="D44" s="181"/>
      <c r="E44" s="181">
        <f>'実質公債費比率（分子）の構造'!L$50</f>
        <v>12</v>
      </c>
      <c r="F44" s="181"/>
      <c r="G44" s="181"/>
      <c r="H44" s="181">
        <f>'実質公債費比率（分子）の構造'!M$50</f>
        <v>10</v>
      </c>
      <c r="I44" s="181"/>
      <c r="J44" s="181"/>
      <c r="K44" s="181">
        <f>'実質公債費比率（分子）の構造'!N$50</f>
        <v>9</v>
      </c>
      <c r="L44" s="181"/>
      <c r="M44" s="181"/>
      <c r="N44" s="181">
        <f>'実質公債費比率（分子）の構造'!O$50</f>
        <v>9</v>
      </c>
      <c r="O44" s="181"/>
      <c r="P44" s="181"/>
    </row>
    <row r="45" spans="1:16">
      <c r="A45" s="181" t="s">
        <v>66</v>
      </c>
      <c r="B45" s="181">
        <f>'実質公債費比率（分子）の構造'!K$49</f>
        <v>98</v>
      </c>
      <c r="C45" s="181"/>
      <c r="D45" s="181"/>
      <c r="E45" s="181">
        <f>'実質公債費比率（分子）の構造'!L$49</f>
        <v>50</v>
      </c>
      <c r="F45" s="181"/>
      <c r="G45" s="181"/>
      <c r="H45" s="181">
        <f>'実質公債費比率（分子）の構造'!M$49</f>
        <v>50</v>
      </c>
      <c r="I45" s="181"/>
      <c r="J45" s="181"/>
      <c r="K45" s="181">
        <f>'実質公債費比率（分子）の構造'!N$49</f>
        <v>51</v>
      </c>
      <c r="L45" s="181"/>
      <c r="M45" s="181"/>
      <c r="N45" s="181">
        <f>'実質公債費比率（分子）の構造'!O$49</f>
        <v>49</v>
      </c>
      <c r="O45" s="181"/>
      <c r="P45" s="181"/>
    </row>
    <row r="46" spans="1:16">
      <c r="A46" s="181" t="s">
        <v>67</v>
      </c>
      <c r="B46" s="181">
        <f>'実質公債費比率（分子）の構造'!K$48</f>
        <v>185</v>
      </c>
      <c r="C46" s="181"/>
      <c r="D46" s="181"/>
      <c r="E46" s="181">
        <f>'実質公債費比率（分子）の構造'!L$48</f>
        <v>178</v>
      </c>
      <c r="F46" s="181"/>
      <c r="G46" s="181"/>
      <c r="H46" s="181">
        <f>'実質公債費比率（分子）の構造'!M$48</f>
        <v>168</v>
      </c>
      <c r="I46" s="181"/>
      <c r="J46" s="181"/>
      <c r="K46" s="181">
        <f>'実質公債費比率（分子）の構造'!N$48</f>
        <v>196</v>
      </c>
      <c r="L46" s="181"/>
      <c r="M46" s="181"/>
      <c r="N46" s="181">
        <f>'実質公債費比率（分子）の構造'!O$48</f>
        <v>132</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1419</v>
      </c>
      <c r="C49" s="181"/>
      <c r="D49" s="181"/>
      <c r="E49" s="181">
        <f>'実質公債費比率（分子）の構造'!L$45</f>
        <v>1487</v>
      </c>
      <c r="F49" s="181"/>
      <c r="G49" s="181"/>
      <c r="H49" s="181">
        <f>'実質公債費比率（分子）の構造'!M$45</f>
        <v>1624</v>
      </c>
      <c r="I49" s="181"/>
      <c r="J49" s="181"/>
      <c r="K49" s="181">
        <f>'実質公債費比率（分子）の構造'!N$45</f>
        <v>1622</v>
      </c>
      <c r="L49" s="181"/>
      <c r="M49" s="181"/>
      <c r="N49" s="181">
        <f>'実質公債費比率（分子）の構造'!O$45</f>
        <v>1785</v>
      </c>
      <c r="O49" s="181"/>
      <c r="P49" s="181"/>
    </row>
    <row r="50" spans="1:16">
      <c r="A50" s="181" t="s">
        <v>71</v>
      </c>
      <c r="B50" s="181" t="e">
        <f>NA()</f>
        <v>#N/A</v>
      </c>
      <c r="C50" s="181">
        <f>IF(ISNUMBER('実質公債費比率（分子）の構造'!K$53),'実質公債費比率（分子）の構造'!K$53,NA())</f>
        <v>565</v>
      </c>
      <c r="D50" s="181" t="e">
        <f>NA()</f>
        <v>#N/A</v>
      </c>
      <c r="E50" s="181" t="e">
        <f>NA()</f>
        <v>#N/A</v>
      </c>
      <c r="F50" s="181">
        <f>IF(ISNUMBER('実質公債費比率（分子）の構造'!L$53),'実質公債費比率（分子）の構造'!L$53,NA())</f>
        <v>601</v>
      </c>
      <c r="G50" s="181" t="e">
        <f>NA()</f>
        <v>#N/A</v>
      </c>
      <c r="H50" s="181" t="e">
        <f>NA()</f>
        <v>#N/A</v>
      </c>
      <c r="I50" s="181">
        <f>IF(ISNUMBER('実質公債費比率（分子）の構造'!M$53),'実質公債費比率（分子）の構造'!M$53,NA())</f>
        <v>735</v>
      </c>
      <c r="J50" s="181" t="e">
        <f>NA()</f>
        <v>#N/A</v>
      </c>
      <c r="K50" s="181" t="e">
        <f>NA()</f>
        <v>#N/A</v>
      </c>
      <c r="L50" s="181">
        <f>IF(ISNUMBER('実質公債費比率（分子）の構造'!N$53),'実質公債費比率（分子）の構造'!N$53,NA())</f>
        <v>828</v>
      </c>
      <c r="M50" s="181" t="e">
        <f>NA()</f>
        <v>#N/A</v>
      </c>
      <c r="N50" s="181" t="e">
        <f>NA()</f>
        <v>#N/A</v>
      </c>
      <c r="O50" s="181">
        <f>IF(ISNUMBER('実質公債費比率（分子）の構造'!O$53),'実質公債費比率（分子）の構造'!O$53,NA())</f>
        <v>751</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10923</v>
      </c>
      <c r="E56" s="180"/>
      <c r="F56" s="180"/>
      <c r="G56" s="180">
        <f>'将来負担比率（分子）の構造'!J$52</f>
        <v>11040</v>
      </c>
      <c r="H56" s="180"/>
      <c r="I56" s="180"/>
      <c r="J56" s="180">
        <f>'将来負担比率（分子）の構造'!K$52</f>
        <v>10510</v>
      </c>
      <c r="K56" s="180"/>
      <c r="L56" s="180"/>
      <c r="M56" s="180">
        <f>'将来負担比率（分子）の構造'!L$52</f>
        <v>10287</v>
      </c>
      <c r="N56" s="180"/>
      <c r="O56" s="180"/>
      <c r="P56" s="180">
        <f>'将来負担比率（分子）の構造'!M$52</f>
        <v>10631</v>
      </c>
    </row>
    <row r="57" spans="1:16">
      <c r="A57" s="180" t="s">
        <v>42</v>
      </c>
      <c r="B57" s="180"/>
      <c r="C57" s="180"/>
      <c r="D57" s="180">
        <f>'将来負担比率（分子）の構造'!I$51</f>
        <v>403</v>
      </c>
      <c r="E57" s="180"/>
      <c r="F57" s="180"/>
      <c r="G57" s="180">
        <f>'将来負担比率（分子）の構造'!J$51</f>
        <v>439</v>
      </c>
      <c r="H57" s="180"/>
      <c r="I57" s="180"/>
      <c r="J57" s="180">
        <f>'将来負担比率（分子）の構造'!K$51</f>
        <v>170</v>
      </c>
      <c r="K57" s="180"/>
      <c r="L57" s="180"/>
      <c r="M57" s="180">
        <f>'将来負担比率（分子）の構造'!L$51</f>
        <v>954</v>
      </c>
      <c r="N57" s="180"/>
      <c r="O57" s="180"/>
      <c r="P57" s="180">
        <f>'将来負担比率（分子）の構造'!M$51</f>
        <v>1027</v>
      </c>
    </row>
    <row r="58" spans="1:16">
      <c r="A58" s="180" t="s">
        <v>41</v>
      </c>
      <c r="B58" s="180"/>
      <c r="C58" s="180"/>
      <c r="D58" s="180">
        <f>'将来負担比率（分子）の構造'!I$50</f>
        <v>7424</v>
      </c>
      <c r="E58" s="180"/>
      <c r="F58" s="180"/>
      <c r="G58" s="180">
        <f>'将来負担比率（分子）の構造'!J$50</f>
        <v>7427</v>
      </c>
      <c r="H58" s="180"/>
      <c r="I58" s="180"/>
      <c r="J58" s="180">
        <f>'将来負担比率（分子）の構造'!K$50</f>
        <v>7001</v>
      </c>
      <c r="K58" s="180"/>
      <c r="L58" s="180"/>
      <c r="M58" s="180">
        <f>'将来負担比率（分子）の構造'!L$50</f>
        <v>6531</v>
      </c>
      <c r="N58" s="180"/>
      <c r="O58" s="180"/>
      <c r="P58" s="180">
        <f>'将来負担比率（分子）の構造'!M$50</f>
        <v>5865</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2364</v>
      </c>
      <c r="C62" s="180"/>
      <c r="D62" s="180"/>
      <c r="E62" s="180">
        <f>'将来負担比率（分子）の構造'!J$45</f>
        <v>2173</v>
      </c>
      <c r="F62" s="180"/>
      <c r="G62" s="180"/>
      <c r="H62" s="180">
        <f>'将来負担比率（分子）の構造'!K$45</f>
        <v>2275</v>
      </c>
      <c r="I62" s="180"/>
      <c r="J62" s="180"/>
      <c r="K62" s="180">
        <f>'将来負担比率（分子）の構造'!L$45</f>
        <v>2342</v>
      </c>
      <c r="L62" s="180"/>
      <c r="M62" s="180"/>
      <c r="N62" s="180">
        <f>'将来負担比率（分子）の構造'!M$45</f>
        <v>2248</v>
      </c>
      <c r="O62" s="180"/>
      <c r="P62" s="180"/>
    </row>
    <row r="63" spans="1:16">
      <c r="A63" s="180" t="s">
        <v>34</v>
      </c>
      <c r="B63" s="180">
        <f>'将来負担比率（分子）の構造'!I$44</f>
        <v>420</v>
      </c>
      <c r="C63" s="180"/>
      <c r="D63" s="180"/>
      <c r="E63" s="180">
        <f>'将来負担比率（分子）の構造'!J$44</f>
        <v>356</v>
      </c>
      <c r="F63" s="180"/>
      <c r="G63" s="180"/>
      <c r="H63" s="180">
        <f>'将来負担比率（分子）の構造'!K$44</f>
        <v>288</v>
      </c>
      <c r="I63" s="180"/>
      <c r="J63" s="180"/>
      <c r="K63" s="180">
        <f>'将来負担比率（分子）の構造'!L$44</f>
        <v>211</v>
      </c>
      <c r="L63" s="180"/>
      <c r="M63" s="180"/>
      <c r="N63" s="180">
        <f>'将来負担比率（分子）の構造'!M$44</f>
        <v>107</v>
      </c>
      <c r="O63" s="180"/>
      <c r="P63" s="180"/>
    </row>
    <row r="64" spans="1:16">
      <c r="A64" s="180" t="s">
        <v>33</v>
      </c>
      <c r="B64" s="180">
        <f>'将来負担比率（分子）の構造'!I$43</f>
        <v>2237</v>
      </c>
      <c r="C64" s="180"/>
      <c r="D64" s="180"/>
      <c r="E64" s="180">
        <f>'将来負担比率（分子）の構造'!J$43</f>
        <v>2631</v>
      </c>
      <c r="F64" s="180"/>
      <c r="G64" s="180"/>
      <c r="H64" s="180">
        <f>'将来負担比率（分子）の構造'!K$43</f>
        <v>2508</v>
      </c>
      <c r="I64" s="180"/>
      <c r="J64" s="180"/>
      <c r="K64" s="180">
        <f>'将来負担比率（分子）の構造'!L$43</f>
        <v>2381</v>
      </c>
      <c r="L64" s="180"/>
      <c r="M64" s="180"/>
      <c r="N64" s="180">
        <f>'将来負担比率（分子）の構造'!M$43</f>
        <v>2094</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14705</v>
      </c>
      <c r="C66" s="180"/>
      <c r="D66" s="180"/>
      <c r="E66" s="180">
        <f>'将来負担比率（分子）の構造'!J$41</f>
        <v>15038</v>
      </c>
      <c r="F66" s="180"/>
      <c r="G66" s="180"/>
      <c r="H66" s="180">
        <f>'将来負担比率（分子）の構造'!K$41</f>
        <v>14953</v>
      </c>
      <c r="I66" s="180"/>
      <c r="J66" s="180"/>
      <c r="K66" s="180">
        <f>'将来負担比率（分子）の構造'!L$41</f>
        <v>16840</v>
      </c>
      <c r="L66" s="180"/>
      <c r="M66" s="180"/>
      <c r="N66" s="180">
        <f>'将来負担比率（分子）の構造'!M$41</f>
        <v>17401</v>
      </c>
      <c r="O66" s="180"/>
      <c r="P66" s="180"/>
    </row>
    <row r="67" spans="1:16">
      <c r="A67" s="180" t="s">
        <v>75</v>
      </c>
      <c r="B67" s="180" t="e">
        <f>NA()</f>
        <v>#N/A</v>
      </c>
      <c r="C67" s="180">
        <f>IF(ISNUMBER('将来負担比率（分子）の構造'!I$53), IF('将来負担比率（分子）の構造'!I$53 &lt; 0, 0, '将来負担比率（分子）の構造'!I$53), NA())</f>
        <v>976</v>
      </c>
      <c r="D67" s="180" t="e">
        <f>NA()</f>
        <v>#N/A</v>
      </c>
      <c r="E67" s="180" t="e">
        <f>NA()</f>
        <v>#N/A</v>
      </c>
      <c r="F67" s="180">
        <f>IF(ISNUMBER('将来負担比率（分子）の構造'!J$53), IF('将来負担比率（分子）の構造'!J$53 &lt; 0, 0, '将来負担比率（分子）の構造'!J$53), NA())</f>
        <v>1293</v>
      </c>
      <c r="G67" s="180" t="e">
        <f>NA()</f>
        <v>#N/A</v>
      </c>
      <c r="H67" s="180" t="e">
        <f>NA()</f>
        <v>#N/A</v>
      </c>
      <c r="I67" s="180">
        <f>IF(ISNUMBER('将来負担比率（分子）の構造'!K$53), IF('将来負担比率（分子）の構造'!K$53 &lt; 0, 0, '将来負担比率（分子）の構造'!K$53), NA())</f>
        <v>2342</v>
      </c>
      <c r="J67" s="180" t="e">
        <f>NA()</f>
        <v>#N/A</v>
      </c>
      <c r="K67" s="180" t="e">
        <f>NA()</f>
        <v>#N/A</v>
      </c>
      <c r="L67" s="180">
        <f>IF(ISNUMBER('将来負担比率（分子）の構造'!L$53), IF('将来負担比率（分子）の構造'!L$53 &lt; 0, 0, '将来負担比率（分子）の構造'!L$53), NA())</f>
        <v>4003</v>
      </c>
      <c r="M67" s="180" t="e">
        <f>NA()</f>
        <v>#N/A</v>
      </c>
      <c r="N67" s="180" t="e">
        <f>NA()</f>
        <v>#N/A</v>
      </c>
      <c r="O67" s="180">
        <f>IF(ISNUMBER('将来負担比率（分子）の構造'!M$53), IF('将来負担比率（分子）の構造'!M$53 &lt; 0, 0, '将来負担比率（分子）の構造'!M$53), NA())</f>
        <v>4327</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1762</v>
      </c>
      <c r="C72" s="184">
        <f>基金残高に係る経年分析!G55</f>
        <v>1564</v>
      </c>
      <c r="D72" s="184">
        <f>基金残高に係る経年分析!H55</f>
        <v>1605</v>
      </c>
    </row>
    <row r="73" spans="1:16">
      <c r="A73" s="183" t="s">
        <v>78</v>
      </c>
      <c r="B73" s="184">
        <f>基金残高に係る経年分析!F56</f>
        <v>912</v>
      </c>
      <c r="C73" s="184">
        <f>基金残高に係る経年分析!G56</f>
        <v>915</v>
      </c>
      <c r="D73" s="184">
        <f>基金残高に係る経年分析!H56</f>
        <v>785</v>
      </c>
    </row>
    <row r="74" spans="1:16">
      <c r="A74" s="183" t="s">
        <v>79</v>
      </c>
      <c r="B74" s="184">
        <f>基金残高に係る経年分析!F57</f>
        <v>3859</v>
      </c>
      <c r="C74" s="184">
        <f>基金残高に係る経年分析!G57</f>
        <v>3420</v>
      </c>
      <c r="D74" s="184">
        <f>基金残高に係る経年分析!H57</f>
        <v>2904</v>
      </c>
    </row>
  </sheetData>
  <sheetProtection algorithmName="SHA-512" hashValue="O+xVpHYbAWu6W2Yl1ngy3Cs0CZFISyO1pqffP9QoVVB6DDy5/ZoIHHSV7Jc2jxTuPG5rrjpAua8Y32J6mjS1qg==" saltValue="XVY9SFLo+/MzsGsFxKHB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224</v>
      </c>
      <c r="C5" s="666"/>
      <c r="D5" s="666"/>
      <c r="E5" s="666"/>
      <c r="F5" s="666"/>
      <c r="G5" s="666"/>
      <c r="H5" s="666"/>
      <c r="I5" s="666"/>
      <c r="J5" s="666"/>
      <c r="K5" s="666"/>
      <c r="L5" s="666"/>
      <c r="M5" s="666"/>
      <c r="N5" s="666"/>
      <c r="O5" s="666"/>
      <c r="P5" s="666"/>
      <c r="Q5" s="667"/>
      <c r="R5" s="668">
        <v>2656103</v>
      </c>
      <c r="S5" s="669"/>
      <c r="T5" s="669"/>
      <c r="U5" s="669"/>
      <c r="V5" s="669"/>
      <c r="W5" s="669"/>
      <c r="X5" s="669"/>
      <c r="Y5" s="670"/>
      <c r="Z5" s="671">
        <v>16.3</v>
      </c>
      <c r="AA5" s="671"/>
      <c r="AB5" s="671"/>
      <c r="AC5" s="671"/>
      <c r="AD5" s="672">
        <v>2656103</v>
      </c>
      <c r="AE5" s="672"/>
      <c r="AF5" s="672"/>
      <c r="AG5" s="672"/>
      <c r="AH5" s="672"/>
      <c r="AI5" s="672"/>
      <c r="AJ5" s="672"/>
      <c r="AK5" s="672"/>
      <c r="AL5" s="673">
        <v>36.4</v>
      </c>
      <c r="AM5" s="674"/>
      <c r="AN5" s="674"/>
      <c r="AO5" s="675"/>
      <c r="AP5" s="665" t="s">
        <v>225</v>
      </c>
      <c r="AQ5" s="666"/>
      <c r="AR5" s="666"/>
      <c r="AS5" s="666"/>
      <c r="AT5" s="666"/>
      <c r="AU5" s="666"/>
      <c r="AV5" s="666"/>
      <c r="AW5" s="666"/>
      <c r="AX5" s="666"/>
      <c r="AY5" s="666"/>
      <c r="AZ5" s="666"/>
      <c r="BA5" s="666"/>
      <c r="BB5" s="666"/>
      <c r="BC5" s="666"/>
      <c r="BD5" s="666"/>
      <c r="BE5" s="666"/>
      <c r="BF5" s="667"/>
      <c r="BG5" s="679">
        <v>2653604</v>
      </c>
      <c r="BH5" s="680"/>
      <c r="BI5" s="680"/>
      <c r="BJ5" s="680"/>
      <c r="BK5" s="680"/>
      <c r="BL5" s="680"/>
      <c r="BM5" s="680"/>
      <c r="BN5" s="681"/>
      <c r="BO5" s="682">
        <v>99.9</v>
      </c>
      <c r="BP5" s="682"/>
      <c r="BQ5" s="682"/>
      <c r="BR5" s="682"/>
      <c r="BS5" s="683">
        <v>106266</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c r="B6" s="676" t="s">
        <v>229</v>
      </c>
      <c r="C6" s="677"/>
      <c r="D6" s="677"/>
      <c r="E6" s="677"/>
      <c r="F6" s="677"/>
      <c r="G6" s="677"/>
      <c r="H6" s="677"/>
      <c r="I6" s="677"/>
      <c r="J6" s="677"/>
      <c r="K6" s="677"/>
      <c r="L6" s="677"/>
      <c r="M6" s="677"/>
      <c r="N6" s="677"/>
      <c r="O6" s="677"/>
      <c r="P6" s="677"/>
      <c r="Q6" s="678"/>
      <c r="R6" s="679">
        <v>96905</v>
      </c>
      <c r="S6" s="680"/>
      <c r="T6" s="680"/>
      <c r="U6" s="680"/>
      <c r="V6" s="680"/>
      <c r="W6" s="680"/>
      <c r="X6" s="680"/>
      <c r="Y6" s="681"/>
      <c r="Z6" s="682">
        <v>0.6</v>
      </c>
      <c r="AA6" s="682"/>
      <c r="AB6" s="682"/>
      <c r="AC6" s="682"/>
      <c r="AD6" s="683">
        <v>96905</v>
      </c>
      <c r="AE6" s="683"/>
      <c r="AF6" s="683"/>
      <c r="AG6" s="683"/>
      <c r="AH6" s="683"/>
      <c r="AI6" s="683"/>
      <c r="AJ6" s="683"/>
      <c r="AK6" s="683"/>
      <c r="AL6" s="684">
        <v>1.3</v>
      </c>
      <c r="AM6" s="685"/>
      <c r="AN6" s="685"/>
      <c r="AO6" s="686"/>
      <c r="AP6" s="676" t="s">
        <v>230</v>
      </c>
      <c r="AQ6" s="677"/>
      <c r="AR6" s="677"/>
      <c r="AS6" s="677"/>
      <c r="AT6" s="677"/>
      <c r="AU6" s="677"/>
      <c r="AV6" s="677"/>
      <c r="AW6" s="677"/>
      <c r="AX6" s="677"/>
      <c r="AY6" s="677"/>
      <c r="AZ6" s="677"/>
      <c r="BA6" s="677"/>
      <c r="BB6" s="677"/>
      <c r="BC6" s="677"/>
      <c r="BD6" s="677"/>
      <c r="BE6" s="677"/>
      <c r="BF6" s="678"/>
      <c r="BG6" s="679">
        <v>2653604</v>
      </c>
      <c r="BH6" s="680"/>
      <c r="BI6" s="680"/>
      <c r="BJ6" s="680"/>
      <c r="BK6" s="680"/>
      <c r="BL6" s="680"/>
      <c r="BM6" s="680"/>
      <c r="BN6" s="681"/>
      <c r="BO6" s="682">
        <v>99.9</v>
      </c>
      <c r="BP6" s="682"/>
      <c r="BQ6" s="682"/>
      <c r="BR6" s="682"/>
      <c r="BS6" s="683">
        <v>106266</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139057</v>
      </c>
      <c r="CS6" s="680"/>
      <c r="CT6" s="680"/>
      <c r="CU6" s="680"/>
      <c r="CV6" s="680"/>
      <c r="CW6" s="680"/>
      <c r="CX6" s="680"/>
      <c r="CY6" s="681"/>
      <c r="CZ6" s="673">
        <v>0.9</v>
      </c>
      <c r="DA6" s="674"/>
      <c r="DB6" s="674"/>
      <c r="DC6" s="693"/>
      <c r="DD6" s="688" t="s">
        <v>232</v>
      </c>
      <c r="DE6" s="680"/>
      <c r="DF6" s="680"/>
      <c r="DG6" s="680"/>
      <c r="DH6" s="680"/>
      <c r="DI6" s="680"/>
      <c r="DJ6" s="680"/>
      <c r="DK6" s="680"/>
      <c r="DL6" s="680"/>
      <c r="DM6" s="680"/>
      <c r="DN6" s="680"/>
      <c r="DO6" s="680"/>
      <c r="DP6" s="681"/>
      <c r="DQ6" s="688">
        <v>139057</v>
      </c>
      <c r="DR6" s="680"/>
      <c r="DS6" s="680"/>
      <c r="DT6" s="680"/>
      <c r="DU6" s="680"/>
      <c r="DV6" s="680"/>
      <c r="DW6" s="680"/>
      <c r="DX6" s="680"/>
      <c r="DY6" s="680"/>
      <c r="DZ6" s="680"/>
      <c r="EA6" s="680"/>
      <c r="EB6" s="680"/>
      <c r="EC6" s="689"/>
    </row>
    <row r="7" spans="2:143" ht="11.25" customHeight="1">
      <c r="B7" s="676" t="s">
        <v>233</v>
      </c>
      <c r="C7" s="677"/>
      <c r="D7" s="677"/>
      <c r="E7" s="677"/>
      <c r="F7" s="677"/>
      <c r="G7" s="677"/>
      <c r="H7" s="677"/>
      <c r="I7" s="677"/>
      <c r="J7" s="677"/>
      <c r="K7" s="677"/>
      <c r="L7" s="677"/>
      <c r="M7" s="677"/>
      <c r="N7" s="677"/>
      <c r="O7" s="677"/>
      <c r="P7" s="677"/>
      <c r="Q7" s="678"/>
      <c r="R7" s="679">
        <v>8860</v>
      </c>
      <c r="S7" s="680"/>
      <c r="T7" s="680"/>
      <c r="U7" s="680"/>
      <c r="V7" s="680"/>
      <c r="W7" s="680"/>
      <c r="X7" s="680"/>
      <c r="Y7" s="681"/>
      <c r="Z7" s="682">
        <v>0.1</v>
      </c>
      <c r="AA7" s="682"/>
      <c r="AB7" s="682"/>
      <c r="AC7" s="682"/>
      <c r="AD7" s="683">
        <v>8860</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1127982</v>
      </c>
      <c r="BH7" s="680"/>
      <c r="BI7" s="680"/>
      <c r="BJ7" s="680"/>
      <c r="BK7" s="680"/>
      <c r="BL7" s="680"/>
      <c r="BM7" s="680"/>
      <c r="BN7" s="681"/>
      <c r="BO7" s="682">
        <v>42.5</v>
      </c>
      <c r="BP7" s="682"/>
      <c r="BQ7" s="682"/>
      <c r="BR7" s="682"/>
      <c r="BS7" s="683">
        <v>27986</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1893517</v>
      </c>
      <c r="CS7" s="680"/>
      <c r="CT7" s="680"/>
      <c r="CU7" s="680"/>
      <c r="CV7" s="680"/>
      <c r="CW7" s="680"/>
      <c r="CX7" s="680"/>
      <c r="CY7" s="681"/>
      <c r="CZ7" s="682">
        <v>12.1</v>
      </c>
      <c r="DA7" s="682"/>
      <c r="DB7" s="682"/>
      <c r="DC7" s="682"/>
      <c r="DD7" s="688">
        <v>689121</v>
      </c>
      <c r="DE7" s="680"/>
      <c r="DF7" s="680"/>
      <c r="DG7" s="680"/>
      <c r="DH7" s="680"/>
      <c r="DI7" s="680"/>
      <c r="DJ7" s="680"/>
      <c r="DK7" s="680"/>
      <c r="DL7" s="680"/>
      <c r="DM7" s="680"/>
      <c r="DN7" s="680"/>
      <c r="DO7" s="680"/>
      <c r="DP7" s="681"/>
      <c r="DQ7" s="688">
        <v>1019599</v>
      </c>
      <c r="DR7" s="680"/>
      <c r="DS7" s="680"/>
      <c r="DT7" s="680"/>
      <c r="DU7" s="680"/>
      <c r="DV7" s="680"/>
      <c r="DW7" s="680"/>
      <c r="DX7" s="680"/>
      <c r="DY7" s="680"/>
      <c r="DZ7" s="680"/>
      <c r="EA7" s="680"/>
      <c r="EB7" s="680"/>
      <c r="EC7" s="689"/>
    </row>
    <row r="8" spans="2:143" ht="11.25" customHeight="1">
      <c r="B8" s="676" t="s">
        <v>236</v>
      </c>
      <c r="C8" s="677"/>
      <c r="D8" s="677"/>
      <c r="E8" s="677"/>
      <c r="F8" s="677"/>
      <c r="G8" s="677"/>
      <c r="H8" s="677"/>
      <c r="I8" s="677"/>
      <c r="J8" s="677"/>
      <c r="K8" s="677"/>
      <c r="L8" s="677"/>
      <c r="M8" s="677"/>
      <c r="N8" s="677"/>
      <c r="O8" s="677"/>
      <c r="P8" s="677"/>
      <c r="Q8" s="678"/>
      <c r="R8" s="679">
        <v>8584</v>
      </c>
      <c r="S8" s="680"/>
      <c r="T8" s="680"/>
      <c r="U8" s="680"/>
      <c r="V8" s="680"/>
      <c r="W8" s="680"/>
      <c r="X8" s="680"/>
      <c r="Y8" s="681"/>
      <c r="Z8" s="682">
        <v>0.1</v>
      </c>
      <c r="AA8" s="682"/>
      <c r="AB8" s="682"/>
      <c r="AC8" s="682"/>
      <c r="AD8" s="683">
        <v>8584</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43720</v>
      </c>
      <c r="BH8" s="680"/>
      <c r="BI8" s="680"/>
      <c r="BJ8" s="680"/>
      <c r="BK8" s="680"/>
      <c r="BL8" s="680"/>
      <c r="BM8" s="680"/>
      <c r="BN8" s="681"/>
      <c r="BO8" s="682">
        <v>1.6</v>
      </c>
      <c r="BP8" s="682"/>
      <c r="BQ8" s="682"/>
      <c r="BR8" s="682"/>
      <c r="BS8" s="688" t="s">
        <v>178</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5062618</v>
      </c>
      <c r="CS8" s="680"/>
      <c r="CT8" s="680"/>
      <c r="CU8" s="680"/>
      <c r="CV8" s="680"/>
      <c r="CW8" s="680"/>
      <c r="CX8" s="680"/>
      <c r="CY8" s="681"/>
      <c r="CZ8" s="682">
        <v>32.4</v>
      </c>
      <c r="DA8" s="682"/>
      <c r="DB8" s="682"/>
      <c r="DC8" s="682"/>
      <c r="DD8" s="688">
        <v>5735</v>
      </c>
      <c r="DE8" s="680"/>
      <c r="DF8" s="680"/>
      <c r="DG8" s="680"/>
      <c r="DH8" s="680"/>
      <c r="DI8" s="680"/>
      <c r="DJ8" s="680"/>
      <c r="DK8" s="680"/>
      <c r="DL8" s="680"/>
      <c r="DM8" s="680"/>
      <c r="DN8" s="680"/>
      <c r="DO8" s="680"/>
      <c r="DP8" s="681"/>
      <c r="DQ8" s="688">
        <v>2973636</v>
      </c>
      <c r="DR8" s="680"/>
      <c r="DS8" s="680"/>
      <c r="DT8" s="680"/>
      <c r="DU8" s="680"/>
      <c r="DV8" s="680"/>
      <c r="DW8" s="680"/>
      <c r="DX8" s="680"/>
      <c r="DY8" s="680"/>
      <c r="DZ8" s="680"/>
      <c r="EA8" s="680"/>
      <c r="EB8" s="680"/>
      <c r="EC8" s="689"/>
    </row>
    <row r="9" spans="2:143" ht="11.25" customHeight="1">
      <c r="B9" s="676" t="s">
        <v>239</v>
      </c>
      <c r="C9" s="677"/>
      <c r="D9" s="677"/>
      <c r="E9" s="677"/>
      <c r="F9" s="677"/>
      <c r="G9" s="677"/>
      <c r="H9" s="677"/>
      <c r="I9" s="677"/>
      <c r="J9" s="677"/>
      <c r="K9" s="677"/>
      <c r="L9" s="677"/>
      <c r="M9" s="677"/>
      <c r="N9" s="677"/>
      <c r="O9" s="677"/>
      <c r="P9" s="677"/>
      <c r="Q9" s="678"/>
      <c r="R9" s="679">
        <v>7799</v>
      </c>
      <c r="S9" s="680"/>
      <c r="T9" s="680"/>
      <c r="U9" s="680"/>
      <c r="V9" s="680"/>
      <c r="W9" s="680"/>
      <c r="X9" s="680"/>
      <c r="Y9" s="681"/>
      <c r="Z9" s="682">
        <v>0</v>
      </c>
      <c r="AA9" s="682"/>
      <c r="AB9" s="682"/>
      <c r="AC9" s="682"/>
      <c r="AD9" s="683">
        <v>7799</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933550</v>
      </c>
      <c r="BH9" s="680"/>
      <c r="BI9" s="680"/>
      <c r="BJ9" s="680"/>
      <c r="BK9" s="680"/>
      <c r="BL9" s="680"/>
      <c r="BM9" s="680"/>
      <c r="BN9" s="681"/>
      <c r="BO9" s="682">
        <v>35.1</v>
      </c>
      <c r="BP9" s="682"/>
      <c r="BQ9" s="682"/>
      <c r="BR9" s="682"/>
      <c r="BS9" s="688" t="s">
        <v>232</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1312212</v>
      </c>
      <c r="CS9" s="680"/>
      <c r="CT9" s="680"/>
      <c r="CU9" s="680"/>
      <c r="CV9" s="680"/>
      <c r="CW9" s="680"/>
      <c r="CX9" s="680"/>
      <c r="CY9" s="681"/>
      <c r="CZ9" s="682">
        <v>8.4</v>
      </c>
      <c r="DA9" s="682"/>
      <c r="DB9" s="682"/>
      <c r="DC9" s="682"/>
      <c r="DD9" s="688">
        <v>112001</v>
      </c>
      <c r="DE9" s="680"/>
      <c r="DF9" s="680"/>
      <c r="DG9" s="680"/>
      <c r="DH9" s="680"/>
      <c r="DI9" s="680"/>
      <c r="DJ9" s="680"/>
      <c r="DK9" s="680"/>
      <c r="DL9" s="680"/>
      <c r="DM9" s="680"/>
      <c r="DN9" s="680"/>
      <c r="DO9" s="680"/>
      <c r="DP9" s="681"/>
      <c r="DQ9" s="688">
        <v>1061838</v>
      </c>
      <c r="DR9" s="680"/>
      <c r="DS9" s="680"/>
      <c r="DT9" s="680"/>
      <c r="DU9" s="680"/>
      <c r="DV9" s="680"/>
      <c r="DW9" s="680"/>
      <c r="DX9" s="680"/>
      <c r="DY9" s="680"/>
      <c r="DZ9" s="680"/>
      <c r="EA9" s="680"/>
      <c r="EB9" s="680"/>
      <c r="EC9" s="689"/>
    </row>
    <row r="10" spans="2:143" ht="11.25" customHeight="1">
      <c r="B10" s="676" t="s">
        <v>242</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232</v>
      </c>
      <c r="AA10" s="682"/>
      <c r="AB10" s="682"/>
      <c r="AC10" s="682"/>
      <c r="AD10" s="683" t="s">
        <v>232</v>
      </c>
      <c r="AE10" s="683"/>
      <c r="AF10" s="683"/>
      <c r="AG10" s="683"/>
      <c r="AH10" s="683"/>
      <c r="AI10" s="683"/>
      <c r="AJ10" s="683"/>
      <c r="AK10" s="683"/>
      <c r="AL10" s="684" t="s">
        <v>232</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58700</v>
      </c>
      <c r="BH10" s="680"/>
      <c r="BI10" s="680"/>
      <c r="BJ10" s="680"/>
      <c r="BK10" s="680"/>
      <c r="BL10" s="680"/>
      <c r="BM10" s="680"/>
      <c r="BN10" s="681"/>
      <c r="BO10" s="682">
        <v>2.2000000000000002</v>
      </c>
      <c r="BP10" s="682"/>
      <c r="BQ10" s="682"/>
      <c r="BR10" s="682"/>
      <c r="BS10" s="688">
        <v>9767</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18619</v>
      </c>
      <c r="CS10" s="680"/>
      <c r="CT10" s="680"/>
      <c r="CU10" s="680"/>
      <c r="CV10" s="680"/>
      <c r="CW10" s="680"/>
      <c r="CX10" s="680"/>
      <c r="CY10" s="681"/>
      <c r="CZ10" s="682">
        <v>0.1</v>
      </c>
      <c r="DA10" s="682"/>
      <c r="DB10" s="682"/>
      <c r="DC10" s="682"/>
      <c r="DD10" s="688" t="s">
        <v>232</v>
      </c>
      <c r="DE10" s="680"/>
      <c r="DF10" s="680"/>
      <c r="DG10" s="680"/>
      <c r="DH10" s="680"/>
      <c r="DI10" s="680"/>
      <c r="DJ10" s="680"/>
      <c r="DK10" s="680"/>
      <c r="DL10" s="680"/>
      <c r="DM10" s="680"/>
      <c r="DN10" s="680"/>
      <c r="DO10" s="680"/>
      <c r="DP10" s="681"/>
      <c r="DQ10" s="688">
        <v>18619</v>
      </c>
      <c r="DR10" s="680"/>
      <c r="DS10" s="680"/>
      <c r="DT10" s="680"/>
      <c r="DU10" s="680"/>
      <c r="DV10" s="680"/>
      <c r="DW10" s="680"/>
      <c r="DX10" s="680"/>
      <c r="DY10" s="680"/>
      <c r="DZ10" s="680"/>
      <c r="EA10" s="680"/>
      <c r="EB10" s="680"/>
      <c r="EC10" s="689"/>
    </row>
    <row r="11" spans="2:143" ht="11.25" customHeight="1">
      <c r="B11" s="676" t="s">
        <v>245</v>
      </c>
      <c r="C11" s="677"/>
      <c r="D11" s="677"/>
      <c r="E11" s="677"/>
      <c r="F11" s="677"/>
      <c r="G11" s="677"/>
      <c r="H11" s="677"/>
      <c r="I11" s="677"/>
      <c r="J11" s="677"/>
      <c r="K11" s="677"/>
      <c r="L11" s="677"/>
      <c r="M11" s="677"/>
      <c r="N11" s="677"/>
      <c r="O11" s="677"/>
      <c r="P11" s="677"/>
      <c r="Q11" s="678"/>
      <c r="R11" s="679" t="s">
        <v>232</v>
      </c>
      <c r="S11" s="680"/>
      <c r="T11" s="680"/>
      <c r="U11" s="680"/>
      <c r="V11" s="680"/>
      <c r="W11" s="680"/>
      <c r="X11" s="680"/>
      <c r="Y11" s="681"/>
      <c r="Z11" s="682" t="s">
        <v>232</v>
      </c>
      <c r="AA11" s="682"/>
      <c r="AB11" s="682"/>
      <c r="AC11" s="682"/>
      <c r="AD11" s="683" t="s">
        <v>232</v>
      </c>
      <c r="AE11" s="683"/>
      <c r="AF11" s="683"/>
      <c r="AG11" s="683"/>
      <c r="AH11" s="683"/>
      <c r="AI11" s="683"/>
      <c r="AJ11" s="683"/>
      <c r="AK11" s="683"/>
      <c r="AL11" s="684" t="s">
        <v>232</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92012</v>
      </c>
      <c r="BH11" s="680"/>
      <c r="BI11" s="680"/>
      <c r="BJ11" s="680"/>
      <c r="BK11" s="680"/>
      <c r="BL11" s="680"/>
      <c r="BM11" s="680"/>
      <c r="BN11" s="681"/>
      <c r="BO11" s="682">
        <v>3.5</v>
      </c>
      <c r="BP11" s="682"/>
      <c r="BQ11" s="682"/>
      <c r="BR11" s="682"/>
      <c r="BS11" s="688">
        <v>18219</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528509</v>
      </c>
      <c r="CS11" s="680"/>
      <c r="CT11" s="680"/>
      <c r="CU11" s="680"/>
      <c r="CV11" s="680"/>
      <c r="CW11" s="680"/>
      <c r="CX11" s="680"/>
      <c r="CY11" s="681"/>
      <c r="CZ11" s="682">
        <v>3.4</v>
      </c>
      <c r="DA11" s="682"/>
      <c r="DB11" s="682"/>
      <c r="DC11" s="682"/>
      <c r="DD11" s="688">
        <v>385768</v>
      </c>
      <c r="DE11" s="680"/>
      <c r="DF11" s="680"/>
      <c r="DG11" s="680"/>
      <c r="DH11" s="680"/>
      <c r="DI11" s="680"/>
      <c r="DJ11" s="680"/>
      <c r="DK11" s="680"/>
      <c r="DL11" s="680"/>
      <c r="DM11" s="680"/>
      <c r="DN11" s="680"/>
      <c r="DO11" s="680"/>
      <c r="DP11" s="681"/>
      <c r="DQ11" s="688">
        <v>145224</v>
      </c>
      <c r="DR11" s="680"/>
      <c r="DS11" s="680"/>
      <c r="DT11" s="680"/>
      <c r="DU11" s="680"/>
      <c r="DV11" s="680"/>
      <c r="DW11" s="680"/>
      <c r="DX11" s="680"/>
      <c r="DY11" s="680"/>
      <c r="DZ11" s="680"/>
      <c r="EA11" s="680"/>
      <c r="EB11" s="680"/>
      <c r="EC11" s="689"/>
    </row>
    <row r="12" spans="2:143" ht="11.25" customHeight="1">
      <c r="B12" s="676" t="s">
        <v>248</v>
      </c>
      <c r="C12" s="677"/>
      <c r="D12" s="677"/>
      <c r="E12" s="677"/>
      <c r="F12" s="677"/>
      <c r="G12" s="677"/>
      <c r="H12" s="677"/>
      <c r="I12" s="677"/>
      <c r="J12" s="677"/>
      <c r="K12" s="677"/>
      <c r="L12" s="677"/>
      <c r="M12" s="677"/>
      <c r="N12" s="677"/>
      <c r="O12" s="677"/>
      <c r="P12" s="677"/>
      <c r="Q12" s="678"/>
      <c r="R12" s="679">
        <v>498814</v>
      </c>
      <c r="S12" s="680"/>
      <c r="T12" s="680"/>
      <c r="U12" s="680"/>
      <c r="V12" s="680"/>
      <c r="W12" s="680"/>
      <c r="X12" s="680"/>
      <c r="Y12" s="681"/>
      <c r="Z12" s="682">
        <v>3.1</v>
      </c>
      <c r="AA12" s="682"/>
      <c r="AB12" s="682"/>
      <c r="AC12" s="682"/>
      <c r="AD12" s="683">
        <v>498814</v>
      </c>
      <c r="AE12" s="683"/>
      <c r="AF12" s="683"/>
      <c r="AG12" s="683"/>
      <c r="AH12" s="683"/>
      <c r="AI12" s="683"/>
      <c r="AJ12" s="683"/>
      <c r="AK12" s="683"/>
      <c r="AL12" s="684">
        <v>6.8</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1200623</v>
      </c>
      <c r="BH12" s="680"/>
      <c r="BI12" s="680"/>
      <c r="BJ12" s="680"/>
      <c r="BK12" s="680"/>
      <c r="BL12" s="680"/>
      <c r="BM12" s="680"/>
      <c r="BN12" s="681"/>
      <c r="BO12" s="682">
        <v>45.2</v>
      </c>
      <c r="BP12" s="682"/>
      <c r="BQ12" s="682"/>
      <c r="BR12" s="682"/>
      <c r="BS12" s="688">
        <v>78280</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123851</v>
      </c>
      <c r="CS12" s="680"/>
      <c r="CT12" s="680"/>
      <c r="CU12" s="680"/>
      <c r="CV12" s="680"/>
      <c r="CW12" s="680"/>
      <c r="CX12" s="680"/>
      <c r="CY12" s="681"/>
      <c r="CZ12" s="682">
        <v>0.8</v>
      </c>
      <c r="DA12" s="682"/>
      <c r="DB12" s="682"/>
      <c r="DC12" s="682"/>
      <c r="DD12" s="688">
        <v>1526</v>
      </c>
      <c r="DE12" s="680"/>
      <c r="DF12" s="680"/>
      <c r="DG12" s="680"/>
      <c r="DH12" s="680"/>
      <c r="DI12" s="680"/>
      <c r="DJ12" s="680"/>
      <c r="DK12" s="680"/>
      <c r="DL12" s="680"/>
      <c r="DM12" s="680"/>
      <c r="DN12" s="680"/>
      <c r="DO12" s="680"/>
      <c r="DP12" s="681"/>
      <c r="DQ12" s="688">
        <v>92427</v>
      </c>
      <c r="DR12" s="680"/>
      <c r="DS12" s="680"/>
      <c r="DT12" s="680"/>
      <c r="DU12" s="680"/>
      <c r="DV12" s="680"/>
      <c r="DW12" s="680"/>
      <c r="DX12" s="680"/>
      <c r="DY12" s="680"/>
      <c r="DZ12" s="680"/>
      <c r="EA12" s="680"/>
      <c r="EB12" s="680"/>
      <c r="EC12" s="689"/>
    </row>
    <row r="13" spans="2:143" ht="11.25" customHeight="1">
      <c r="B13" s="676" t="s">
        <v>251</v>
      </c>
      <c r="C13" s="677"/>
      <c r="D13" s="677"/>
      <c r="E13" s="677"/>
      <c r="F13" s="677"/>
      <c r="G13" s="677"/>
      <c r="H13" s="677"/>
      <c r="I13" s="677"/>
      <c r="J13" s="677"/>
      <c r="K13" s="677"/>
      <c r="L13" s="677"/>
      <c r="M13" s="677"/>
      <c r="N13" s="677"/>
      <c r="O13" s="677"/>
      <c r="P13" s="677"/>
      <c r="Q13" s="678"/>
      <c r="R13" s="679" t="s">
        <v>232</v>
      </c>
      <c r="S13" s="680"/>
      <c r="T13" s="680"/>
      <c r="U13" s="680"/>
      <c r="V13" s="680"/>
      <c r="W13" s="680"/>
      <c r="X13" s="680"/>
      <c r="Y13" s="681"/>
      <c r="Z13" s="682" t="s">
        <v>232</v>
      </c>
      <c r="AA13" s="682"/>
      <c r="AB13" s="682"/>
      <c r="AC13" s="682"/>
      <c r="AD13" s="683" t="s">
        <v>232</v>
      </c>
      <c r="AE13" s="683"/>
      <c r="AF13" s="683"/>
      <c r="AG13" s="683"/>
      <c r="AH13" s="683"/>
      <c r="AI13" s="683"/>
      <c r="AJ13" s="683"/>
      <c r="AK13" s="683"/>
      <c r="AL13" s="684" t="s">
        <v>178</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1196438</v>
      </c>
      <c r="BH13" s="680"/>
      <c r="BI13" s="680"/>
      <c r="BJ13" s="680"/>
      <c r="BK13" s="680"/>
      <c r="BL13" s="680"/>
      <c r="BM13" s="680"/>
      <c r="BN13" s="681"/>
      <c r="BO13" s="682">
        <v>45</v>
      </c>
      <c r="BP13" s="682"/>
      <c r="BQ13" s="682"/>
      <c r="BR13" s="682"/>
      <c r="BS13" s="688">
        <v>78280</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1536697</v>
      </c>
      <c r="CS13" s="680"/>
      <c r="CT13" s="680"/>
      <c r="CU13" s="680"/>
      <c r="CV13" s="680"/>
      <c r="CW13" s="680"/>
      <c r="CX13" s="680"/>
      <c r="CY13" s="681"/>
      <c r="CZ13" s="682">
        <v>9.8000000000000007</v>
      </c>
      <c r="DA13" s="682"/>
      <c r="DB13" s="682"/>
      <c r="DC13" s="682"/>
      <c r="DD13" s="688">
        <v>1287013</v>
      </c>
      <c r="DE13" s="680"/>
      <c r="DF13" s="680"/>
      <c r="DG13" s="680"/>
      <c r="DH13" s="680"/>
      <c r="DI13" s="680"/>
      <c r="DJ13" s="680"/>
      <c r="DK13" s="680"/>
      <c r="DL13" s="680"/>
      <c r="DM13" s="680"/>
      <c r="DN13" s="680"/>
      <c r="DO13" s="680"/>
      <c r="DP13" s="681"/>
      <c r="DQ13" s="688">
        <v>318212</v>
      </c>
      <c r="DR13" s="680"/>
      <c r="DS13" s="680"/>
      <c r="DT13" s="680"/>
      <c r="DU13" s="680"/>
      <c r="DV13" s="680"/>
      <c r="DW13" s="680"/>
      <c r="DX13" s="680"/>
      <c r="DY13" s="680"/>
      <c r="DZ13" s="680"/>
      <c r="EA13" s="680"/>
      <c r="EB13" s="680"/>
      <c r="EC13" s="689"/>
    </row>
    <row r="14" spans="2:143" ht="11.25" customHeight="1">
      <c r="B14" s="676" t="s">
        <v>254</v>
      </c>
      <c r="C14" s="677"/>
      <c r="D14" s="677"/>
      <c r="E14" s="677"/>
      <c r="F14" s="677"/>
      <c r="G14" s="677"/>
      <c r="H14" s="677"/>
      <c r="I14" s="677"/>
      <c r="J14" s="677"/>
      <c r="K14" s="677"/>
      <c r="L14" s="677"/>
      <c r="M14" s="677"/>
      <c r="N14" s="677"/>
      <c r="O14" s="677"/>
      <c r="P14" s="677"/>
      <c r="Q14" s="678"/>
      <c r="R14" s="679" t="s">
        <v>232</v>
      </c>
      <c r="S14" s="680"/>
      <c r="T14" s="680"/>
      <c r="U14" s="680"/>
      <c r="V14" s="680"/>
      <c r="W14" s="680"/>
      <c r="X14" s="680"/>
      <c r="Y14" s="681"/>
      <c r="Z14" s="682" t="s">
        <v>232</v>
      </c>
      <c r="AA14" s="682"/>
      <c r="AB14" s="682"/>
      <c r="AC14" s="682"/>
      <c r="AD14" s="683" t="s">
        <v>232</v>
      </c>
      <c r="AE14" s="683"/>
      <c r="AF14" s="683"/>
      <c r="AG14" s="683"/>
      <c r="AH14" s="683"/>
      <c r="AI14" s="683"/>
      <c r="AJ14" s="683"/>
      <c r="AK14" s="683"/>
      <c r="AL14" s="684" t="s">
        <v>232</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108821</v>
      </c>
      <c r="BH14" s="680"/>
      <c r="BI14" s="680"/>
      <c r="BJ14" s="680"/>
      <c r="BK14" s="680"/>
      <c r="BL14" s="680"/>
      <c r="BM14" s="680"/>
      <c r="BN14" s="681"/>
      <c r="BO14" s="682">
        <v>4.0999999999999996</v>
      </c>
      <c r="BP14" s="682"/>
      <c r="BQ14" s="682"/>
      <c r="BR14" s="682"/>
      <c r="BS14" s="688" t="s">
        <v>232</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1529568</v>
      </c>
      <c r="CS14" s="680"/>
      <c r="CT14" s="680"/>
      <c r="CU14" s="680"/>
      <c r="CV14" s="680"/>
      <c r="CW14" s="680"/>
      <c r="CX14" s="680"/>
      <c r="CY14" s="681"/>
      <c r="CZ14" s="682">
        <v>9.8000000000000007</v>
      </c>
      <c r="DA14" s="682"/>
      <c r="DB14" s="682"/>
      <c r="DC14" s="682"/>
      <c r="DD14" s="688">
        <v>904199</v>
      </c>
      <c r="DE14" s="680"/>
      <c r="DF14" s="680"/>
      <c r="DG14" s="680"/>
      <c r="DH14" s="680"/>
      <c r="DI14" s="680"/>
      <c r="DJ14" s="680"/>
      <c r="DK14" s="680"/>
      <c r="DL14" s="680"/>
      <c r="DM14" s="680"/>
      <c r="DN14" s="680"/>
      <c r="DO14" s="680"/>
      <c r="DP14" s="681"/>
      <c r="DQ14" s="688">
        <v>537962</v>
      </c>
      <c r="DR14" s="680"/>
      <c r="DS14" s="680"/>
      <c r="DT14" s="680"/>
      <c r="DU14" s="680"/>
      <c r="DV14" s="680"/>
      <c r="DW14" s="680"/>
      <c r="DX14" s="680"/>
      <c r="DY14" s="680"/>
      <c r="DZ14" s="680"/>
      <c r="EA14" s="680"/>
      <c r="EB14" s="680"/>
      <c r="EC14" s="689"/>
    </row>
    <row r="15" spans="2:143" ht="11.25" customHeight="1">
      <c r="B15" s="676" t="s">
        <v>257</v>
      </c>
      <c r="C15" s="677"/>
      <c r="D15" s="677"/>
      <c r="E15" s="677"/>
      <c r="F15" s="677"/>
      <c r="G15" s="677"/>
      <c r="H15" s="677"/>
      <c r="I15" s="677"/>
      <c r="J15" s="677"/>
      <c r="K15" s="677"/>
      <c r="L15" s="677"/>
      <c r="M15" s="677"/>
      <c r="N15" s="677"/>
      <c r="O15" s="677"/>
      <c r="P15" s="677"/>
      <c r="Q15" s="678"/>
      <c r="R15" s="679">
        <v>19007</v>
      </c>
      <c r="S15" s="680"/>
      <c r="T15" s="680"/>
      <c r="U15" s="680"/>
      <c r="V15" s="680"/>
      <c r="W15" s="680"/>
      <c r="X15" s="680"/>
      <c r="Y15" s="681"/>
      <c r="Z15" s="682">
        <v>0.1</v>
      </c>
      <c r="AA15" s="682"/>
      <c r="AB15" s="682"/>
      <c r="AC15" s="682"/>
      <c r="AD15" s="683">
        <v>19007</v>
      </c>
      <c r="AE15" s="683"/>
      <c r="AF15" s="683"/>
      <c r="AG15" s="683"/>
      <c r="AH15" s="683"/>
      <c r="AI15" s="683"/>
      <c r="AJ15" s="683"/>
      <c r="AK15" s="683"/>
      <c r="AL15" s="684">
        <v>0.3</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216178</v>
      </c>
      <c r="BH15" s="680"/>
      <c r="BI15" s="680"/>
      <c r="BJ15" s="680"/>
      <c r="BK15" s="680"/>
      <c r="BL15" s="680"/>
      <c r="BM15" s="680"/>
      <c r="BN15" s="681"/>
      <c r="BO15" s="682">
        <v>8.1</v>
      </c>
      <c r="BP15" s="682"/>
      <c r="BQ15" s="682"/>
      <c r="BR15" s="682"/>
      <c r="BS15" s="688" t="s">
        <v>127</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1692837</v>
      </c>
      <c r="CS15" s="680"/>
      <c r="CT15" s="680"/>
      <c r="CU15" s="680"/>
      <c r="CV15" s="680"/>
      <c r="CW15" s="680"/>
      <c r="CX15" s="680"/>
      <c r="CY15" s="681"/>
      <c r="CZ15" s="682">
        <v>10.8</v>
      </c>
      <c r="DA15" s="682"/>
      <c r="DB15" s="682"/>
      <c r="DC15" s="682"/>
      <c r="DD15" s="688">
        <v>860128</v>
      </c>
      <c r="DE15" s="680"/>
      <c r="DF15" s="680"/>
      <c r="DG15" s="680"/>
      <c r="DH15" s="680"/>
      <c r="DI15" s="680"/>
      <c r="DJ15" s="680"/>
      <c r="DK15" s="680"/>
      <c r="DL15" s="680"/>
      <c r="DM15" s="680"/>
      <c r="DN15" s="680"/>
      <c r="DO15" s="680"/>
      <c r="DP15" s="681"/>
      <c r="DQ15" s="688">
        <v>660260</v>
      </c>
      <c r="DR15" s="680"/>
      <c r="DS15" s="680"/>
      <c r="DT15" s="680"/>
      <c r="DU15" s="680"/>
      <c r="DV15" s="680"/>
      <c r="DW15" s="680"/>
      <c r="DX15" s="680"/>
      <c r="DY15" s="680"/>
      <c r="DZ15" s="680"/>
      <c r="EA15" s="680"/>
      <c r="EB15" s="680"/>
      <c r="EC15" s="689"/>
    </row>
    <row r="16" spans="2:143" ht="11.25" customHeight="1">
      <c r="B16" s="676" t="s">
        <v>260</v>
      </c>
      <c r="C16" s="677"/>
      <c r="D16" s="677"/>
      <c r="E16" s="677"/>
      <c r="F16" s="677"/>
      <c r="G16" s="677"/>
      <c r="H16" s="677"/>
      <c r="I16" s="677"/>
      <c r="J16" s="677"/>
      <c r="K16" s="677"/>
      <c r="L16" s="677"/>
      <c r="M16" s="677"/>
      <c r="N16" s="677"/>
      <c r="O16" s="677"/>
      <c r="P16" s="677"/>
      <c r="Q16" s="678"/>
      <c r="R16" s="679" t="s">
        <v>232</v>
      </c>
      <c r="S16" s="680"/>
      <c r="T16" s="680"/>
      <c r="U16" s="680"/>
      <c r="V16" s="680"/>
      <c r="W16" s="680"/>
      <c r="X16" s="680"/>
      <c r="Y16" s="681"/>
      <c r="Z16" s="682" t="s">
        <v>232</v>
      </c>
      <c r="AA16" s="682"/>
      <c r="AB16" s="682"/>
      <c r="AC16" s="682"/>
      <c r="AD16" s="683" t="s">
        <v>232</v>
      </c>
      <c r="AE16" s="683"/>
      <c r="AF16" s="683"/>
      <c r="AG16" s="683"/>
      <c r="AH16" s="683"/>
      <c r="AI16" s="683"/>
      <c r="AJ16" s="683"/>
      <c r="AK16" s="683"/>
      <c r="AL16" s="684" t="s">
        <v>127</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178</v>
      </c>
      <c r="BH16" s="680"/>
      <c r="BI16" s="680"/>
      <c r="BJ16" s="680"/>
      <c r="BK16" s="680"/>
      <c r="BL16" s="680"/>
      <c r="BM16" s="680"/>
      <c r="BN16" s="681"/>
      <c r="BO16" s="682" t="s">
        <v>127</v>
      </c>
      <c r="BP16" s="682"/>
      <c r="BQ16" s="682"/>
      <c r="BR16" s="682"/>
      <c r="BS16" s="688" t="s">
        <v>232</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t="s">
        <v>232</v>
      </c>
      <c r="CS16" s="680"/>
      <c r="CT16" s="680"/>
      <c r="CU16" s="680"/>
      <c r="CV16" s="680"/>
      <c r="CW16" s="680"/>
      <c r="CX16" s="680"/>
      <c r="CY16" s="681"/>
      <c r="CZ16" s="682" t="s">
        <v>127</v>
      </c>
      <c r="DA16" s="682"/>
      <c r="DB16" s="682"/>
      <c r="DC16" s="682"/>
      <c r="DD16" s="688" t="s">
        <v>232</v>
      </c>
      <c r="DE16" s="680"/>
      <c r="DF16" s="680"/>
      <c r="DG16" s="680"/>
      <c r="DH16" s="680"/>
      <c r="DI16" s="680"/>
      <c r="DJ16" s="680"/>
      <c r="DK16" s="680"/>
      <c r="DL16" s="680"/>
      <c r="DM16" s="680"/>
      <c r="DN16" s="680"/>
      <c r="DO16" s="680"/>
      <c r="DP16" s="681"/>
      <c r="DQ16" s="688" t="s">
        <v>232</v>
      </c>
      <c r="DR16" s="680"/>
      <c r="DS16" s="680"/>
      <c r="DT16" s="680"/>
      <c r="DU16" s="680"/>
      <c r="DV16" s="680"/>
      <c r="DW16" s="680"/>
      <c r="DX16" s="680"/>
      <c r="DY16" s="680"/>
      <c r="DZ16" s="680"/>
      <c r="EA16" s="680"/>
      <c r="EB16" s="680"/>
      <c r="EC16" s="689"/>
    </row>
    <row r="17" spans="2:133" ht="11.25" customHeight="1">
      <c r="B17" s="676" t="s">
        <v>263</v>
      </c>
      <c r="C17" s="677"/>
      <c r="D17" s="677"/>
      <c r="E17" s="677"/>
      <c r="F17" s="677"/>
      <c r="G17" s="677"/>
      <c r="H17" s="677"/>
      <c r="I17" s="677"/>
      <c r="J17" s="677"/>
      <c r="K17" s="677"/>
      <c r="L17" s="677"/>
      <c r="M17" s="677"/>
      <c r="N17" s="677"/>
      <c r="O17" s="677"/>
      <c r="P17" s="677"/>
      <c r="Q17" s="678"/>
      <c r="R17" s="679">
        <v>11521</v>
      </c>
      <c r="S17" s="680"/>
      <c r="T17" s="680"/>
      <c r="U17" s="680"/>
      <c r="V17" s="680"/>
      <c r="W17" s="680"/>
      <c r="X17" s="680"/>
      <c r="Y17" s="681"/>
      <c r="Z17" s="682">
        <v>0.1</v>
      </c>
      <c r="AA17" s="682"/>
      <c r="AB17" s="682"/>
      <c r="AC17" s="682"/>
      <c r="AD17" s="683">
        <v>11521</v>
      </c>
      <c r="AE17" s="683"/>
      <c r="AF17" s="683"/>
      <c r="AG17" s="683"/>
      <c r="AH17" s="683"/>
      <c r="AI17" s="683"/>
      <c r="AJ17" s="683"/>
      <c r="AK17" s="683"/>
      <c r="AL17" s="684">
        <v>0.2</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232</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1785024</v>
      </c>
      <c r="CS17" s="680"/>
      <c r="CT17" s="680"/>
      <c r="CU17" s="680"/>
      <c r="CV17" s="680"/>
      <c r="CW17" s="680"/>
      <c r="CX17" s="680"/>
      <c r="CY17" s="681"/>
      <c r="CZ17" s="682">
        <v>11.4</v>
      </c>
      <c r="DA17" s="682"/>
      <c r="DB17" s="682"/>
      <c r="DC17" s="682"/>
      <c r="DD17" s="688" t="s">
        <v>232</v>
      </c>
      <c r="DE17" s="680"/>
      <c r="DF17" s="680"/>
      <c r="DG17" s="680"/>
      <c r="DH17" s="680"/>
      <c r="DI17" s="680"/>
      <c r="DJ17" s="680"/>
      <c r="DK17" s="680"/>
      <c r="DL17" s="680"/>
      <c r="DM17" s="680"/>
      <c r="DN17" s="680"/>
      <c r="DO17" s="680"/>
      <c r="DP17" s="681"/>
      <c r="DQ17" s="688">
        <v>1604040</v>
      </c>
      <c r="DR17" s="680"/>
      <c r="DS17" s="680"/>
      <c r="DT17" s="680"/>
      <c r="DU17" s="680"/>
      <c r="DV17" s="680"/>
      <c r="DW17" s="680"/>
      <c r="DX17" s="680"/>
      <c r="DY17" s="680"/>
      <c r="DZ17" s="680"/>
      <c r="EA17" s="680"/>
      <c r="EB17" s="680"/>
      <c r="EC17" s="689"/>
    </row>
    <row r="18" spans="2:133" ht="11.25" customHeight="1">
      <c r="B18" s="676" t="s">
        <v>266</v>
      </c>
      <c r="C18" s="677"/>
      <c r="D18" s="677"/>
      <c r="E18" s="677"/>
      <c r="F18" s="677"/>
      <c r="G18" s="677"/>
      <c r="H18" s="677"/>
      <c r="I18" s="677"/>
      <c r="J18" s="677"/>
      <c r="K18" s="677"/>
      <c r="L18" s="677"/>
      <c r="M18" s="677"/>
      <c r="N18" s="677"/>
      <c r="O18" s="677"/>
      <c r="P18" s="677"/>
      <c r="Q18" s="678"/>
      <c r="R18" s="679">
        <v>4690634</v>
      </c>
      <c r="S18" s="680"/>
      <c r="T18" s="680"/>
      <c r="U18" s="680"/>
      <c r="V18" s="680"/>
      <c r="W18" s="680"/>
      <c r="X18" s="680"/>
      <c r="Y18" s="681"/>
      <c r="Z18" s="682">
        <v>28.7</v>
      </c>
      <c r="AA18" s="682"/>
      <c r="AB18" s="682"/>
      <c r="AC18" s="682"/>
      <c r="AD18" s="683">
        <v>3987161</v>
      </c>
      <c r="AE18" s="683"/>
      <c r="AF18" s="683"/>
      <c r="AG18" s="683"/>
      <c r="AH18" s="683"/>
      <c r="AI18" s="683"/>
      <c r="AJ18" s="683"/>
      <c r="AK18" s="683"/>
      <c r="AL18" s="684">
        <v>54.6</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232</v>
      </c>
      <c r="BH18" s="680"/>
      <c r="BI18" s="680"/>
      <c r="BJ18" s="680"/>
      <c r="BK18" s="680"/>
      <c r="BL18" s="680"/>
      <c r="BM18" s="680"/>
      <c r="BN18" s="681"/>
      <c r="BO18" s="682" t="s">
        <v>232</v>
      </c>
      <c r="BP18" s="682"/>
      <c r="BQ18" s="682"/>
      <c r="BR18" s="682"/>
      <c r="BS18" s="688" t="s">
        <v>232</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232</v>
      </c>
      <c r="CS18" s="680"/>
      <c r="CT18" s="680"/>
      <c r="CU18" s="680"/>
      <c r="CV18" s="680"/>
      <c r="CW18" s="680"/>
      <c r="CX18" s="680"/>
      <c r="CY18" s="681"/>
      <c r="CZ18" s="682" t="s">
        <v>127</v>
      </c>
      <c r="DA18" s="682"/>
      <c r="DB18" s="682"/>
      <c r="DC18" s="682"/>
      <c r="DD18" s="688" t="s">
        <v>232</v>
      </c>
      <c r="DE18" s="680"/>
      <c r="DF18" s="680"/>
      <c r="DG18" s="680"/>
      <c r="DH18" s="680"/>
      <c r="DI18" s="680"/>
      <c r="DJ18" s="680"/>
      <c r="DK18" s="680"/>
      <c r="DL18" s="680"/>
      <c r="DM18" s="680"/>
      <c r="DN18" s="680"/>
      <c r="DO18" s="680"/>
      <c r="DP18" s="681"/>
      <c r="DQ18" s="688" t="s">
        <v>232</v>
      </c>
      <c r="DR18" s="680"/>
      <c r="DS18" s="680"/>
      <c r="DT18" s="680"/>
      <c r="DU18" s="680"/>
      <c r="DV18" s="680"/>
      <c r="DW18" s="680"/>
      <c r="DX18" s="680"/>
      <c r="DY18" s="680"/>
      <c r="DZ18" s="680"/>
      <c r="EA18" s="680"/>
      <c r="EB18" s="680"/>
      <c r="EC18" s="689"/>
    </row>
    <row r="19" spans="2:133" ht="11.25" customHeight="1">
      <c r="B19" s="676" t="s">
        <v>269</v>
      </c>
      <c r="C19" s="677"/>
      <c r="D19" s="677"/>
      <c r="E19" s="677"/>
      <c r="F19" s="677"/>
      <c r="G19" s="677"/>
      <c r="H19" s="677"/>
      <c r="I19" s="677"/>
      <c r="J19" s="677"/>
      <c r="K19" s="677"/>
      <c r="L19" s="677"/>
      <c r="M19" s="677"/>
      <c r="N19" s="677"/>
      <c r="O19" s="677"/>
      <c r="P19" s="677"/>
      <c r="Q19" s="678"/>
      <c r="R19" s="679">
        <v>3987161</v>
      </c>
      <c r="S19" s="680"/>
      <c r="T19" s="680"/>
      <c r="U19" s="680"/>
      <c r="V19" s="680"/>
      <c r="W19" s="680"/>
      <c r="X19" s="680"/>
      <c r="Y19" s="681"/>
      <c r="Z19" s="682">
        <v>24.4</v>
      </c>
      <c r="AA19" s="682"/>
      <c r="AB19" s="682"/>
      <c r="AC19" s="682"/>
      <c r="AD19" s="683">
        <v>3987161</v>
      </c>
      <c r="AE19" s="683"/>
      <c r="AF19" s="683"/>
      <c r="AG19" s="683"/>
      <c r="AH19" s="683"/>
      <c r="AI19" s="683"/>
      <c r="AJ19" s="683"/>
      <c r="AK19" s="683"/>
      <c r="AL19" s="684">
        <v>54.6</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2499</v>
      </c>
      <c r="BH19" s="680"/>
      <c r="BI19" s="680"/>
      <c r="BJ19" s="680"/>
      <c r="BK19" s="680"/>
      <c r="BL19" s="680"/>
      <c r="BM19" s="680"/>
      <c r="BN19" s="681"/>
      <c r="BO19" s="682">
        <v>0.1</v>
      </c>
      <c r="BP19" s="682"/>
      <c r="BQ19" s="682"/>
      <c r="BR19" s="682"/>
      <c r="BS19" s="688" t="s">
        <v>232</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232</v>
      </c>
      <c r="CS19" s="680"/>
      <c r="CT19" s="680"/>
      <c r="CU19" s="680"/>
      <c r="CV19" s="680"/>
      <c r="CW19" s="680"/>
      <c r="CX19" s="680"/>
      <c r="CY19" s="681"/>
      <c r="CZ19" s="682" t="s">
        <v>178</v>
      </c>
      <c r="DA19" s="682"/>
      <c r="DB19" s="682"/>
      <c r="DC19" s="682"/>
      <c r="DD19" s="688" t="s">
        <v>232</v>
      </c>
      <c r="DE19" s="680"/>
      <c r="DF19" s="680"/>
      <c r="DG19" s="680"/>
      <c r="DH19" s="680"/>
      <c r="DI19" s="680"/>
      <c r="DJ19" s="680"/>
      <c r="DK19" s="680"/>
      <c r="DL19" s="680"/>
      <c r="DM19" s="680"/>
      <c r="DN19" s="680"/>
      <c r="DO19" s="680"/>
      <c r="DP19" s="681"/>
      <c r="DQ19" s="688" t="s">
        <v>232</v>
      </c>
      <c r="DR19" s="680"/>
      <c r="DS19" s="680"/>
      <c r="DT19" s="680"/>
      <c r="DU19" s="680"/>
      <c r="DV19" s="680"/>
      <c r="DW19" s="680"/>
      <c r="DX19" s="680"/>
      <c r="DY19" s="680"/>
      <c r="DZ19" s="680"/>
      <c r="EA19" s="680"/>
      <c r="EB19" s="680"/>
      <c r="EC19" s="689"/>
    </row>
    <row r="20" spans="2:133" ht="11.25" customHeight="1">
      <c r="B20" s="676" t="s">
        <v>272</v>
      </c>
      <c r="C20" s="677"/>
      <c r="D20" s="677"/>
      <c r="E20" s="677"/>
      <c r="F20" s="677"/>
      <c r="G20" s="677"/>
      <c r="H20" s="677"/>
      <c r="I20" s="677"/>
      <c r="J20" s="677"/>
      <c r="K20" s="677"/>
      <c r="L20" s="677"/>
      <c r="M20" s="677"/>
      <c r="N20" s="677"/>
      <c r="O20" s="677"/>
      <c r="P20" s="677"/>
      <c r="Q20" s="678"/>
      <c r="R20" s="679">
        <v>703473</v>
      </c>
      <c r="S20" s="680"/>
      <c r="T20" s="680"/>
      <c r="U20" s="680"/>
      <c r="V20" s="680"/>
      <c r="W20" s="680"/>
      <c r="X20" s="680"/>
      <c r="Y20" s="681"/>
      <c r="Z20" s="682">
        <v>4.3</v>
      </c>
      <c r="AA20" s="682"/>
      <c r="AB20" s="682"/>
      <c r="AC20" s="682"/>
      <c r="AD20" s="683" t="s">
        <v>232</v>
      </c>
      <c r="AE20" s="683"/>
      <c r="AF20" s="683"/>
      <c r="AG20" s="683"/>
      <c r="AH20" s="683"/>
      <c r="AI20" s="683"/>
      <c r="AJ20" s="683"/>
      <c r="AK20" s="683"/>
      <c r="AL20" s="684" t="s">
        <v>232</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2499</v>
      </c>
      <c r="BH20" s="680"/>
      <c r="BI20" s="680"/>
      <c r="BJ20" s="680"/>
      <c r="BK20" s="680"/>
      <c r="BL20" s="680"/>
      <c r="BM20" s="680"/>
      <c r="BN20" s="681"/>
      <c r="BO20" s="682">
        <v>0.1</v>
      </c>
      <c r="BP20" s="682"/>
      <c r="BQ20" s="682"/>
      <c r="BR20" s="682"/>
      <c r="BS20" s="688" t="s">
        <v>232</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15622509</v>
      </c>
      <c r="CS20" s="680"/>
      <c r="CT20" s="680"/>
      <c r="CU20" s="680"/>
      <c r="CV20" s="680"/>
      <c r="CW20" s="680"/>
      <c r="CX20" s="680"/>
      <c r="CY20" s="681"/>
      <c r="CZ20" s="682">
        <v>100</v>
      </c>
      <c r="DA20" s="682"/>
      <c r="DB20" s="682"/>
      <c r="DC20" s="682"/>
      <c r="DD20" s="688">
        <v>4245491</v>
      </c>
      <c r="DE20" s="680"/>
      <c r="DF20" s="680"/>
      <c r="DG20" s="680"/>
      <c r="DH20" s="680"/>
      <c r="DI20" s="680"/>
      <c r="DJ20" s="680"/>
      <c r="DK20" s="680"/>
      <c r="DL20" s="680"/>
      <c r="DM20" s="680"/>
      <c r="DN20" s="680"/>
      <c r="DO20" s="680"/>
      <c r="DP20" s="681"/>
      <c r="DQ20" s="688">
        <v>8570874</v>
      </c>
      <c r="DR20" s="680"/>
      <c r="DS20" s="680"/>
      <c r="DT20" s="680"/>
      <c r="DU20" s="680"/>
      <c r="DV20" s="680"/>
      <c r="DW20" s="680"/>
      <c r="DX20" s="680"/>
      <c r="DY20" s="680"/>
      <c r="DZ20" s="680"/>
      <c r="EA20" s="680"/>
      <c r="EB20" s="680"/>
      <c r="EC20" s="689"/>
    </row>
    <row r="21" spans="2:133" ht="11.25" customHeight="1">
      <c r="B21" s="676" t="s">
        <v>275</v>
      </c>
      <c r="C21" s="677"/>
      <c r="D21" s="677"/>
      <c r="E21" s="677"/>
      <c r="F21" s="677"/>
      <c r="G21" s="677"/>
      <c r="H21" s="677"/>
      <c r="I21" s="677"/>
      <c r="J21" s="677"/>
      <c r="K21" s="677"/>
      <c r="L21" s="677"/>
      <c r="M21" s="677"/>
      <c r="N21" s="677"/>
      <c r="O21" s="677"/>
      <c r="P21" s="677"/>
      <c r="Q21" s="678"/>
      <c r="R21" s="679" t="s">
        <v>232</v>
      </c>
      <c r="S21" s="680"/>
      <c r="T21" s="680"/>
      <c r="U21" s="680"/>
      <c r="V21" s="680"/>
      <c r="W21" s="680"/>
      <c r="X21" s="680"/>
      <c r="Y21" s="681"/>
      <c r="Z21" s="682" t="s">
        <v>232</v>
      </c>
      <c r="AA21" s="682"/>
      <c r="AB21" s="682"/>
      <c r="AC21" s="682"/>
      <c r="AD21" s="683" t="s">
        <v>232</v>
      </c>
      <c r="AE21" s="683"/>
      <c r="AF21" s="683"/>
      <c r="AG21" s="683"/>
      <c r="AH21" s="683"/>
      <c r="AI21" s="683"/>
      <c r="AJ21" s="683"/>
      <c r="AK21" s="683"/>
      <c r="AL21" s="684" t="s">
        <v>232</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2499</v>
      </c>
      <c r="BH21" s="680"/>
      <c r="BI21" s="680"/>
      <c r="BJ21" s="680"/>
      <c r="BK21" s="680"/>
      <c r="BL21" s="680"/>
      <c r="BM21" s="680"/>
      <c r="BN21" s="681"/>
      <c r="BO21" s="682">
        <v>0.1</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277</v>
      </c>
      <c r="C22" s="677"/>
      <c r="D22" s="677"/>
      <c r="E22" s="677"/>
      <c r="F22" s="677"/>
      <c r="G22" s="677"/>
      <c r="H22" s="677"/>
      <c r="I22" s="677"/>
      <c r="J22" s="677"/>
      <c r="K22" s="677"/>
      <c r="L22" s="677"/>
      <c r="M22" s="677"/>
      <c r="N22" s="677"/>
      <c r="O22" s="677"/>
      <c r="P22" s="677"/>
      <c r="Q22" s="678"/>
      <c r="R22" s="679">
        <v>7998227</v>
      </c>
      <c r="S22" s="680"/>
      <c r="T22" s="680"/>
      <c r="U22" s="680"/>
      <c r="V22" s="680"/>
      <c r="W22" s="680"/>
      <c r="X22" s="680"/>
      <c r="Y22" s="681"/>
      <c r="Z22" s="682">
        <v>49</v>
      </c>
      <c r="AA22" s="682"/>
      <c r="AB22" s="682"/>
      <c r="AC22" s="682"/>
      <c r="AD22" s="683">
        <v>7294754</v>
      </c>
      <c r="AE22" s="683"/>
      <c r="AF22" s="683"/>
      <c r="AG22" s="683"/>
      <c r="AH22" s="683"/>
      <c r="AI22" s="683"/>
      <c r="AJ22" s="683"/>
      <c r="AK22" s="683"/>
      <c r="AL22" s="684">
        <v>99.9</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232</v>
      </c>
      <c r="BH22" s="680"/>
      <c r="BI22" s="680"/>
      <c r="BJ22" s="680"/>
      <c r="BK22" s="680"/>
      <c r="BL22" s="680"/>
      <c r="BM22" s="680"/>
      <c r="BN22" s="681"/>
      <c r="BO22" s="682" t="s">
        <v>232</v>
      </c>
      <c r="BP22" s="682"/>
      <c r="BQ22" s="682"/>
      <c r="BR22" s="682"/>
      <c r="BS22" s="688" t="s">
        <v>127</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280</v>
      </c>
      <c r="C23" s="677"/>
      <c r="D23" s="677"/>
      <c r="E23" s="677"/>
      <c r="F23" s="677"/>
      <c r="G23" s="677"/>
      <c r="H23" s="677"/>
      <c r="I23" s="677"/>
      <c r="J23" s="677"/>
      <c r="K23" s="677"/>
      <c r="L23" s="677"/>
      <c r="M23" s="677"/>
      <c r="N23" s="677"/>
      <c r="O23" s="677"/>
      <c r="P23" s="677"/>
      <c r="Q23" s="678"/>
      <c r="R23" s="679">
        <v>2301</v>
      </c>
      <c r="S23" s="680"/>
      <c r="T23" s="680"/>
      <c r="U23" s="680"/>
      <c r="V23" s="680"/>
      <c r="W23" s="680"/>
      <c r="X23" s="680"/>
      <c r="Y23" s="681"/>
      <c r="Z23" s="682">
        <v>0</v>
      </c>
      <c r="AA23" s="682"/>
      <c r="AB23" s="682"/>
      <c r="AC23" s="682"/>
      <c r="AD23" s="683">
        <v>2301</v>
      </c>
      <c r="AE23" s="683"/>
      <c r="AF23" s="683"/>
      <c r="AG23" s="683"/>
      <c r="AH23" s="683"/>
      <c r="AI23" s="683"/>
      <c r="AJ23" s="683"/>
      <c r="AK23" s="683"/>
      <c r="AL23" s="684">
        <v>0</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232</v>
      </c>
      <c r="BH23" s="680"/>
      <c r="BI23" s="680"/>
      <c r="BJ23" s="680"/>
      <c r="BK23" s="680"/>
      <c r="BL23" s="680"/>
      <c r="BM23" s="680"/>
      <c r="BN23" s="681"/>
      <c r="BO23" s="682" t="s">
        <v>178</v>
      </c>
      <c r="BP23" s="682"/>
      <c r="BQ23" s="682"/>
      <c r="BR23" s="682"/>
      <c r="BS23" s="688" t="s">
        <v>232</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c r="B24" s="676" t="s">
        <v>287</v>
      </c>
      <c r="C24" s="677"/>
      <c r="D24" s="677"/>
      <c r="E24" s="677"/>
      <c r="F24" s="677"/>
      <c r="G24" s="677"/>
      <c r="H24" s="677"/>
      <c r="I24" s="677"/>
      <c r="J24" s="677"/>
      <c r="K24" s="677"/>
      <c r="L24" s="677"/>
      <c r="M24" s="677"/>
      <c r="N24" s="677"/>
      <c r="O24" s="677"/>
      <c r="P24" s="677"/>
      <c r="Q24" s="678"/>
      <c r="R24" s="679">
        <v>50500</v>
      </c>
      <c r="S24" s="680"/>
      <c r="T24" s="680"/>
      <c r="U24" s="680"/>
      <c r="V24" s="680"/>
      <c r="W24" s="680"/>
      <c r="X24" s="680"/>
      <c r="Y24" s="681"/>
      <c r="Z24" s="682">
        <v>0.3</v>
      </c>
      <c r="AA24" s="682"/>
      <c r="AB24" s="682"/>
      <c r="AC24" s="682"/>
      <c r="AD24" s="683" t="s">
        <v>232</v>
      </c>
      <c r="AE24" s="683"/>
      <c r="AF24" s="683"/>
      <c r="AG24" s="683"/>
      <c r="AH24" s="683"/>
      <c r="AI24" s="683"/>
      <c r="AJ24" s="683"/>
      <c r="AK24" s="683"/>
      <c r="AL24" s="684" t="s">
        <v>178</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232</v>
      </c>
      <c r="BH24" s="680"/>
      <c r="BI24" s="680"/>
      <c r="BJ24" s="680"/>
      <c r="BK24" s="680"/>
      <c r="BL24" s="680"/>
      <c r="BM24" s="680"/>
      <c r="BN24" s="681"/>
      <c r="BO24" s="682" t="s">
        <v>232</v>
      </c>
      <c r="BP24" s="682"/>
      <c r="BQ24" s="682"/>
      <c r="BR24" s="682"/>
      <c r="BS24" s="688" t="s">
        <v>127</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6673635</v>
      </c>
      <c r="CS24" s="669"/>
      <c r="CT24" s="669"/>
      <c r="CU24" s="669"/>
      <c r="CV24" s="669"/>
      <c r="CW24" s="669"/>
      <c r="CX24" s="669"/>
      <c r="CY24" s="670"/>
      <c r="CZ24" s="673">
        <v>42.7</v>
      </c>
      <c r="DA24" s="674"/>
      <c r="DB24" s="674"/>
      <c r="DC24" s="693"/>
      <c r="DD24" s="712">
        <v>4719101</v>
      </c>
      <c r="DE24" s="669"/>
      <c r="DF24" s="669"/>
      <c r="DG24" s="669"/>
      <c r="DH24" s="669"/>
      <c r="DI24" s="669"/>
      <c r="DJ24" s="669"/>
      <c r="DK24" s="670"/>
      <c r="DL24" s="712">
        <v>4571120</v>
      </c>
      <c r="DM24" s="669"/>
      <c r="DN24" s="669"/>
      <c r="DO24" s="669"/>
      <c r="DP24" s="669"/>
      <c r="DQ24" s="669"/>
      <c r="DR24" s="669"/>
      <c r="DS24" s="669"/>
      <c r="DT24" s="669"/>
      <c r="DU24" s="669"/>
      <c r="DV24" s="670"/>
      <c r="DW24" s="673">
        <v>59.7</v>
      </c>
      <c r="DX24" s="674"/>
      <c r="DY24" s="674"/>
      <c r="DZ24" s="674"/>
      <c r="EA24" s="674"/>
      <c r="EB24" s="674"/>
      <c r="EC24" s="675"/>
    </row>
    <row r="25" spans="2:133" ht="11.25" customHeight="1">
      <c r="B25" s="676" t="s">
        <v>290</v>
      </c>
      <c r="C25" s="677"/>
      <c r="D25" s="677"/>
      <c r="E25" s="677"/>
      <c r="F25" s="677"/>
      <c r="G25" s="677"/>
      <c r="H25" s="677"/>
      <c r="I25" s="677"/>
      <c r="J25" s="677"/>
      <c r="K25" s="677"/>
      <c r="L25" s="677"/>
      <c r="M25" s="677"/>
      <c r="N25" s="677"/>
      <c r="O25" s="677"/>
      <c r="P25" s="677"/>
      <c r="Q25" s="678"/>
      <c r="R25" s="679">
        <v>198928</v>
      </c>
      <c r="S25" s="680"/>
      <c r="T25" s="680"/>
      <c r="U25" s="680"/>
      <c r="V25" s="680"/>
      <c r="W25" s="680"/>
      <c r="X25" s="680"/>
      <c r="Y25" s="681"/>
      <c r="Z25" s="682">
        <v>1.2</v>
      </c>
      <c r="AA25" s="682"/>
      <c r="AB25" s="682"/>
      <c r="AC25" s="682"/>
      <c r="AD25" s="683">
        <v>3233</v>
      </c>
      <c r="AE25" s="683"/>
      <c r="AF25" s="683"/>
      <c r="AG25" s="683"/>
      <c r="AH25" s="683"/>
      <c r="AI25" s="683"/>
      <c r="AJ25" s="683"/>
      <c r="AK25" s="683"/>
      <c r="AL25" s="684">
        <v>0</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232</v>
      </c>
      <c r="BH25" s="680"/>
      <c r="BI25" s="680"/>
      <c r="BJ25" s="680"/>
      <c r="BK25" s="680"/>
      <c r="BL25" s="680"/>
      <c r="BM25" s="680"/>
      <c r="BN25" s="681"/>
      <c r="BO25" s="682" t="s">
        <v>178</v>
      </c>
      <c r="BP25" s="682"/>
      <c r="BQ25" s="682"/>
      <c r="BR25" s="682"/>
      <c r="BS25" s="688" t="s">
        <v>232</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2262195</v>
      </c>
      <c r="CS25" s="715"/>
      <c r="CT25" s="715"/>
      <c r="CU25" s="715"/>
      <c r="CV25" s="715"/>
      <c r="CW25" s="715"/>
      <c r="CX25" s="715"/>
      <c r="CY25" s="716"/>
      <c r="CZ25" s="684">
        <v>14.5</v>
      </c>
      <c r="DA25" s="713"/>
      <c r="DB25" s="713"/>
      <c r="DC25" s="717"/>
      <c r="DD25" s="688">
        <v>2099350</v>
      </c>
      <c r="DE25" s="715"/>
      <c r="DF25" s="715"/>
      <c r="DG25" s="715"/>
      <c r="DH25" s="715"/>
      <c r="DI25" s="715"/>
      <c r="DJ25" s="715"/>
      <c r="DK25" s="716"/>
      <c r="DL25" s="688">
        <v>2007060</v>
      </c>
      <c r="DM25" s="715"/>
      <c r="DN25" s="715"/>
      <c r="DO25" s="715"/>
      <c r="DP25" s="715"/>
      <c r="DQ25" s="715"/>
      <c r="DR25" s="715"/>
      <c r="DS25" s="715"/>
      <c r="DT25" s="715"/>
      <c r="DU25" s="715"/>
      <c r="DV25" s="716"/>
      <c r="DW25" s="684">
        <v>26.2</v>
      </c>
      <c r="DX25" s="713"/>
      <c r="DY25" s="713"/>
      <c r="DZ25" s="713"/>
      <c r="EA25" s="713"/>
      <c r="EB25" s="713"/>
      <c r="EC25" s="714"/>
    </row>
    <row r="26" spans="2:133" ht="11.25" customHeight="1">
      <c r="B26" s="676" t="s">
        <v>293</v>
      </c>
      <c r="C26" s="677"/>
      <c r="D26" s="677"/>
      <c r="E26" s="677"/>
      <c r="F26" s="677"/>
      <c r="G26" s="677"/>
      <c r="H26" s="677"/>
      <c r="I26" s="677"/>
      <c r="J26" s="677"/>
      <c r="K26" s="677"/>
      <c r="L26" s="677"/>
      <c r="M26" s="677"/>
      <c r="N26" s="677"/>
      <c r="O26" s="677"/>
      <c r="P26" s="677"/>
      <c r="Q26" s="678"/>
      <c r="R26" s="679">
        <v>68422</v>
      </c>
      <c r="S26" s="680"/>
      <c r="T26" s="680"/>
      <c r="U26" s="680"/>
      <c r="V26" s="680"/>
      <c r="W26" s="680"/>
      <c r="X26" s="680"/>
      <c r="Y26" s="681"/>
      <c r="Z26" s="682">
        <v>0.4</v>
      </c>
      <c r="AA26" s="682"/>
      <c r="AB26" s="682"/>
      <c r="AC26" s="682"/>
      <c r="AD26" s="683" t="s">
        <v>232</v>
      </c>
      <c r="AE26" s="683"/>
      <c r="AF26" s="683"/>
      <c r="AG26" s="683"/>
      <c r="AH26" s="683"/>
      <c r="AI26" s="683"/>
      <c r="AJ26" s="683"/>
      <c r="AK26" s="683"/>
      <c r="AL26" s="684" t="s">
        <v>232</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232</v>
      </c>
      <c r="BH26" s="680"/>
      <c r="BI26" s="680"/>
      <c r="BJ26" s="680"/>
      <c r="BK26" s="680"/>
      <c r="BL26" s="680"/>
      <c r="BM26" s="680"/>
      <c r="BN26" s="681"/>
      <c r="BO26" s="682" t="s">
        <v>232</v>
      </c>
      <c r="BP26" s="682"/>
      <c r="BQ26" s="682"/>
      <c r="BR26" s="682"/>
      <c r="BS26" s="688" t="s">
        <v>232</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1488753</v>
      </c>
      <c r="CS26" s="680"/>
      <c r="CT26" s="680"/>
      <c r="CU26" s="680"/>
      <c r="CV26" s="680"/>
      <c r="CW26" s="680"/>
      <c r="CX26" s="680"/>
      <c r="CY26" s="681"/>
      <c r="CZ26" s="684">
        <v>9.5</v>
      </c>
      <c r="DA26" s="713"/>
      <c r="DB26" s="713"/>
      <c r="DC26" s="717"/>
      <c r="DD26" s="688">
        <v>1337228</v>
      </c>
      <c r="DE26" s="680"/>
      <c r="DF26" s="680"/>
      <c r="DG26" s="680"/>
      <c r="DH26" s="680"/>
      <c r="DI26" s="680"/>
      <c r="DJ26" s="680"/>
      <c r="DK26" s="681"/>
      <c r="DL26" s="688" t="s">
        <v>232</v>
      </c>
      <c r="DM26" s="680"/>
      <c r="DN26" s="680"/>
      <c r="DO26" s="680"/>
      <c r="DP26" s="680"/>
      <c r="DQ26" s="680"/>
      <c r="DR26" s="680"/>
      <c r="DS26" s="680"/>
      <c r="DT26" s="680"/>
      <c r="DU26" s="680"/>
      <c r="DV26" s="681"/>
      <c r="DW26" s="684" t="s">
        <v>232</v>
      </c>
      <c r="DX26" s="713"/>
      <c r="DY26" s="713"/>
      <c r="DZ26" s="713"/>
      <c r="EA26" s="713"/>
      <c r="EB26" s="713"/>
      <c r="EC26" s="714"/>
    </row>
    <row r="27" spans="2:133" ht="11.25" customHeight="1">
      <c r="B27" s="676" t="s">
        <v>296</v>
      </c>
      <c r="C27" s="677"/>
      <c r="D27" s="677"/>
      <c r="E27" s="677"/>
      <c r="F27" s="677"/>
      <c r="G27" s="677"/>
      <c r="H27" s="677"/>
      <c r="I27" s="677"/>
      <c r="J27" s="677"/>
      <c r="K27" s="677"/>
      <c r="L27" s="677"/>
      <c r="M27" s="677"/>
      <c r="N27" s="677"/>
      <c r="O27" s="677"/>
      <c r="P27" s="677"/>
      <c r="Q27" s="678"/>
      <c r="R27" s="679">
        <v>2872606</v>
      </c>
      <c r="S27" s="680"/>
      <c r="T27" s="680"/>
      <c r="U27" s="680"/>
      <c r="V27" s="680"/>
      <c r="W27" s="680"/>
      <c r="X27" s="680"/>
      <c r="Y27" s="681"/>
      <c r="Z27" s="682">
        <v>17.600000000000001</v>
      </c>
      <c r="AA27" s="682"/>
      <c r="AB27" s="682"/>
      <c r="AC27" s="682"/>
      <c r="AD27" s="683" t="s">
        <v>127</v>
      </c>
      <c r="AE27" s="683"/>
      <c r="AF27" s="683"/>
      <c r="AG27" s="683"/>
      <c r="AH27" s="683"/>
      <c r="AI27" s="683"/>
      <c r="AJ27" s="683"/>
      <c r="AK27" s="683"/>
      <c r="AL27" s="684" t="s">
        <v>232</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2656103</v>
      </c>
      <c r="BH27" s="680"/>
      <c r="BI27" s="680"/>
      <c r="BJ27" s="680"/>
      <c r="BK27" s="680"/>
      <c r="BL27" s="680"/>
      <c r="BM27" s="680"/>
      <c r="BN27" s="681"/>
      <c r="BO27" s="682">
        <v>100</v>
      </c>
      <c r="BP27" s="682"/>
      <c r="BQ27" s="682"/>
      <c r="BR27" s="682"/>
      <c r="BS27" s="688">
        <v>106266</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2626416</v>
      </c>
      <c r="CS27" s="715"/>
      <c r="CT27" s="715"/>
      <c r="CU27" s="715"/>
      <c r="CV27" s="715"/>
      <c r="CW27" s="715"/>
      <c r="CX27" s="715"/>
      <c r="CY27" s="716"/>
      <c r="CZ27" s="684">
        <v>16.8</v>
      </c>
      <c r="DA27" s="713"/>
      <c r="DB27" s="713"/>
      <c r="DC27" s="717"/>
      <c r="DD27" s="688">
        <v>1015711</v>
      </c>
      <c r="DE27" s="715"/>
      <c r="DF27" s="715"/>
      <c r="DG27" s="715"/>
      <c r="DH27" s="715"/>
      <c r="DI27" s="715"/>
      <c r="DJ27" s="715"/>
      <c r="DK27" s="716"/>
      <c r="DL27" s="688">
        <v>960020</v>
      </c>
      <c r="DM27" s="715"/>
      <c r="DN27" s="715"/>
      <c r="DO27" s="715"/>
      <c r="DP27" s="715"/>
      <c r="DQ27" s="715"/>
      <c r="DR27" s="715"/>
      <c r="DS27" s="715"/>
      <c r="DT27" s="715"/>
      <c r="DU27" s="715"/>
      <c r="DV27" s="716"/>
      <c r="DW27" s="684">
        <v>12.5</v>
      </c>
      <c r="DX27" s="713"/>
      <c r="DY27" s="713"/>
      <c r="DZ27" s="713"/>
      <c r="EA27" s="713"/>
      <c r="EB27" s="713"/>
      <c r="EC27" s="714"/>
    </row>
    <row r="28" spans="2:133" ht="11.25" customHeight="1">
      <c r="B28" s="721" t="s">
        <v>299</v>
      </c>
      <c r="C28" s="722"/>
      <c r="D28" s="722"/>
      <c r="E28" s="722"/>
      <c r="F28" s="722"/>
      <c r="G28" s="722"/>
      <c r="H28" s="722"/>
      <c r="I28" s="722"/>
      <c r="J28" s="722"/>
      <c r="K28" s="722"/>
      <c r="L28" s="722"/>
      <c r="M28" s="722"/>
      <c r="N28" s="722"/>
      <c r="O28" s="722"/>
      <c r="P28" s="722"/>
      <c r="Q28" s="723"/>
      <c r="R28" s="679" t="s">
        <v>232</v>
      </c>
      <c r="S28" s="680"/>
      <c r="T28" s="680"/>
      <c r="U28" s="680"/>
      <c r="V28" s="680"/>
      <c r="W28" s="680"/>
      <c r="X28" s="680"/>
      <c r="Y28" s="681"/>
      <c r="Z28" s="682" t="s">
        <v>232</v>
      </c>
      <c r="AA28" s="682"/>
      <c r="AB28" s="682"/>
      <c r="AC28" s="682"/>
      <c r="AD28" s="683" t="s">
        <v>127</v>
      </c>
      <c r="AE28" s="683"/>
      <c r="AF28" s="683"/>
      <c r="AG28" s="683"/>
      <c r="AH28" s="683"/>
      <c r="AI28" s="683"/>
      <c r="AJ28" s="683"/>
      <c r="AK28" s="683"/>
      <c r="AL28" s="684" t="s">
        <v>232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1785024</v>
      </c>
      <c r="CS28" s="680"/>
      <c r="CT28" s="680"/>
      <c r="CU28" s="680"/>
      <c r="CV28" s="680"/>
      <c r="CW28" s="680"/>
      <c r="CX28" s="680"/>
      <c r="CY28" s="681"/>
      <c r="CZ28" s="684">
        <v>11.4</v>
      </c>
      <c r="DA28" s="713"/>
      <c r="DB28" s="713"/>
      <c r="DC28" s="717"/>
      <c r="DD28" s="688">
        <v>1604040</v>
      </c>
      <c r="DE28" s="680"/>
      <c r="DF28" s="680"/>
      <c r="DG28" s="680"/>
      <c r="DH28" s="680"/>
      <c r="DI28" s="680"/>
      <c r="DJ28" s="680"/>
      <c r="DK28" s="681"/>
      <c r="DL28" s="688">
        <v>1604040</v>
      </c>
      <c r="DM28" s="680"/>
      <c r="DN28" s="680"/>
      <c r="DO28" s="680"/>
      <c r="DP28" s="680"/>
      <c r="DQ28" s="680"/>
      <c r="DR28" s="680"/>
      <c r="DS28" s="680"/>
      <c r="DT28" s="680"/>
      <c r="DU28" s="680"/>
      <c r="DV28" s="681"/>
      <c r="DW28" s="684">
        <v>20.9</v>
      </c>
      <c r="DX28" s="713"/>
      <c r="DY28" s="713"/>
      <c r="DZ28" s="713"/>
      <c r="EA28" s="713"/>
      <c r="EB28" s="713"/>
      <c r="EC28" s="714"/>
    </row>
    <row r="29" spans="2:133" ht="11.25" customHeight="1">
      <c r="B29" s="676" t="s">
        <v>301</v>
      </c>
      <c r="C29" s="677"/>
      <c r="D29" s="677"/>
      <c r="E29" s="677"/>
      <c r="F29" s="677"/>
      <c r="G29" s="677"/>
      <c r="H29" s="677"/>
      <c r="I29" s="677"/>
      <c r="J29" s="677"/>
      <c r="K29" s="677"/>
      <c r="L29" s="677"/>
      <c r="M29" s="677"/>
      <c r="N29" s="677"/>
      <c r="O29" s="677"/>
      <c r="P29" s="677"/>
      <c r="Q29" s="678"/>
      <c r="R29" s="679">
        <v>1301966</v>
      </c>
      <c r="S29" s="680"/>
      <c r="T29" s="680"/>
      <c r="U29" s="680"/>
      <c r="V29" s="680"/>
      <c r="W29" s="680"/>
      <c r="X29" s="680"/>
      <c r="Y29" s="681"/>
      <c r="Z29" s="682">
        <v>8</v>
      </c>
      <c r="AA29" s="682"/>
      <c r="AB29" s="682"/>
      <c r="AC29" s="682"/>
      <c r="AD29" s="683" t="s">
        <v>232</v>
      </c>
      <c r="AE29" s="683"/>
      <c r="AF29" s="683"/>
      <c r="AG29" s="683"/>
      <c r="AH29" s="683"/>
      <c r="AI29" s="683"/>
      <c r="AJ29" s="683"/>
      <c r="AK29" s="683"/>
      <c r="AL29" s="684" t="s">
        <v>127</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1784905</v>
      </c>
      <c r="CS29" s="715"/>
      <c r="CT29" s="715"/>
      <c r="CU29" s="715"/>
      <c r="CV29" s="715"/>
      <c r="CW29" s="715"/>
      <c r="CX29" s="715"/>
      <c r="CY29" s="716"/>
      <c r="CZ29" s="684">
        <v>11.4</v>
      </c>
      <c r="DA29" s="713"/>
      <c r="DB29" s="713"/>
      <c r="DC29" s="717"/>
      <c r="DD29" s="688">
        <v>1603921</v>
      </c>
      <c r="DE29" s="715"/>
      <c r="DF29" s="715"/>
      <c r="DG29" s="715"/>
      <c r="DH29" s="715"/>
      <c r="DI29" s="715"/>
      <c r="DJ29" s="715"/>
      <c r="DK29" s="716"/>
      <c r="DL29" s="688">
        <v>1603921</v>
      </c>
      <c r="DM29" s="715"/>
      <c r="DN29" s="715"/>
      <c r="DO29" s="715"/>
      <c r="DP29" s="715"/>
      <c r="DQ29" s="715"/>
      <c r="DR29" s="715"/>
      <c r="DS29" s="715"/>
      <c r="DT29" s="715"/>
      <c r="DU29" s="715"/>
      <c r="DV29" s="716"/>
      <c r="DW29" s="684">
        <v>20.9</v>
      </c>
      <c r="DX29" s="713"/>
      <c r="DY29" s="713"/>
      <c r="DZ29" s="713"/>
      <c r="EA29" s="713"/>
      <c r="EB29" s="713"/>
      <c r="EC29" s="714"/>
    </row>
    <row r="30" spans="2:133" ht="11.25" customHeight="1">
      <c r="B30" s="676" t="s">
        <v>306</v>
      </c>
      <c r="C30" s="677"/>
      <c r="D30" s="677"/>
      <c r="E30" s="677"/>
      <c r="F30" s="677"/>
      <c r="G30" s="677"/>
      <c r="H30" s="677"/>
      <c r="I30" s="677"/>
      <c r="J30" s="677"/>
      <c r="K30" s="677"/>
      <c r="L30" s="677"/>
      <c r="M30" s="677"/>
      <c r="N30" s="677"/>
      <c r="O30" s="677"/>
      <c r="P30" s="677"/>
      <c r="Q30" s="678"/>
      <c r="R30" s="679">
        <v>18134</v>
      </c>
      <c r="S30" s="680"/>
      <c r="T30" s="680"/>
      <c r="U30" s="680"/>
      <c r="V30" s="680"/>
      <c r="W30" s="680"/>
      <c r="X30" s="680"/>
      <c r="Y30" s="681"/>
      <c r="Z30" s="682">
        <v>0.1</v>
      </c>
      <c r="AA30" s="682"/>
      <c r="AB30" s="682"/>
      <c r="AC30" s="682"/>
      <c r="AD30" s="683" t="s">
        <v>178</v>
      </c>
      <c r="AE30" s="683"/>
      <c r="AF30" s="683"/>
      <c r="AG30" s="683"/>
      <c r="AH30" s="683"/>
      <c r="AI30" s="683"/>
      <c r="AJ30" s="683"/>
      <c r="AK30" s="683"/>
      <c r="AL30" s="684" t="s">
        <v>232</v>
      </c>
      <c r="AM30" s="685"/>
      <c r="AN30" s="685"/>
      <c r="AO30" s="686"/>
      <c r="AP30" s="727" t="s">
        <v>307</v>
      </c>
      <c r="AQ30" s="728"/>
      <c r="AR30" s="728"/>
      <c r="AS30" s="728"/>
      <c r="AT30" s="733" t="s">
        <v>308</v>
      </c>
      <c r="AU30" s="230"/>
      <c r="AV30" s="230"/>
      <c r="AW30" s="230"/>
      <c r="AX30" s="665" t="s">
        <v>186</v>
      </c>
      <c r="AY30" s="666"/>
      <c r="AZ30" s="666"/>
      <c r="BA30" s="666"/>
      <c r="BB30" s="666"/>
      <c r="BC30" s="666"/>
      <c r="BD30" s="666"/>
      <c r="BE30" s="666"/>
      <c r="BF30" s="667"/>
      <c r="BG30" s="739">
        <v>98.6</v>
      </c>
      <c r="BH30" s="740"/>
      <c r="BI30" s="740"/>
      <c r="BJ30" s="740"/>
      <c r="BK30" s="740"/>
      <c r="BL30" s="740"/>
      <c r="BM30" s="674">
        <v>94.3</v>
      </c>
      <c r="BN30" s="740"/>
      <c r="BO30" s="740"/>
      <c r="BP30" s="740"/>
      <c r="BQ30" s="741"/>
      <c r="BR30" s="739">
        <v>98.4</v>
      </c>
      <c r="BS30" s="740"/>
      <c r="BT30" s="740"/>
      <c r="BU30" s="740"/>
      <c r="BV30" s="740"/>
      <c r="BW30" s="740"/>
      <c r="BX30" s="674">
        <v>93.3</v>
      </c>
      <c r="BY30" s="740"/>
      <c r="BZ30" s="740"/>
      <c r="CA30" s="740"/>
      <c r="CB30" s="741"/>
      <c r="CD30" s="744"/>
      <c r="CE30" s="745"/>
      <c r="CF30" s="694" t="s">
        <v>309</v>
      </c>
      <c r="CG30" s="695"/>
      <c r="CH30" s="695"/>
      <c r="CI30" s="695"/>
      <c r="CJ30" s="695"/>
      <c r="CK30" s="695"/>
      <c r="CL30" s="695"/>
      <c r="CM30" s="695"/>
      <c r="CN30" s="695"/>
      <c r="CO30" s="695"/>
      <c r="CP30" s="695"/>
      <c r="CQ30" s="696"/>
      <c r="CR30" s="679">
        <v>1673784</v>
      </c>
      <c r="CS30" s="680"/>
      <c r="CT30" s="680"/>
      <c r="CU30" s="680"/>
      <c r="CV30" s="680"/>
      <c r="CW30" s="680"/>
      <c r="CX30" s="680"/>
      <c r="CY30" s="681"/>
      <c r="CZ30" s="684">
        <v>10.7</v>
      </c>
      <c r="DA30" s="713"/>
      <c r="DB30" s="713"/>
      <c r="DC30" s="717"/>
      <c r="DD30" s="688">
        <v>1495132</v>
      </c>
      <c r="DE30" s="680"/>
      <c r="DF30" s="680"/>
      <c r="DG30" s="680"/>
      <c r="DH30" s="680"/>
      <c r="DI30" s="680"/>
      <c r="DJ30" s="680"/>
      <c r="DK30" s="681"/>
      <c r="DL30" s="688">
        <v>1495132</v>
      </c>
      <c r="DM30" s="680"/>
      <c r="DN30" s="680"/>
      <c r="DO30" s="680"/>
      <c r="DP30" s="680"/>
      <c r="DQ30" s="680"/>
      <c r="DR30" s="680"/>
      <c r="DS30" s="680"/>
      <c r="DT30" s="680"/>
      <c r="DU30" s="680"/>
      <c r="DV30" s="681"/>
      <c r="DW30" s="684">
        <v>19.5</v>
      </c>
      <c r="DX30" s="713"/>
      <c r="DY30" s="713"/>
      <c r="DZ30" s="713"/>
      <c r="EA30" s="713"/>
      <c r="EB30" s="713"/>
      <c r="EC30" s="714"/>
    </row>
    <row r="31" spans="2:133" ht="11.25" customHeight="1">
      <c r="B31" s="676" t="s">
        <v>310</v>
      </c>
      <c r="C31" s="677"/>
      <c r="D31" s="677"/>
      <c r="E31" s="677"/>
      <c r="F31" s="677"/>
      <c r="G31" s="677"/>
      <c r="H31" s="677"/>
      <c r="I31" s="677"/>
      <c r="J31" s="677"/>
      <c r="K31" s="677"/>
      <c r="L31" s="677"/>
      <c r="M31" s="677"/>
      <c r="N31" s="677"/>
      <c r="O31" s="677"/>
      <c r="P31" s="677"/>
      <c r="Q31" s="678"/>
      <c r="R31" s="679">
        <v>43601</v>
      </c>
      <c r="S31" s="680"/>
      <c r="T31" s="680"/>
      <c r="U31" s="680"/>
      <c r="V31" s="680"/>
      <c r="W31" s="680"/>
      <c r="X31" s="680"/>
      <c r="Y31" s="681"/>
      <c r="Z31" s="682">
        <v>0.3</v>
      </c>
      <c r="AA31" s="682"/>
      <c r="AB31" s="682"/>
      <c r="AC31" s="682"/>
      <c r="AD31" s="683" t="s">
        <v>232</v>
      </c>
      <c r="AE31" s="683"/>
      <c r="AF31" s="683"/>
      <c r="AG31" s="683"/>
      <c r="AH31" s="683"/>
      <c r="AI31" s="683"/>
      <c r="AJ31" s="683"/>
      <c r="AK31" s="683"/>
      <c r="AL31" s="684" t="s">
        <v>232</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98.7</v>
      </c>
      <c r="BH31" s="715"/>
      <c r="BI31" s="715"/>
      <c r="BJ31" s="715"/>
      <c r="BK31" s="715"/>
      <c r="BL31" s="715"/>
      <c r="BM31" s="685">
        <v>95.9</v>
      </c>
      <c r="BN31" s="737"/>
      <c r="BO31" s="737"/>
      <c r="BP31" s="737"/>
      <c r="BQ31" s="738"/>
      <c r="BR31" s="736">
        <v>98.9</v>
      </c>
      <c r="BS31" s="715"/>
      <c r="BT31" s="715"/>
      <c r="BU31" s="715"/>
      <c r="BV31" s="715"/>
      <c r="BW31" s="715"/>
      <c r="BX31" s="685">
        <v>95.1</v>
      </c>
      <c r="BY31" s="737"/>
      <c r="BZ31" s="737"/>
      <c r="CA31" s="737"/>
      <c r="CB31" s="738"/>
      <c r="CD31" s="744"/>
      <c r="CE31" s="745"/>
      <c r="CF31" s="694" t="s">
        <v>313</v>
      </c>
      <c r="CG31" s="695"/>
      <c r="CH31" s="695"/>
      <c r="CI31" s="695"/>
      <c r="CJ31" s="695"/>
      <c r="CK31" s="695"/>
      <c r="CL31" s="695"/>
      <c r="CM31" s="695"/>
      <c r="CN31" s="695"/>
      <c r="CO31" s="695"/>
      <c r="CP31" s="695"/>
      <c r="CQ31" s="696"/>
      <c r="CR31" s="679">
        <v>111121</v>
      </c>
      <c r="CS31" s="715"/>
      <c r="CT31" s="715"/>
      <c r="CU31" s="715"/>
      <c r="CV31" s="715"/>
      <c r="CW31" s="715"/>
      <c r="CX31" s="715"/>
      <c r="CY31" s="716"/>
      <c r="CZ31" s="684">
        <v>0.7</v>
      </c>
      <c r="DA31" s="713"/>
      <c r="DB31" s="713"/>
      <c r="DC31" s="717"/>
      <c r="DD31" s="688">
        <v>108789</v>
      </c>
      <c r="DE31" s="715"/>
      <c r="DF31" s="715"/>
      <c r="DG31" s="715"/>
      <c r="DH31" s="715"/>
      <c r="DI31" s="715"/>
      <c r="DJ31" s="715"/>
      <c r="DK31" s="716"/>
      <c r="DL31" s="688">
        <v>108789</v>
      </c>
      <c r="DM31" s="715"/>
      <c r="DN31" s="715"/>
      <c r="DO31" s="715"/>
      <c r="DP31" s="715"/>
      <c r="DQ31" s="715"/>
      <c r="DR31" s="715"/>
      <c r="DS31" s="715"/>
      <c r="DT31" s="715"/>
      <c r="DU31" s="715"/>
      <c r="DV31" s="716"/>
      <c r="DW31" s="684">
        <v>1.4</v>
      </c>
      <c r="DX31" s="713"/>
      <c r="DY31" s="713"/>
      <c r="DZ31" s="713"/>
      <c r="EA31" s="713"/>
      <c r="EB31" s="713"/>
      <c r="EC31" s="714"/>
    </row>
    <row r="32" spans="2:133" ht="11.25" customHeight="1">
      <c r="B32" s="676" t="s">
        <v>314</v>
      </c>
      <c r="C32" s="677"/>
      <c r="D32" s="677"/>
      <c r="E32" s="677"/>
      <c r="F32" s="677"/>
      <c r="G32" s="677"/>
      <c r="H32" s="677"/>
      <c r="I32" s="677"/>
      <c r="J32" s="677"/>
      <c r="K32" s="677"/>
      <c r="L32" s="677"/>
      <c r="M32" s="677"/>
      <c r="N32" s="677"/>
      <c r="O32" s="677"/>
      <c r="P32" s="677"/>
      <c r="Q32" s="678"/>
      <c r="R32" s="679">
        <v>816793</v>
      </c>
      <c r="S32" s="680"/>
      <c r="T32" s="680"/>
      <c r="U32" s="680"/>
      <c r="V32" s="680"/>
      <c r="W32" s="680"/>
      <c r="X32" s="680"/>
      <c r="Y32" s="681"/>
      <c r="Z32" s="682">
        <v>5</v>
      </c>
      <c r="AA32" s="682"/>
      <c r="AB32" s="682"/>
      <c r="AC32" s="682"/>
      <c r="AD32" s="683" t="s">
        <v>232</v>
      </c>
      <c r="AE32" s="683"/>
      <c r="AF32" s="683"/>
      <c r="AG32" s="683"/>
      <c r="AH32" s="683"/>
      <c r="AI32" s="683"/>
      <c r="AJ32" s="683"/>
      <c r="AK32" s="683"/>
      <c r="AL32" s="684" t="s">
        <v>232</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98.4</v>
      </c>
      <c r="BH32" s="749"/>
      <c r="BI32" s="749"/>
      <c r="BJ32" s="749"/>
      <c r="BK32" s="749"/>
      <c r="BL32" s="749"/>
      <c r="BM32" s="750">
        <v>92.2</v>
      </c>
      <c r="BN32" s="749"/>
      <c r="BO32" s="749"/>
      <c r="BP32" s="749"/>
      <c r="BQ32" s="751"/>
      <c r="BR32" s="748">
        <v>97.9</v>
      </c>
      <c r="BS32" s="749"/>
      <c r="BT32" s="749"/>
      <c r="BU32" s="749"/>
      <c r="BV32" s="749"/>
      <c r="BW32" s="749"/>
      <c r="BX32" s="750">
        <v>90.8</v>
      </c>
      <c r="BY32" s="749"/>
      <c r="BZ32" s="749"/>
      <c r="CA32" s="749"/>
      <c r="CB32" s="751"/>
      <c r="CD32" s="746"/>
      <c r="CE32" s="747"/>
      <c r="CF32" s="694" t="s">
        <v>316</v>
      </c>
      <c r="CG32" s="695"/>
      <c r="CH32" s="695"/>
      <c r="CI32" s="695"/>
      <c r="CJ32" s="695"/>
      <c r="CK32" s="695"/>
      <c r="CL32" s="695"/>
      <c r="CM32" s="695"/>
      <c r="CN32" s="695"/>
      <c r="CO32" s="695"/>
      <c r="CP32" s="695"/>
      <c r="CQ32" s="696"/>
      <c r="CR32" s="679">
        <v>119</v>
      </c>
      <c r="CS32" s="680"/>
      <c r="CT32" s="680"/>
      <c r="CU32" s="680"/>
      <c r="CV32" s="680"/>
      <c r="CW32" s="680"/>
      <c r="CX32" s="680"/>
      <c r="CY32" s="681"/>
      <c r="CZ32" s="684">
        <v>0</v>
      </c>
      <c r="DA32" s="713"/>
      <c r="DB32" s="713"/>
      <c r="DC32" s="717"/>
      <c r="DD32" s="688">
        <v>119</v>
      </c>
      <c r="DE32" s="680"/>
      <c r="DF32" s="680"/>
      <c r="DG32" s="680"/>
      <c r="DH32" s="680"/>
      <c r="DI32" s="680"/>
      <c r="DJ32" s="680"/>
      <c r="DK32" s="681"/>
      <c r="DL32" s="688">
        <v>119</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317</v>
      </c>
      <c r="C33" s="677"/>
      <c r="D33" s="677"/>
      <c r="E33" s="677"/>
      <c r="F33" s="677"/>
      <c r="G33" s="677"/>
      <c r="H33" s="677"/>
      <c r="I33" s="677"/>
      <c r="J33" s="677"/>
      <c r="K33" s="677"/>
      <c r="L33" s="677"/>
      <c r="M33" s="677"/>
      <c r="N33" s="677"/>
      <c r="O33" s="677"/>
      <c r="P33" s="677"/>
      <c r="Q33" s="678"/>
      <c r="R33" s="679">
        <v>496778</v>
      </c>
      <c r="S33" s="680"/>
      <c r="T33" s="680"/>
      <c r="U33" s="680"/>
      <c r="V33" s="680"/>
      <c r="W33" s="680"/>
      <c r="X33" s="680"/>
      <c r="Y33" s="681"/>
      <c r="Z33" s="682">
        <v>3</v>
      </c>
      <c r="AA33" s="682"/>
      <c r="AB33" s="682"/>
      <c r="AC33" s="682"/>
      <c r="AD33" s="683" t="s">
        <v>232</v>
      </c>
      <c r="AE33" s="683"/>
      <c r="AF33" s="683"/>
      <c r="AG33" s="683"/>
      <c r="AH33" s="683"/>
      <c r="AI33" s="683"/>
      <c r="AJ33" s="683"/>
      <c r="AK33" s="683"/>
      <c r="AL33" s="684" t="s">
        <v>232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4703383</v>
      </c>
      <c r="CS33" s="715"/>
      <c r="CT33" s="715"/>
      <c r="CU33" s="715"/>
      <c r="CV33" s="715"/>
      <c r="CW33" s="715"/>
      <c r="CX33" s="715"/>
      <c r="CY33" s="716"/>
      <c r="CZ33" s="684">
        <v>30.1</v>
      </c>
      <c r="DA33" s="713"/>
      <c r="DB33" s="713"/>
      <c r="DC33" s="717"/>
      <c r="DD33" s="688">
        <v>3590901</v>
      </c>
      <c r="DE33" s="715"/>
      <c r="DF33" s="715"/>
      <c r="DG33" s="715"/>
      <c r="DH33" s="715"/>
      <c r="DI33" s="715"/>
      <c r="DJ33" s="715"/>
      <c r="DK33" s="716"/>
      <c r="DL33" s="688">
        <v>2418177</v>
      </c>
      <c r="DM33" s="715"/>
      <c r="DN33" s="715"/>
      <c r="DO33" s="715"/>
      <c r="DP33" s="715"/>
      <c r="DQ33" s="715"/>
      <c r="DR33" s="715"/>
      <c r="DS33" s="715"/>
      <c r="DT33" s="715"/>
      <c r="DU33" s="715"/>
      <c r="DV33" s="716"/>
      <c r="DW33" s="684">
        <v>31.6</v>
      </c>
      <c r="DX33" s="713"/>
      <c r="DY33" s="713"/>
      <c r="DZ33" s="713"/>
      <c r="EA33" s="713"/>
      <c r="EB33" s="713"/>
      <c r="EC33" s="714"/>
    </row>
    <row r="34" spans="2:133" ht="11.25" customHeight="1">
      <c r="B34" s="676" t="s">
        <v>319</v>
      </c>
      <c r="C34" s="677"/>
      <c r="D34" s="677"/>
      <c r="E34" s="677"/>
      <c r="F34" s="677"/>
      <c r="G34" s="677"/>
      <c r="H34" s="677"/>
      <c r="I34" s="677"/>
      <c r="J34" s="677"/>
      <c r="K34" s="677"/>
      <c r="L34" s="677"/>
      <c r="M34" s="677"/>
      <c r="N34" s="677"/>
      <c r="O34" s="677"/>
      <c r="P34" s="677"/>
      <c r="Q34" s="678"/>
      <c r="R34" s="679">
        <v>233750</v>
      </c>
      <c r="S34" s="680"/>
      <c r="T34" s="680"/>
      <c r="U34" s="680"/>
      <c r="V34" s="680"/>
      <c r="W34" s="680"/>
      <c r="X34" s="680"/>
      <c r="Y34" s="681"/>
      <c r="Z34" s="682">
        <v>1.4</v>
      </c>
      <c r="AA34" s="682"/>
      <c r="AB34" s="682"/>
      <c r="AC34" s="682"/>
      <c r="AD34" s="683">
        <v>21</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1958540</v>
      </c>
      <c r="CS34" s="680"/>
      <c r="CT34" s="680"/>
      <c r="CU34" s="680"/>
      <c r="CV34" s="680"/>
      <c r="CW34" s="680"/>
      <c r="CX34" s="680"/>
      <c r="CY34" s="681"/>
      <c r="CZ34" s="684">
        <v>12.5</v>
      </c>
      <c r="DA34" s="713"/>
      <c r="DB34" s="713"/>
      <c r="DC34" s="717"/>
      <c r="DD34" s="688">
        <v>1399815</v>
      </c>
      <c r="DE34" s="680"/>
      <c r="DF34" s="680"/>
      <c r="DG34" s="680"/>
      <c r="DH34" s="680"/>
      <c r="DI34" s="680"/>
      <c r="DJ34" s="680"/>
      <c r="DK34" s="681"/>
      <c r="DL34" s="688">
        <v>650580</v>
      </c>
      <c r="DM34" s="680"/>
      <c r="DN34" s="680"/>
      <c r="DO34" s="680"/>
      <c r="DP34" s="680"/>
      <c r="DQ34" s="680"/>
      <c r="DR34" s="680"/>
      <c r="DS34" s="680"/>
      <c r="DT34" s="680"/>
      <c r="DU34" s="680"/>
      <c r="DV34" s="681"/>
      <c r="DW34" s="684">
        <v>8.5</v>
      </c>
      <c r="DX34" s="713"/>
      <c r="DY34" s="713"/>
      <c r="DZ34" s="713"/>
      <c r="EA34" s="713"/>
      <c r="EB34" s="713"/>
      <c r="EC34" s="714"/>
    </row>
    <row r="35" spans="2:133" ht="11.25" customHeight="1">
      <c r="B35" s="676" t="s">
        <v>323</v>
      </c>
      <c r="C35" s="677"/>
      <c r="D35" s="677"/>
      <c r="E35" s="677"/>
      <c r="F35" s="677"/>
      <c r="G35" s="677"/>
      <c r="H35" s="677"/>
      <c r="I35" s="677"/>
      <c r="J35" s="677"/>
      <c r="K35" s="677"/>
      <c r="L35" s="677"/>
      <c r="M35" s="677"/>
      <c r="N35" s="677"/>
      <c r="O35" s="677"/>
      <c r="P35" s="677"/>
      <c r="Q35" s="678"/>
      <c r="R35" s="679">
        <v>2234578</v>
      </c>
      <c r="S35" s="680"/>
      <c r="T35" s="680"/>
      <c r="U35" s="680"/>
      <c r="V35" s="680"/>
      <c r="W35" s="680"/>
      <c r="X35" s="680"/>
      <c r="Y35" s="681"/>
      <c r="Z35" s="682">
        <v>13.7</v>
      </c>
      <c r="AA35" s="682"/>
      <c r="AB35" s="682"/>
      <c r="AC35" s="682"/>
      <c r="AD35" s="683" t="s">
        <v>232</v>
      </c>
      <c r="AE35" s="683"/>
      <c r="AF35" s="683"/>
      <c r="AG35" s="683"/>
      <c r="AH35" s="683"/>
      <c r="AI35" s="683"/>
      <c r="AJ35" s="683"/>
      <c r="AK35" s="683"/>
      <c r="AL35" s="684" t="s">
        <v>232</v>
      </c>
      <c r="AM35" s="685"/>
      <c r="AN35" s="685"/>
      <c r="AO35" s="686"/>
      <c r="AP35" s="234"/>
      <c r="AQ35" s="752" t="s">
        <v>324</v>
      </c>
      <c r="AR35" s="753"/>
      <c r="AS35" s="753"/>
      <c r="AT35" s="753"/>
      <c r="AU35" s="753"/>
      <c r="AV35" s="753"/>
      <c r="AW35" s="753"/>
      <c r="AX35" s="753"/>
      <c r="AY35" s="754"/>
      <c r="AZ35" s="668">
        <v>1782570</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-84039</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33946</v>
      </c>
      <c r="CS35" s="715"/>
      <c r="CT35" s="715"/>
      <c r="CU35" s="715"/>
      <c r="CV35" s="715"/>
      <c r="CW35" s="715"/>
      <c r="CX35" s="715"/>
      <c r="CY35" s="716"/>
      <c r="CZ35" s="684">
        <v>0.2</v>
      </c>
      <c r="DA35" s="713"/>
      <c r="DB35" s="713"/>
      <c r="DC35" s="717"/>
      <c r="DD35" s="688">
        <v>26415</v>
      </c>
      <c r="DE35" s="715"/>
      <c r="DF35" s="715"/>
      <c r="DG35" s="715"/>
      <c r="DH35" s="715"/>
      <c r="DI35" s="715"/>
      <c r="DJ35" s="715"/>
      <c r="DK35" s="716"/>
      <c r="DL35" s="688">
        <v>20597</v>
      </c>
      <c r="DM35" s="715"/>
      <c r="DN35" s="715"/>
      <c r="DO35" s="715"/>
      <c r="DP35" s="715"/>
      <c r="DQ35" s="715"/>
      <c r="DR35" s="715"/>
      <c r="DS35" s="715"/>
      <c r="DT35" s="715"/>
      <c r="DU35" s="715"/>
      <c r="DV35" s="716"/>
      <c r="DW35" s="684">
        <v>0.3</v>
      </c>
      <c r="DX35" s="713"/>
      <c r="DY35" s="713"/>
      <c r="DZ35" s="713"/>
      <c r="EA35" s="713"/>
      <c r="EB35" s="713"/>
      <c r="EC35" s="714"/>
    </row>
    <row r="36" spans="2:133" ht="11.25" customHeight="1">
      <c r="B36" s="676" t="s">
        <v>327</v>
      </c>
      <c r="C36" s="677"/>
      <c r="D36" s="677"/>
      <c r="E36" s="677"/>
      <c r="F36" s="677"/>
      <c r="G36" s="677"/>
      <c r="H36" s="677"/>
      <c r="I36" s="677"/>
      <c r="J36" s="677"/>
      <c r="K36" s="677"/>
      <c r="L36" s="677"/>
      <c r="M36" s="677"/>
      <c r="N36" s="677"/>
      <c r="O36" s="677"/>
      <c r="P36" s="677"/>
      <c r="Q36" s="678"/>
      <c r="R36" s="679" t="s">
        <v>232</v>
      </c>
      <c r="S36" s="680"/>
      <c r="T36" s="680"/>
      <c r="U36" s="680"/>
      <c r="V36" s="680"/>
      <c r="W36" s="680"/>
      <c r="X36" s="680"/>
      <c r="Y36" s="681"/>
      <c r="Z36" s="682" t="s">
        <v>232</v>
      </c>
      <c r="AA36" s="682"/>
      <c r="AB36" s="682"/>
      <c r="AC36" s="682"/>
      <c r="AD36" s="683" t="s">
        <v>232</v>
      </c>
      <c r="AE36" s="683"/>
      <c r="AF36" s="683"/>
      <c r="AG36" s="683"/>
      <c r="AH36" s="683"/>
      <c r="AI36" s="683"/>
      <c r="AJ36" s="683"/>
      <c r="AK36" s="683"/>
      <c r="AL36" s="684" t="s">
        <v>232</v>
      </c>
      <c r="AM36" s="685"/>
      <c r="AN36" s="685"/>
      <c r="AO36" s="686"/>
      <c r="AQ36" s="756" t="s">
        <v>328</v>
      </c>
      <c r="AR36" s="757"/>
      <c r="AS36" s="757"/>
      <c r="AT36" s="757"/>
      <c r="AU36" s="757"/>
      <c r="AV36" s="757"/>
      <c r="AW36" s="757"/>
      <c r="AX36" s="757"/>
      <c r="AY36" s="758"/>
      <c r="AZ36" s="679">
        <v>265663</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-135467</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962928</v>
      </c>
      <c r="CS36" s="680"/>
      <c r="CT36" s="680"/>
      <c r="CU36" s="680"/>
      <c r="CV36" s="680"/>
      <c r="CW36" s="680"/>
      <c r="CX36" s="680"/>
      <c r="CY36" s="681"/>
      <c r="CZ36" s="684">
        <v>6.2</v>
      </c>
      <c r="DA36" s="713"/>
      <c r="DB36" s="713"/>
      <c r="DC36" s="717"/>
      <c r="DD36" s="688">
        <v>856150</v>
      </c>
      <c r="DE36" s="680"/>
      <c r="DF36" s="680"/>
      <c r="DG36" s="680"/>
      <c r="DH36" s="680"/>
      <c r="DI36" s="680"/>
      <c r="DJ36" s="680"/>
      <c r="DK36" s="681"/>
      <c r="DL36" s="688">
        <v>631439</v>
      </c>
      <c r="DM36" s="680"/>
      <c r="DN36" s="680"/>
      <c r="DO36" s="680"/>
      <c r="DP36" s="680"/>
      <c r="DQ36" s="680"/>
      <c r="DR36" s="680"/>
      <c r="DS36" s="680"/>
      <c r="DT36" s="680"/>
      <c r="DU36" s="680"/>
      <c r="DV36" s="681"/>
      <c r="DW36" s="684">
        <v>8.1999999999999993</v>
      </c>
      <c r="DX36" s="713"/>
      <c r="DY36" s="713"/>
      <c r="DZ36" s="713"/>
      <c r="EA36" s="713"/>
      <c r="EB36" s="713"/>
      <c r="EC36" s="714"/>
    </row>
    <row r="37" spans="2:133" ht="11.25" customHeight="1">
      <c r="B37" s="676" t="s">
        <v>331</v>
      </c>
      <c r="C37" s="677"/>
      <c r="D37" s="677"/>
      <c r="E37" s="677"/>
      <c r="F37" s="677"/>
      <c r="G37" s="677"/>
      <c r="H37" s="677"/>
      <c r="I37" s="677"/>
      <c r="J37" s="677"/>
      <c r="K37" s="677"/>
      <c r="L37" s="677"/>
      <c r="M37" s="677"/>
      <c r="N37" s="677"/>
      <c r="O37" s="677"/>
      <c r="P37" s="677"/>
      <c r="Q37" s="678"/>
      <c r="R37" s="679">
        <v>356478</v>
      </c>
      <c r="S37" s="680"/>
      <c r="T37" s="680"/>
      <c r="U37" s="680"/>
      <c r="V37" s="680"/>
      <c r="W37" s="680"/>
      <c r="X37" s="680"/>
      <c r="Y37" s="681"/>
      <c r="Z37" s="682">
        <v>2.2000000000000002</v>
      </c>
      <c r="AA37" s="682"/>
      <c r="AB37" s="682"/>
      <c r="AC37" s="682"/>
      <c r="AD37" s="683" t="s">
        <v>232</v>
      </c>
      <c r="AE37" s="683"/>
      <c r="AF37" s="683"/>
      <c r="AG37" s="683"/>
      <c r="AH37" s="683"/>
      <c r="AI37" s="683"/>
      <c r="AJ37" s="683"/>
      <c r="AK37" s="683"/>
      <c r="AL37" s="684" t="s">
        <v>232</v>
      </c>
      <c r="AM37" s="685"/>
      <c r="AN37" s="685"/>
      <c r="AO37" s="686"/>
      <c r="AQ37" s="756" t="s">
        <v>332</v>
      </c>
      <c r="AR37" s="757"/>
      <c r="AS37" s="757"/>
      <c r="AT37" s="757"/>
      <c r="AU37" s="757"/>
      <c r="AV37" s="757"/>
      <c r="AW37" s="757"/>
      <c r="AX37" s="757"/>
      <c r="AY37" s="758"/>
      <c r="AZ37" s="679">
        <v>53246</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4581</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378790</v>
      </c>
      <c r="CS37" s="715"/>
      <c r="CT37" s="715"/>
      <c r="CU37" s="715"/>
      <c r="CV37" s="715"/>
      <c r="CW37" s="715"/>
      <c r="CX37" s="715"/>
      <c r="CY37" s="716"/>
      <c r="CZ37" s="684">
        <v>2.4</v>
      </c>
      <c r="DA37" s="713"/>
      <c r="DB37" s="713"/>
      <c r="DC37" s="717"/>
      <c r="DD37" s="688">
        <v>378790</v>
      </c>
      <c r="DE37" s="715"/>
      <c r="DF37" s="715"/>
      <c r="DG37" s="715"/>
      <c r="DH37" s="715"/>
      <c r="DI37" s="715"/>
      <c r="DJ37" s="715"/>
      <c r="DK37" s="716"/>
      <c r="DL37" s="688">
        <v>357985</v>
      </c>
      <c r="DM37" s="715"/>
      <c r="DN37" s="715"/>
      <c r="DO37" s="715"/>
      <c r="DP37" s="715"/>
      <c r="DQ37" s="715"/>
      <c r="DR37" s="715"/>
      <c r="DS37" s="715"/>
      <c r="DT37" s="715"/>
      <c r="DU37" s="715"/>
      <c r="DV37" s="716"/>
      <c r="DW37" s="684">
        <v>4.7</v>
      </c>
      <c r="DX37" s="713"/>
      <c r="DY37" s="713"/>
      <c r="DZ37" s="713"/>
      <c r="EA37" s="713"/>
      <c r="EB37" s="713"/>
      <c r="EC37" s="714"/>
    </row>
    <row r="38" spans="2:133" ht="11.25" customHeight="1">
      <c r="B38" s="724" t="s">
        <v>335</v>
      </c>
      <c r="C38" s="725"/>
      <c r="D38" s="725"/>
      <c r="E38" s="725"/>
      <c r="F38" s="725"/>
      <c r="G38" s="725"/>
      <c r="H38" s="725"/>
      <c r="I38" s="725"/>
      <c r="J38" s="725"/>
      <c r="K38" s="725"/>
      <c r="L38" s="725"/>
      <c r="M38" s="725"/>
      <c r="N38" s="725"/>
      <c r="O38" s="725"/>
      <c r="P38" s="725"/>
      <c r="Q38" s="726"/>
      <c r="R38" s="759">
        <v>16336584</v>
      </c>
      <c r="S38" s="760"/>
      <c r="T38" s="760"/>
      <c r="U38" s="760"/>
      <c r="V38" s="760"/>
      <c r="W38" s="760"/>
      <c r="X38" s="760"/>
      <c r="Y38" s="761"/>
      <c r="Z38" s="762">
        <v>100</v>
      </c>
      <c r="AA38" s="762"/>
      <c r="AB38" s="762"/>
      <c r="AC38" s="762"/>
      <c r="AD38" s="763">
        <v>7300309</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9100</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7681</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1463661</v>
      </c>
      <c r="CS38" s="680"/>
      <c r="CT38" s="680"/>
      <c r="CU38" s="680"/>
      <c r="CV38" s="680"/>
      <c r="CW38" s="680"/>
      <c r="CX38" s="680"/>
      <c r="CY38" s="681"/>
      <c r="CZ38" s="684">
        <v>9.4</v>
      </c>
      <c r="DA38" s="713"/>
      <c r="DB38" s="713"/>
      <c r="DC38" s="717"/>
      <c r="DD38" s="688">
        <v>1192777</v>
      </c>
      <c r="DE38" s="680"/>
      <c r="DF38" s="680"/>
      <c r="DG38" s="680"/>
      <c r="DH38" s="680"/>
      <c r="DI38" s="680"/>
      <c r="DJ38" s="680"/>
      <c r="DK38" s="681"/>
      <c r="DL38" s="688">
        <v>1115561</v>
      </c>
      <c r="DM38" s="680"/>
      <c r="DN38" s="680"/>
      <c r="DO38" s="680"/>
      <c r="DP38" s="680"/>
      <c r="DQ38" s="680"/>
      <c r="DR38" s="680"/>
      <c r="DS38" s="680"/>
      <c r="DT38" s="680"/>
      <c r="DU38" s="680"/>
      <c r="DV38" s="681"/>
      <c r="DW38" s="684">
        <v>14.6</v>
      </c>
      <c r="DX38" s="713"/>
      <c r="DY38" s="713"/>
      <c r="DZ38" s="713"/>
      <c r="EA38" s="713"/>
      <c r="EB38" s="713"/>
      <c r="EC38" s="714"/>
    </row>
    <row r="39" spans="2:133" ht="11.25" customHeight="1">
      <c r="AQ39" s="756" t="s">
        <v>339</v>
      </c>
      <c r="AR39" s="757"/>
      <c r="AS39" s="757"/>
      <c r="AT39" s="757"/>
      <c r="AU39" s="757"/>
      <c r="AV39" s="757"/>
      <c r="AW39" s="757"/>
      <c r="AX39" s="757"/>
      <c r="AY39" s="758"/>
      <c r="AZ39" s="679" t="s">
        <v>127</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101</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139255</v>
      </c>
      <c r="CS39" s="715"/>
      <c r="CT39" s="715"/>
      <c r="CU39" s="715"/>
      <c r="CV39" s="715"/>
      <c r="CW39" s="715"/>
      <c r="CX39" s="715"/>
      <c r="CY39" s="716"/>
      <c r="CZ39" s="684">
        <v>0.9</v>
      </c>
      <c r="DA39" s="713"/>
      <c r="DB39" s="713"/>
      <c r="DC39" s="717"/>
      <c r="DD39" s="688">
        <v>491</v>
      </c>
      <c r="DE39" s="715"/>
      <c r="DF39" s="715"/>
      <c r="DG39" s="715"/>
      <c r="DH39" s="715"/>
      <c r="DI39" s="715"/>
      <c r="DJ39" s="715"/>
      <c r="DK39" s="716"/>
      <c r="DL39" s="688" t="s">
        <v>127</v>
      </c>
      <c r="DM39" s="715"/>
      <c r="DN39" s="715"/>
      <c r="DO39" s="715"/>
      <c r="DP39" s="715"/>
      <c r="DQ39" s="715"/>
      <c r="DR39" s="715"/>
      <c r="DS39" s="715"/>
      <c r="DT39" s="715"/>
      <c r="DU39" s="715"/>
      <c r="DV39" s="716"/>
      <c r="DW39" s="684" t="s">
        <v>127</v>
      </c>
      <c r="DX39" s="713"/>
      <c r="DY39" s="713"/>
      <c r="DZ39" s="713"/>
      <c r="EA39" s="713"/>
      <c r="EB39" s="713"/>
      <c r="EC39" s="714"/>
    </row>
    <row r="40" spans="2:133" ht="11.25" customHeight="1">
      <c r="AQ40" s="756" t="s">
        <v>343</v>
      </c>
      <c r="AR40" s="757"/>
      <c r="AS40" s="757"/>
      <c r="AT40" s="757"/>
      <c r="AU40" s="757"/>
      <c r="AV40" s="757"/>
      <c r="AW40" s="757"/>
      <c r="AX40" s="757"/>
      <c r="AY40" s="758"/>
      <c r="AZ40" s="679">
        <v>371575</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232</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145053</v>
      </c>
      <c r="CS40" s="680"/>
      <c r="CT40" s="680"/>
      <c r="CU40" s="680"/>
      <c r="CV40" s="680"/>
      <c r="CW40" s="680"/>
      <c r="CX40" s="680"/>
      <c r="CY40" s="681"/>
      <c r="CZ40" s="684">
        <v>0.9</v>
      </c>
      <c r="DA40" s="713"/>
      <c r="DB40" s="713"/>
      <c r="DC40" s="717"/>
      <c r="DD40" s="688">
        <v>115253</v>
      </c>
      <c r="DE40" s="680"/>
      <c r="DF40" s="680"/>
      <c r="DG40" s="680"/>
      <c r="DH40" s="680"/>
      <c r="DI40" s="680"/>
      <c r="DJ40" s="680"/>
      <c r="DK40" s="681"/>
      <c r="DL40" s="688" t="s">
        <v>127</v>
      </c>
      <c r="DM40" s="680"/>
      <c r="DN40" s="680"/>
      <c r="DO40" s="680"/>
      <c r="DP40" s="680"/>
      <c r="DQ40" s="680"/>
      <c r="DR40" s="680"/>
      <c r="DS40" s="680"/>
      <c r="DT40" s="680"/>
      <c r="DU40" s="680"/>
      <c r="DV40" s="681"/>
      <c r="DW40" s="684" t="s">
        <v>127</v>
      </c>
      <c r="DX40" s="713"/>
      <c r="DY40" s="713"/>
      <c r="DZ40" s="713"/>
      <c r="EA40" s="713"/>
      <c r="EB40" s="713"/>
      <c r="EC40" s="714"/>
    </row>
    <row r="41" spans="2:133" ht="11.25" customHeight="1">
      <c r="AQ41" s="766" t="s">
        <v>346</v>
      </c>
      <c r="AR41" s="767"/>
      <c r="AS41" s="767"/>
      <c r="AT41" s="767"/>
      <c r="AU41" s="767"/>
      <c r="AV41" s="767"/>
      <c r="AW41" s="767"/>
      <c r="AX41" s="767"/>
      <c r="AY41" s="768"/>
      <c r="AZ41" s="759">
        <v>1082986</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427</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4245491</v>
      </c>
      <c r="CS42" s="680"/>
      <c r="CT42" s="680"/>
      <c r="CU42" s="680"/>
      <c r="CV42" s="680"/>
      <c r="CW42" s="680"/>
      <c r="CX42" s="680"/>
      <c r="CY42" s="681"/>
      <c r="CZ42" s="684">
        <v>27.2</v>
      </c>
      <c r="DA42" s="685"/>
      <c r="DB42" s="685"/>
      <c r="DC42" s="780"/>
      <c r="DD42" s="688">
        <v>260872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37207</v>
      </c>
      <c r="CS43" s="715"/>
      <c r="CT43" s="715"/>
      <c r="CU43" s="715"/>
      <c r="CV43" s="715"/>
      <c r="CW43" s="715"/>
      <c r="CX43" s="715"/>
      <c r="CY43" s="716"/>
      <c r="CZ43" s="684">
        <v>0.2</v>
      </c>
      <c r="DA43" s="713"/>
      <c r="DB43" s="713"/>
      <c r="DC43" s="717"/>
      <c r="DD43" s="688">
        <v>8997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353</v>
      </c>
      <c r="CD44" s="791" t="s">
        <v>304</v>
      </c>
      <c r="CE44" s="792"/>
      <c r="CF44" s="676" t="s">
        <v>354</v>
      </c>
      <c r="CG44" s="677"/>
      <c r="CH44" s="677"/>
      <c r="CI44" s="677"/>
      <c r="CJ44" s="677"/>
      <c r="CK44" s="677"/>
      <c r="CL44" s="677"/>
      <c r="CM44" s="677"/>
      <c r="CN44" s="677"/>
      <c r="CO44" s="677"/>
      <c r="CP44" s="677"/>
      <c r="CQ44" s="678"/>
      <c r="CR44" s="679">
        <v>4245491</v>
      </c>
      <c r="CS44" s="680"/>
      <c r="CT44" s="680"/>
      <c r="CU44" s="680"/>
      <c r="CV44" s="680"/>
      <c r="CW44" s="680"/>
      <c r="CX44" s="680"/>
      <c r="CY44" s="681"/>
      <c r="CZ44" s="684">
        <v>27.2</v>
      </c>
      <c r="DA44" s="685"/>
      <c r="DB44" s="685"/>
      <c r="DC44" s="780"/>
      <c r="DD44" s="688">
        <v>260872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355</v>
      </c>
      <c r="CG45" s="677"/>
      <c r="CH45" s="677"/>
      <c r="CI45" s="677"/>
      <c r="CJ45" s="677"/>
      <c r="CK45" s="677"/>
      <c r="CL45" s="677"/>
      <c r="CM45" s="677"/>
      <c r="CN45" s="677"/>
      <c r="CO45" s="677"/>
      <c r="CP45" s="677"/>
      <c r="CQ45" s="678"/>
      <c r="CR45" s="679">
        <v>2777660</v>
      </c>
      <c r="CS45" s="715"/>
      <c r="CT45" s="715"/>
      <c r="CU45" s="715"/>
      <c r="CV45" s="715"/>
      <c r="CW45" s="715"/>
      <c r="CX45" s="715"/>
      <c r="CY45" s="716"/>
      <c r="CZ45" s="684">
        <v>17.8</v>
      </c>
      <c r="DA45" s="713"/>
      <c r="DB45" s="713"/>
      <c r="DC45" s="717"/>
      <c r="DD45" s="688">
        <v>57425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356</v>
      </c>
      <c r="CG46" s="677"/>
      <c r="CH46" s="677"/>
      <c r="CI46" s="677"/>
      <c r="CJ46" s="677"/>
      <c r="CK46" s="677"/>
      <c r="CL46" s="677"/>
      <c r="CM46" s="677"/>
      <c r="CN46" s="677"/>
      <c r="CO46" s="677"/>
      <c r="CP46" s="677"/>
      <c r="CQ46" s="678"/>
      <c r="CR46" s="679">
        <v>1357809</v>
      </c>
      <c r="CS46" s="680"/>
      <c r="CT46" s="680"/>
      <c r="CU46" s="680"/>
      <c r="CV46" s="680"/>
      <c r="CW46" s="680"/>
      <c r="CX46" s="680"/>
      <c r="CY46" s="681"/>
      <c r="CZ46" s="684">
        <v>8.6999999999999993</v>
      </c>
      <c r="DA46" s="685"/>
      <c r="DB46" s="685"/>
      <c r="DC46" s="780"/>
      <c r="DD46" s="688">
        <v>195743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357</v>
      </c>
      <c r="CG47" s="677"/>
      <c r="CH47" s="677"/>
      <c r="CI47" s="677"/>
      <c r="CJ47" s="677"/>
      <c r="CK47" s="677"/>
      <c r="CL47" s="677"/>
      <c r="CM47" s="677"/>
      <c r="CN47" s="677"/>
      <c r="CO47" s="677"/>
      <c r="CP47" s="677"/>
      <c r="CQ47" s="678"/>
      <c r="CR47" s="679" t="s">
        <v>127</v>
      </c>
      <c r="CS47" s="715"/>
      <c r="CT47" s="715"/>
      <c r="CU47" s="715"/>
      <c r="CV47" s="715"/>
      <c r="CW47" s="715"/>
      <c r="CX47" s="715"/>
      <c r="CY47" s="716"/>
      <c r="CZ47" s="684" t="s">
        <v>127</v>
      </c>
      <c r="DA47" s="713"/>
      <c r="DB47" s="713"/>
      <c r="DC47" s="717"/>
      <c r="DD47" s="688" t="s">
        <v>127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358</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359</v>
      </c>
      <c r="CE49" s="725"/>
      <c r="CF49" s="725"/>
      <c r="CG49" s="725"/>
      <c r="CH49" s="725"/>
      <c r="CI49" s="725"/>
      <c r="CJ49" s="725"/>
      <c r="CK49" s="725"/>
      <c r="CL49" s="725"/>
      <c r="CM49" s="725"/>
      <c r="CN49" s="725"/>
      <c r="CO49" s="725"/>
      <c r="CP49" s="725"/>
      <c r="CQ49" s="726"/>
      <c r="CR49" s="759">
        <v>15622509</v>
      </c>
      <c r="CS49" s="749"/>
      <c r="CT49" s="749"/>
      <c r="CU49" s="749"/>
      <c r="CV49" s="749"/>
      <c r="CW49" s="749"/>
      <c r="CX49" s="749"/>
      <c r="CY49" s="781"/>
      <c r="CZ49" s="764">
        <v>100</v>
      </c>
      <c r="DA49" s="782"/>
      <c r="DB49" s="782"/>
      <c r="DC49" s="783"/>
      <c r="DD49" s="784">
        <v>8570874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5fHykGqPEyN+A3lRZx+yIJypu2dTizWU5uinAWE7HioUQw+N1JQvlxKmyaf52rnPPMm4O6R+qEiBntoMV5sGtg==" saltValue="HpXneEUg6jt43qOsZYbCt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382</v>
      </c>
      <c r="C7" s="812"/>
      <c r="D7" s="812"/>
      <c r="E7" s="812"/>
      <c r="F7" s="812"/>
      <c r="G7" s="812"/>
      <c r="H7" s="812"/>
      <c r="I7" s="812"/>
      <c r="J7" s="812"/>
      <c r="K7" s="812"/>
      <c r="L7" s="812"/>
      <c r="M7" s="812"/>
      <c r="N7" s="812"/>
      <c r="O7" s="812"/>
      <c r="P7" s="813"/>
      <c r="Q7" s="814">
        <v>16480</v>
      </c>
      <c r="R7" s="815"/>
      <c r="S7" s="815"/>
      <c r="T7" s="815"/>
      <c r="U7" s="815"/>
      <c r="V7" s="815">
        <v>15768</v>
      </c>
      <c r="W7" s="815"/>
      <c r="X7" s="815"/>
      <c r="Y7" s="815"/>
      <c r="Z7" s="815"/>
      <c r="AA7" s="815">
        <v>712</v>
      </c>
      <c r="AB7" s="815"/>
      <c r="AC7" s="815"/>
      <c r="AD7" s="815"/>
      <c r="AE7" s="816"/>
      <c r="AF7" s="817">
        <v>100</v>
      </c>
      <c r="AG7" s="818"/>
      <c r="AH7" s="818"/>
      <c r="AI7" s="818"/>
      <c r="AJ7" s="819"/>
      <c r="AK7" s="854">
        <v>791</v>
      </c>
      <c r="AL7" s="855"/>
      <c r="AM7" s="855"/>
      <c r="AN7" s="855"/>
      <c r="AO7" s="855"/>
      <c r="AP7" s="855">
        <v>16864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591</v>
      </c>
      <c r="BT7" s="859"/>
      <c r="BU7" s="859"/>
      <c r="BV7" s="859"/>
      <c r="BW7" s="859"/>
      <c r="BX7" s="859"/>
      <c r="BY7" s="859"/>
      <c r="BZ7" s="859"/>
      <c r="CA7" s="859"/>
      <c r="CB7" s="859"/>
      <c r="CC7" s="859"/>
      <c r="CD7" s="859"/>
      <c r="CE7" s="859"/>
      <c r="CF7" s="859"/>
      <c r="CG7" s="860"/>
      <c r="CH7" s="851">
        <v>0</v>
      </c>
      <c r="CI7" s="852"/>
      <c r="CJ7" s="852"/>
      <c r="CK7" s="852"/>
      <c r="CL7" s="853"/>
      <c r="CM7" s="851">
        <v>20</v>
      </c>
      <c r="CN7" s="852"/>
      <c r="CO7" s="852"/>
      <c r="CP7" s="852"/>
      <c r="CQ7" s="853"/>
      <c r="CR7" s="851">
        <v>5</v>
      </c>
      <c r="CS7" s="852"/>
      <c r="CT7" s="852"/>
      <c r="CU7" s="852"/>
      <c r="CV7" s="853"/>
      <c r="CW7" s="851">
        <v>0</v>
      </c>
      <c r="CX7" s="852"/>
      <c r="CY7" s="852"/>
      <c r="CZ7" s="852"/>
      <c r="DA7" s="853"/>
      <c r="DB7" s="851">
        <v>0</v>
      </c>
      <c r="DC7" s="852"/>
      <c r="DD7" s="852"/>
      <c r="DE7" s="852"/>
      <c r="DF7" s="853"/>
      <c r="DG7" s="851" t="s">
        <v>592</v>
      </c>
      <c r="DH7" s="852"/>
      <c r="DI7" s="852"/>
      <c r="DJ7" s="852"/>
      <c r="DK7" s="853"/>
      <c r="DL7" s="851" t="s">
        <v>592</v>
      </c>
      <c r="DM7" s="852"/>
      <c r="DN7" s="852"/>
      <c r="DO7" s="852"/>
      <c r="DP7" s="853"/>
      <c r="DQ7" s="851">
        <v>0</v>
      </c>
      <c r="DR7" s="852"/>
      <c r="DS7" s="852"/>
      <c r="DT7" s="852"/>
      <c r="DU7" s="853"/>
      <c r="DV7" s="832"/>
      <c r="DW7" s="833"/>
      <c r="DX7" s="833"/>
      <c r="DY7" s="833"/>
      <c r="DZ7" s="834"/>
      <c r="EA7" s="254"/>
    </row>
    <row r="8" spans="1:131" s="255" customFormat="1" ht="26.25" customHeight="1">
      <c r="A8" s="261">
        <v>2</v>
      </c>
      <c r="B8" s="835" t="s">
        <v>383</v>
      </c>
      <c r="C8" s="836"/>
      <c r="D8" s="836"/>
      <c r="E8" s="836"/>
      <c r="F8" s="836"/>
      <c r="G8" s="836"/>
      <c r="H8" s="836"/>
      <c r="I8" s="836"/>
      <c r="J8" s="836"/>
      <c r="K8" s="836"/>
      <c r="L8" s="836"/>
      <c r="M8" s="836"/>
      <c r="N8" s="836"/>
      <c r="O8" s="836"/>
      <c r="P8" s="837"/>
      <c r="Q8" s="838">
        <v>0</v>
      </c>
      <c r="R8" s="839"/>
      <c r="S8" s="839"/>
      <c r="T8" s="839"/>
      <c r="U8" s="839"/>
      <c r="V8" s="839">
        <v>0</v>
      </c>
      <c r="W8" s="839"/>
      <c r="X8" s="839"/>
      <c r="Y8" s="839"/>
      <c r="Z8" s="839"/>
      <c r="AA8" s="839">
        <v>0</v>
      </c>
      <c r="AB8" s="839"/>
      <c r="AC8" s="839"/>
      <c r="AD8" s="839"/>
      <c r="AE8" s="840"/>
      <c r="AF8" s="841" t="s">
        <v>127</v>
      </c>
      <c r="AG8" s="842"/>
      <c r="AH8" s="842"/>
      <c r="AI8" s="842"/>
      <c r="AJ8" s="843"/>
      <c r="AK8" s="844">
        <v>0</v>
      </c>
      <c r="AL8" s="845"/>
      <c r="AM8" s="845"/>
      <c r="AN8" s="845"/>
      <c r="AO8" s="845"/>
      <c r="AP8" s="845" t="s">
        <v>602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t="s">
        <v>384</v>
      </c>
      <c r="C9" s="836"/>
      <c r="D9" s="836"/>
      <c r="E9" s="836"/>
      <c r="F9" s="836"/>
      <c r="G9" s="836"/>
      <c r="H9" s="836"/>
      <c r="I9" s="836"/>
      <c r="J9" s="836"/>
      <c r="K9" s="836"/>
      <c r="L9" s="836"/>
      <c r="M9" s="836"/>
      <c r="N9" s="836"/>
      <c r="O9" s="836"/>
      <c r="P9" s="837"/>
      <c r="Q9" s="838">
        <v>7</v>
      </c>
      <c r="R9" s="839"/>
      <c r="S9" s="839"/>
      <c r="T9" s="839"/>
      <c r="U9" s="839"/>
      <c r="V9" s="839">
        <v>7</v>
      </c>
      <c r="W9" s="839"/>
      <c r="X9" s="839"/>
      <c r="Y9" s="839"/>
      <c r="Z9" s="839"/>
      <c r="AA9" s="839">
        <v>0</v>
      </c>
      <c r="AB9" s="839"/>
      <c r="AC9" s="839"/>
      <c r="AD9" s="839"/>
      <c r="AE9" s="840"/>
      <c r="AF9" s="841">
        <v>0</v>
      </c>
      <c r="AG9" s="842"/>
      <c r="AH9" s="842"/>
      <c r="AI9" s="842"/>
      <c r="AJ9" s="843"/>
      <c r="AK9" s="844">
        <v>4</v>
      </c>
      <c r="AL9" s="845"/>
      <c r="AM9" s="845"/>
      <c r="AN9" s="845"/>
      <c r="AO9" s="845"/>
      <c r="AP9" s="845" t="s">
        <v>602</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t="s">
        <v>385</v>
      </c>
      <c r="C10" s="836"/>
      <c r="D10" s="836"/>
      <c r="E10" s="836"/>
      <c r="F10" s="836"/>
      <c r="G10" s="836"/>
      <c r="H10" s="836"/>
      <c r="I10" s="836"/>
      <c r="J10" s="836"/>
      <c r="K10" s="836"/>
      <c r="L10" s="836"/>
      <c r="M10" s="836"/>
      <c r="N10" s="836"/>
      <c r="O10" s="836"/>
      <c r="P10" s="837"/>
      <c r="Q10" s="838">
        <v>366</v>
      </c>
      <c r="R10" s="839"/>
      <c r="S10" s="839"/>
      <c r="T10" s="839"/>
      <c r="U10" s="839"/>
      <c r="V10" s="839">
        <v>364</v>
      </c>
      <c r="W10" s="839"/>
      <c r="X10" s="839"/>
      <c r="Y10" s="839"/>
      <c r="Z10" s="839"/>
      <c r="AA10" s="839">
        <v>2</v>
      </c>
      <c r="AB10" s="839"/>
      <c r="AC10" s="839"/>
      <c r="AD10" s="839"/>
      <c r="AE10" s="840"/>
      <c r="AF10" s="841">
        <v>2</v>
      </c>
      <c r="AG10" s="842"/>
      <c r="AH10" s="842"/>
      <c r="AI10" s="842"/>
      <c r="AJ10" s="843"/>
      <c r="AK10" s="844">
        <v>142</v>
      </c>
      <c r="AL10" s="845"/>
      <c r="AM10" s="845"/>
      <c r="AN10" s="845"/>
      <c r="AO10" s="845"/>
      <c r="AP10" s="845" t="s">
        <v>602</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t="s">
        <v>386</v>
      </c>
      <c r="C11" s="836"/>
      <c r="D11" s="836"/>
      <c r="E11" s="836"/>
      <c r="F11" s="836"/>
      <c r="G11" s="836"/>
      <c r="H11" s="836"/>
      <c r="I11" s="836"/>
      <c r="J11" s="836"/>
      <c r="K11" s="836"/>
      <c r="L11" s="836"/>
      <c r="M11" s="836"/>
      <c r="N11" s="836"/>
      <c r="O11" s="836"/>
      <c r="P11" s="837"/>
      <c r="Q11" s="838">
        <v>257</v>
      </c>
      <c r="R11" s="839"/>
      <c r="S11" s="839"/>
      <c r="T11" s="839"/>
      <c r="U11" s="839"/>
      <c r="V11" s="839">
        <v>257</v>
      </c>
      <c r="W11" s="839"/>
      <c r="X11" s="839"/>
      <c r="Y11" s="839"/>
      <c r="Z11" s="839"/>
      <c r="AA11" s="839">
        <v>0</v>
      </c>
      <c r="AB11" s="839"/>
      <c r="AC11" s="839"/>
      <c r="AD11" s="839"/>
      <c r="AE11" s="840"/>
      <c r="AF11" s="841" t="s">
        <v>127</v>
      </c>
      <c r="AG11" s="842"/>
      <c r="AH11" s="842"/>
      <c r="AI11" s="842"/>
      <c r="AJ11" s="843"/>
      <c r="AK11" s="844">
        <v>56</v>
      </c>
      <c r="AL11" s="845"/>
      <c r="AM11" s="845"/>
      <c r="AN11" s="845"/>
      <c r="AO11" s="845"/>
      <c r="AP11" s="845">
        <v>537</v>
      </c>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388</v>
      </c>
      <c r="B23" s="870" t="s">
        <v>389</v>
      </c>
      <c r="C23" s="871"/>
      <c r="D23" s="871"/>
      <c r="E23" s="871"/>
      <c r="F23" s="871"/>
      <c r="G23" s="871"/>
      <c r="H23" s="871"/>
      <c r="I23" s="871"/>
      <c r="J23" s="871"/>
      <c r="K23" s="871"/>
      <c r="L23" s="871"/>
      <c r="M23" s="871"/>
      <c r="N23" s="871"/>
      <c r="O23" s="871"/>
      <c r="P23" s="872"/>
      <c r="Q23" s="873">
        <v>16337</v>
      </c>
      <c r="R23" s="874"/>
      <c r="S23" s="874"/>
      <c r="T23" s="874"/>
      <c r="U23" s="874"/>
      <c r="V23" s="874">
        <v>15623</v>
      </c>
      <c r="W23" s="874"/>
      <c r="X23" s="874"/>
      <c r="Y23" s="874"/>
      <c r="Z23" s="874"/>
      <c r="AA23" s="874">
        <v>714</v>
      </c>
      <c r="AB23" s="874"/>
      <c r="AC23" s="874"/>
      <c r="AD23" s="874"/>
      <c r="AE23" s="875"/>
      <c r="AF23" s="876">
        <v>102</v>
      </c>
      <c r="AG23" s="874"/>
      <c r="AH23" s="874"/>
      <c r="AI23" s="874"/>
      <c r="AJ23" s="877"/>
      <c r="AK23" s="878"/>
      <c r="AL23" s="879"/>
      <c r="AM23" s="879"/>
      <c r="AN23" s="879"/>
      <c r="AO23" s="879"/>
      <c r="AP23" s="874">
        <v>17401</v>
      </c>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365</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400</v>
      </c>
      <c r="C28" s="812"/>
      <c r="D28" s="812"/>
      <c r="E28" s="812"/>
      <c r="F28" s="812"/>
      <c r="G28" s="812"/>
      <c r="H28" s="812"/>
      <c r="I28" s="812"/>
      <c r="J28" s="812"/>
      <c r="K28" s="812"/>
      <c r="L28" s="812"/>
      <c r="M28" s="812"/>
      <c r="N28" s="812"/>
      <c r="O28" s="812"/>
      <c r="P28" s="813"/>
      <c r="Q28" s="902">
        <v>4468</v>
      </c>
      <c r="R28" s="903"/>
      <c r="S28" s="903"/>
      <c r="T28" s="903"/>
      <c r="U28" s="903"/>
      <c r="V28" s="903">
        <v>4552</v>
      </c>
      <c r="W28" s="903"/>
      <c r="X28" s="903"/>
      <c r="Y28" s="903"/>
      <c r="Z28" s="903"/>
      <c r="AA28" s="903">
        <v>-84</v>
      </c>
      <c r="AB28" s="903"/>
      <c r="AC28" s="903"/>
      <c r="AD28" s="903"/>
      <c r="AE28" s="904"/>
      <c r="AF28" s="905">
        <v>-84</v>
      </c>
      <c r="AG28" s="903"/>
      <c r="AH28" s="903"/>
      <c r="AI28" s="903"/>
      <c r="AJ28" s="906"/>
      <c r="AK28" s="907">
        <v>372</v>
      </c>
      <c r="AL28" s="898"/>
      <c r="AM28" s="898"/>
      <c r="AN28" s="898"/>
      <c r="AO28" s="898"/>
      <c r="AP28" s="898" t="s">
        <v>602</v>
      </c>
      <c r="AQ28" s="898"/>
      <c r="AR28" s="898"/>
      <c r="AS28" s="898"/>
      <c r="AT28" s="898"/>
      <c r="AU28" s="898" t="s">
        <v>602</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401</v>
      </c>
      <c r="C29" s="836"/>
      <c r="D29" s="836"/>
      <c r="E29" s="836"/>
      <c r="F29" s="836"/>
      <c r="G29" s="836"/>
      <c r="H29" s="836"/>
      <c r="I29" s="836"/>
      <c r="J29" s="836"/>
      <c r="K29" s="836"/>
      <c r="L29" s="836"/>
      <c r="M29" s="836"/>
      <c r="N29" s="836"/>
      <c r="O29" s="836"/>
      <c r="P29" s="837"/>
      <c r="Q29" s="838">
        <v>2961</v>
      </c>
      <c r="R29" s="839"/>
      <c r="S29" s="839"/>
      <c r="T29" s="839"/>
      <c r="U29" s="839"/>
      <c r="V29" s="839">
        <v>2960</v>
      </c>
      <c r="W29" s="839"/>
      <c r="X29" s="839"/>
      <c r="Y29" s="839"/>
      <c r="Z29" s="839"/>
      <c r="AA29" s="839">
        <v>1</v>
      </c>
      <c r="AB29" s="839"/>
      <c r="AC29" s="839"/>
      <c r="AD29" s="839"/>
      <c r="AE29" s="840"/>
      <c r="AF29" s="841">
        <v>1</v>
      </c>
      <c r="AG29" s="842"/>
      <c r="AH29" s="842"/>
      <c r="AI29" s="842"/>
      <c r="AJ29" s="843"/>
      <c r="AK29" s="910">
        <v>463</v>
      </c>
      <c r="AL29" s="911"/>
      <c r="AM29" s="911"/>
      <c r="AN29" s="911"/>
      <c r="AO29" s="911"/>
      <c r="AP29" s="911" t="s">
        <v>602</v>
      </c>
      <c r="AQ29" s="911"/>
      <c r="AR29" s="911"/>
      <c r="AS29" s="911"/>
      <c r="AT29" s="911"/>
      <c r="AU29" s="911" t="s">
        <v>602</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402</v>
      </c>
      <c r="C30" s="836"/>
      <c r="D30" s="836"/>
      <c r="E30" s="836"/>
      <c r="F30" s="836"/>
      <c r="G30" s="836"/>
      <c r="H30" s="836"/>
      <c r="I30" s="836"/>
      <c r="J30" s="836"/>
      <c r="K30" s="836"/>
      <c r="L30" s="836"/>
      <c r="M30" s="836"/>
      <c r="N30" s="836"/>
      <c r="O30" s="836"/>
      <c r="P30" s="837"/>
      <c r="Q30" s="838">
        <v>443</v>
      </c>
      <c r="R30" s="839"/>
      <c r="S30" s="839"/>
      <c r="T30" s="839"/>
      <c r="U30" s="839"/>
      <c r="V30" s="839">
        <v>431</v>
      </c>
      <c r="W30" s="839"/>
      <c r="X30" s="839"/>
      <c r="Y30" s="839"/>
      <c r="Z30" s="839"/>
      <c r="AA30" s="839">
        <v>12</v>
      </c>
      <c r="AB30" s="839"/>
      <c r="AC30" s="839"/>
      <c r="AD30" s="839"/>
      <c r="AE30" s="840"/>
      <c r="AF30" s="841">
        <v>12</v>
      </c>
      <c r="AG30" s="842"/>
      <c r="AH30" s="842"/>
      <c r="AI30" s="842"/>
      <c r="AJ30" s="843"/>
      <c r="AK30" s="910">
        <v>128</v>
      </c>
      <c r="AL30" s="911"/>
      <c r="AM30" s="911"/>
      <c r="AN30" s="911"/>
      <c r="AO30" s="911"/>
      <c r="AP30" s="911" t="s">
        <v>602</v>
      </c>
      <c r="AQ30" s="911"/>
      <c r="AR30" s="911"/>
      <c r="AS30" s="911"/>
      <c r="AT30" s="911"/>
      <c r="AU30" s="911" t="s">
        <v>602</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403</v>
      </c>
      <c r="C31" s="836"/>
      <c r="D31" s="836"/>
      <c r="E31" s="836"/>
      <c r="F31" s="836"/>
      <c r="G31" s="836"/>
      <c r="H31" s="836"/>
      <c r="I31" s="836"/>
      <c r="J31" s="836"/>
      <c r="K31" s="836"/>
      <c r="L31" s="836"/>
      <c r="M31" s="836"/>
      <c r="N31" s="836"/>
      <c r="O31" s="836"/>
      <c r="P31" s="837"/>
      <c r="Q31" s="838">
        <v>410</v>
      </c>
      <c r="R31" s="839"/>
      <c r="S31" s="839"/>
      <c r="T31" s="839"/>
      <c r="U31" s="839"/>
      <c r="V31" s="839">
        <v>349</v>
      </c>
      <c r="W31" s="839"/>
      <c r="X31" s="839"/>
      <c r="Y31" s="839"/>
      <c r="Z31" s="839"/>
      <c r="AA31" s="839">
        <v>61</v>
      </c>
      <c r="AB31" s="839"/>
      <c r="AC31" s="839"/>
      <c r="AD31" s="839"/>
      <c r="AE31" s="840"/>
      <c r="AF31" s="841">
        <v>1705</v>
      </c>
      <c r="AG31" s="842"/>
      <c r="AH31" s="842"/>
      <c r="AI31" s="842"/>
      <c r="AJ31" s="843"/>
      <c r="AK31" s="910">
        <v>53</v>
      </c>
      <c r="AL31" s="911"/>
      <c r="AM31" s="911"/>
      <c r="AN31" s="911"/>
      <c r="AO31" s="911"/>
      <c r="AP31" s="911">
        <v>2490</v>
      </c>
      <c r="AQ31" s="911"/>
      <c r="AR31" s="911"/>
      <c r="AS31" s="911"/>
      <c r="AT31" s="911"/>
      <c r="AU31" s="911">
        <v>421</v>
      </c>
      <c r="AV31" s="911"/>
      <c r="AW31" s="911"/>
      <c r="AX31" s="911"/>
      <c r="AY31" s="911"/>
      <c r="AZ31" s="912"/>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405</v>
      </c>
      <c r="C32" s="836"/>
      <c r="D32" s="836"/>
      <c r="E32" s="836"/>
      <c r="F32" s="836"/>
      <c r="G32" s="836"/>
      <c r="H32" s="836"/>
      <c r="I32" s="836"/>
      <c r="J32" s="836"/>
      <c r="K32" s="836"/>
      <c r="L32" s="836"/>
      <c r="M32" s="836"/>
      <c r="N32" s="836"/>
      <c r="O32" s="836"/>
      <c r="P32" s="837"/>
      <c r="Q32" s="838">
        <v>3370</v>
      </c>
      <c r="R32" s="839"/>
      <c r="S32" s="839"/>
      <c r="T32" s="839"/>
      <c r="U32" s="839"/>
      <c r="V32" s="839">
        <v>3236</v>
      </c>
      <c r="W32" s="839"/>
      <c r="X32" s="839"/>
      <c r="Y32" s="839"/>
      <c r="Z32" s="839"/>
      <c r="AA32" s="839">
        <v>134</v>
      </c>
      <c r="AB32" s="839"/>
      <c r="AC32" s="839"/>
      <c r="AD32" s="839"/>
      <c r="AE32" s="840"/>
      <c r="AF32" s="841">
        <v>2419</v>
      </c>
      <c r="AG32" s="842"/>
      <c r="AH32" s="842"/>
      <c r="AI32" s="842"/>
      <c r="AJ32" s="843"/>
      <c r="AK32" s="910">
        <v>266</v>
      </c>
      <c r="AL32" s="911"/>
      <c r="AM32" s="911"/>
      <c r="AN32" s="911"/>
      <c r="AO32" s="911"/>
      <c r="AP32" s="911">
        <v>3244</v>
      </c>
      <c r="AQ32" s="911"/>
      <c r="AR32" s="911"/>
      <c r="AS32" s="911"/>
      <c r="AT32" s="911"/>
      <c r="AU32" s="911">
        <v>1596</v>
      </c>
      <c r="AV32" s="911"/>
      <c r="AW32" s="911"/>
      <c r="AX32" s="911"/>
      <c r="AY32" s="911"/>
      <c r="AZ32" s="912"/>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407</v>
      </c>
      <c r="C33" s="836"/>
      <c r="D33" s="836"/>
      <c r="E33" s="836"/>
      <c r="F33" s="836"/>
      <c r="G33" s="836"/>
      <c r="H33" s="836"/>
      <c r="I33" s="836"/>
      <c r="J33" s="836"/>
      <c r="K33" s="836"/>
      <c r="L33" s="836"/>
      <c r="M33" s="836"/>
      <c r="N33" s="836"/>
      <c r="O33" s="836"/>
      <c r="P33" s="837"/>
      <c r="Q33" s="838">
        <v>11</v>
      </c>
      <c r="R33" s="839"/>
      <c r="S33" s="839"/>
      <c r="T33" s="839"/>
      <c r="U33" s="839"/>
      <c r="V33" s="839">
        <v>11</v>
      </c>
      <c r="W33" s="839"/>
      <c r="X33" s="839"/>
      <c r="Y33" s="839"/>
      <c r="Z33" s="839"/>
      <c r="AA33" s="839">
        <v>0</v>
      </c>
      <c r="AB33" s="839"/>
      <c r="AC33" s="839"/>
      <c r="AD33" s="839"/>
      <c r="AE33" s="840"/>
      <c r="AF33" s="841">
        <v>0</v>
      </c>
      <c r="AG33" s="842"/>
      <c r="AH33" s="842"/>
      <c r="AI33" s="842"/>
      <c r="AJ33" s="843"/>
      <c r="AK33" s="910">
        <v>9</v>
      </c>
      <c r="AL33" s="911"/>
      <c r="AM33" s="911"/>
      <c r="AN33" s="911"/>
      <c r="AO33" s="911"/>
      <c r="AP33" s="911">
        <v>77</v>
      </c>
      <c r="AQ33" s="911"/>
      <c r="AR33" s="911"/>
      <c r="AS33" s="911"/>
      <c r="AT33" s="911"/>
      <c r="AU33" s="911">
        <v>77</v>
      </c>
      <c r="AV33" s="911"/>
      <c r="AW33" s="911"/>
      <c r="AX33" s="911"/>
      <c r="AY33" s="911"/>
      <c r="AZ33" s="912"/>
      <c r="BA33" s="912"/>
      <c r="BB33" s="912"/>
      <c r="BC33" s="912"/>
      <c r="BD33" s="912"/>
      <c r="BE33" s="908" t="s">
        <v>408</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388</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4053</v>
      </c>
      <c r="AG63" s="922"/>
      <c r="AH63" s="922"/>
      <c r="AI63" s="922"/>
      <c r="AJ63" s="923"/>
      <c r="AK63" s="924"/>
      <c r="AL63" s="919"/>
      <c r="AM63" s="919"/>
      <c r="AN63" s="919"/>
      <c r="AO63" s="919"/>
      <c r="AP63" s="922">
        <v>5811</v>
      </c>
      <c r="AQ63" s="922"/>
      <c r="AR63" s="922"/>
      <c r="AS63" s="922"/>
      <c r="AT63" s="922"/>
      <c r="AU63" s="922">
        <v>2094</v>
      </c>
      <c r="AV63" s="922"/>
      <c r="AW63" s="922"/>
      <c r="AX63" s="922"/>
      <c r="AY63" s="922"/>
      <c r="AZ63" s="926"/>
      <c r="BA63" s="926"/>
      <c r="BB63" s="926"/>
      <c r="BC63" s="926"/>
      <c r="BD63" s="926"/>
      <c r="BE63" s="927"/>
      <c r="BF63" s="927"/>
      <c r="BG63" s="927"/>
      <c r="BH63" s="927"/>
      <c r="BI63" s="928"/>
      <c r="BJ63" s="929" t="s">
        <v>411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413</v>
      </c>
      <c r="B66" s="821"/>
      <c r="C66" s="821"/>
      <c r="D66" s="821"/>
      <c r="E66" s="821"/>
      <c r="F66" s="821"/>
      <c r="G66" s="821"/>
      <c r="H66" s="821"/>
      <c r="I66" s="821"/>
      <c r="J66" s="821"/>
      <c r="K66" s="821"/>
      <c r="L66" s="821"/>
      <c r="M66" s="821"/>
      <c r="N66" s="821"/>
      <c r="O66" s="821"/>
      <c r="P66" s="822"/>
      <c r="Q66" s="797" t="s">
        <v>414</v>
      </c>
      <c r="R66" s="798"/>
      <c r="S66" s="798"/>
      <c r="T66" s="798"/>
      <c r="U66" s="799"/>
      <c r="V66" s="797" t="s">
        <v>393</v>
      </c>
      <c r="W66" s="798"/>
      <c r="X66" s="798"/>
      <c r="Y66" s="798"/>
      <c r="Z66" s="799"/>
      <c r="AA66" s="797" t="s">
        <v>415</v>
      </c>
      <c r="AB66" s="798"/>
      <c r="AC66" s="798"/>
      <c r="AD66" s="798"/>
      <c r="AE66" s="799"/>
      <c r="AF66" s="932" t="s">
        <v>395</v>
      </c>
      <c r="AG66" s="893"/>
      <c r="AH66" s="893"/>
      <c r="AI66" s="893"/>
      <c r="AJ66" s="933"/>
      <c r="AK66" s="797" t="s">
        <v>396</v>
      </c>
      <c r="AL66" s="821"/>
      <c r="AM66" s="821"/>
      <c r="AN66" s="821"/>
      <c r="AO66" s="822"/>
      <c r="AP66" s="797" t="s">
        <v>416</v>
      </c>
      <c r="AQ66" s="798"/>
      <c r="AR66" s="798"/>
      <c r="AS66" s="798"/>
      <c r="AT66" s="799"/>
      <c r="AU66" s="797" t="s">
        <v>417</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593</v>
      </c>
      <c r="C68" s="950"/>
      <c r="D68" s="950"/>
      <c r="E68" s="950"/>
      <c r="F68" s="950"/>
      <c r="G68" s="950"/>
      <c r="H68" s="950"/>
      <c r="I68" s="950"/>
      <c r="J68" s="950"/>
      <c r="K68" s="950"/>
      <c r="L68" s="950"/>
      <c r="M68" s="950"/>
      <c r="N68" s="950"/>
      <c r="O68" s="950"/>
      <c r="P68" s="951"/>
      <c r="Q68" s="952">
        <v>270</v>
      </c>
      <c r="R68" s="946"/>
      <c r="S68" s="946"/>
      <c r="T68" s="946"/>
      <c r="U68" s="946"/>
      <c r="V68" s="946">
        <v>240</v>
      </c>
      <c r="W68" s="946"/>
      <c r="X68" s="946"/>
      <c r="Y68" s="946"/>
      <c r="Z68" s="946"/>
      <c r="AA68" s="946">
        <v>30</v>
      </c>
      <c r="AB68" s="946"/>
      <c r="AC68" s="946"/>
      <c r="AD68" s="946"/>
      <c r="AE68" s="946"/>
      <c r="AF68" s="946">
        <v>30</v>
      </c>
      <c r="AG68" s="946"/>
      <c r="AH68" s="946"/>
      <c r="AI68" s="946"/>
      <c r="AJ68" s="946"/>
      <c r="AK68" s="946" t="s">
        <v>602</v>
      </c>
      <c r="AL68" s="946"/>
      <c r="AM68" s="946"/>
      <c r="AN68" s="946"/>
      <c r="AO68" s="946"/>
      <c r="AP68" s="946" t="s">
        <v>602</v>
      </c>
      <c r="AQ68" s="946"/>
      <c r="AR68" s="946"/>
      <c r="AS68" s="946"/>
      <c r="AT68" s="946"/>
      <c r="AU68" s="946" t="s">
        <v>602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594</v>
      </c>
      <c r="C69" s="954"/>
      <c r="D69" s="954"/>
      <c r="E69" s="954"/>
      <c r="F69" s="954"/>
      <c r="G69" s="954"/>
      <c r="H69" s="954"/>
      <c r="I69" s="954"/>
      <c r="J69" s="954"/>
      <c r="K69" s="954"/>
      <c r="L69" s="954"/>
      <c r="M69" s="954"/>
      <c r="N69" s="954"/>
      <c r="O69" s="954"/>
      <c r="P69" s="955"/>
      <c r="Q69" s="956">
        <v>617</v>
      </c>
      <c r="R69" s="911"/>
      <c r="S69" s="911"/>
      <c r="T69" s="911"/>
      <c r="U69" s="911"/>
      <c r="V69" s="911">
        <v>584</v>
      </c>
      <c r="W69" s="911"/>
      <c r="X69" s="911"/>
      <c r="Y69" s="911"/>
      <c r="Z69" s="911"/>
      <c r="AA69" s="911">
        <v>33</v>
      </c>
      <c r="AB69" s="911"/>
      <c r="AC69" s="911"/>
      <c r="AD69" s="911"/>
      <c r="AE69" s="911"/>
      <c r="AF69" s="911">
        <v>33</v>
      </c>
      <c r="AG69" s="911"/>
      <c r="AH69" s="911"/>
      <c r="AI69" s="911"/>
      <c r="AJ69" s="911"/>
      <c r="AK69" s="911" t="s">
        <v>602</v>
      </c>
      <c r="AL69" s="911"/>
      <c r="AM69" s="911"/>
      <c r="AN69" s="911"/>
      <c r="AO69" s="911"/>
      <c r="AP69" s="911">
        <v>107</v>
      </c>
      <c r="AQ69" s="911"/>
      <c r="AR69" s="911"/>
      <c r="AS69" s="911"/>
      <c r="AT69" s="911"/>
      <c r="AU69" s="911">
        <v>107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595</v>
      </c>
      <c r="C70" s="954"/>
      <c r="D70" s="954"/>
      <c r="E70" s="954"/>
      <c r="F70" s="954"/>
      <c r="G70" s="954"/>
      <c r="H70" s="954"/>
      <c r="I70" s="954"/>
      <c r="J70" s="954"/>
      <c r="K70" s="954"/>
      <c r="L70" s="954"/>
      <c r="M70" s="954"/>
      <c r="N70" s="954"/>
      <c r="O70" s="954"/>
      <c r="P70" s="955"/>
      <c r="Q70" s="956">
        <v>23</v>
      </c>
      <c r="R70" s="911"/>
      <c r="S70" s="911"/>
      <c r="T70" s="911"/>
      <c r="U70" s="911"/>
      <c r="V70" s="911">
        <v>21</v>
      </c>
      <c r="W70" s="911"/>
      <c r="X70" s="911"/>
      <c r="Y70" s="911"/>
      <c r="Z70" s="911"/>
      <c r="AA70" s="911">
        <v>2</v>
      </c>
      <c r="AB70" s="911"/>
      <c r="AC70" s="911"/>
      <c r="AD70" s="911"/>
      <c r="AE70" s="911"/>
      <c r="AF70" s="911">
        <v>2</v>
      </c>
      <c r="AG70" s="911"/>
      <c r="AH70" s="911"/>
      <c r="AI70" s="911"/>
      <c r="AJ70" s="911"/>
      <c r="AK70" s="911" t="s">
        <v>602</v>
      </c>
      <c r="AL70" s="911"/>
      <c r="AM70" s="911"/>
      <c r="AN70" s="911"/>
      <c r="AO70" s="911"/>
      <c r="AP70" s="911" t="s">
        <v>602</v>
      </c>
      <c r="AQ70" s="911"/>
      <c r="AR70" s="911"/>
      <c r="AS70" s="911"/>
      <c r="AT70" s="911"/>
      <c r="AU70" s="911" t="s">
        <v>602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596</v>
      </c>
      <c r="C71" s="954"/>
      <c r="D71" s="954"/>
      <c r="E71" s="954"/>
      <c r="F71" s="954"/>
      <c r="G71" s="954"/>
      <c r="H71" s="954"/>
      <c r="I71" s="954"/>
      <c r="J71" s="954"/>
      <c r="K71" s="954"/>
      <c r="L71" s="954"/>
      <c r="M71" s="954"/>
      <c r="N71" s="954"/>
      <c r="O71" s="954"/>
      <c r="P71" s="955"/>
      <c r="Q71" s="956">
        <v>39</v>
      </c>
      <c r="R71" s="911"/>
      <c r="S71" s="911"/>
      <c r="T71" s="911"/>
      <c r="U71" s="911"/>
      <c r="V71" s="911">
        <v>12</v>
      </c>
      <c r="W71" s="911"/>
      <c r="X71" s="911"/>
      <c r="Y71" s="911"/>
      <c r="Z71" s="911"/>
      <c r="AA71" s="911">
        <v>27</v>
      </c>
      <c r="AB71" s="911"/>
      <c r="AC71" s="911"/>
      <c r="AD71" s="911"/>
      <c r="AE71" s="911"/>
      <c r="AF71" s="911">
        <v>27</v>
      </c>
      <c r="AG71" s="911"/>
      <c r="AH71" s="911"/>
      <c r="AI71" s="911"/>
      <c r="AJ71" s="911"/>
      <c r="AK71" s="911" t="s">
        <v>602</v>
      </c>
      <c r="AL71" s="911"/>
      <c r="AM71" s="911"/>
      <c r="AN71" s="911"/>
      <c r="AO71" s="911"/>
      <c r="AP71" s="911" t="s">
        <v>602</v>
      </c>
      <c r="AQ71" s="911"/>
      <c r="AR71" s="911"/>
      <c r="AS71" s="911"/>
      <c r="AT71" s="911"/>
      <c r="AU71" s="911" t="s">
        <v>602</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597</v>
      </c>
      <c r="C72" s="954"/>
      <c r="D72" s="954"/>
      <c r="E72" s="954"/>
      <c r="F72" s="954"/>
      <c r="G72" s="954"/>
      <c r="H72" s="954"/>
      <c r="I72" s="954"/>
      <c r="J72" s="954"/>
      <c r="K72" s="954"/>
      <c r="L72" s="954"/>
      <c r="M72" s="954"/>
      <c r="N72" s="954"/>
      <c r="O72" s="954"/>
      <c r="P72" s="955"/>
      <c r="Q72" s="956">
        <v>145</v>
      </c>
      <c r="R72" s="911"/>
      <c r="S72" s="911"/>
      <c r="T72" s="911"/>
      <c r="U72" s="911"/>
      <c r="V72" s="911">
        <v>137</v>
      </c>
      <c r="W72" s="911"/>
      <c r="X72" s="911"/>
      <c r="Y72" s="911"/>
      <c r="Z72" s="911"/>
      <c r="AA72" s="911">
        <v>9</v>
      </c>
      <c r="AB72" s="911"/>
      <c r="AC72" s="911"/>
      <c r="AD72" s="911"/>
      <c r="AE72" s="911"/>
      <c r="AF72" s="911">
        <v>9</v>
      </c>
      <c r="AG72" s="911"/>
      <c r="AH72" s="911"/>
      <c r="AI72" s="911"/>
      <c r="AJ72" s="911"/>
      <c r="AK72" s="911" t="s">
        <v>602</v>
      </c>
      <c r="AL72" s="911"/>
      <c r="AM72" s="911"/>
      <c r="AN72" s="911"/>
      <c r="AO72" s="911"/>
      <c r="AP72" s="911" t="s">
        <v>602</v>
      </c>
      <c r="AQ72" s="911"/>
      <c r="AR72" s="911"/>
      <c r="AS72" s="911"/>
      <c r="AT72" s="911"/>
      <c r="AU72" s="911" t="s">
        <v>602</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598</v>
      </c>
      <c r="C73" s="954"/>
      <c r="D73" s="954"/>
      <c r="E73" s="954"/>
      <c r="F73" s="954"/>
      <c r="G73" s="954"/>
      <c r="H73" s="954"/>
      <c r="I73" s="954"/>
      <c r="J73" s="954"/>
      <c r="K73" s="954"/>
      <c r="L73" s="954"/>
      <c r="M73" s="954"/>
      <c r="N73" s="954"/>
      <c r="O73" s="954"/>
      <c r="P73" s="955"/>
      <c r="Q73" s="956">
        <v>4831</v>
      </c>
      <c r="R73" s="911"/>
      <c r="S73" s="911"/>
      <c r="T73" s="911"/>
      <c r="U73" s="911"/>
      <c r="V73" s="911">
        <v>3696</v>
      </c>
      <c r="W73" s="911"/>
      <c r="X73" s="911"/>
      <c r="Y73" s="911"/>
      <c r="Z73" s="911"/>
      <c r="AA73" s="911">
        <v>1135</v>
      </c>
      <c r="AB73" s="911"/>
      <c r="AC73" s="911"/>
      <c r="AD73" s="911"/>
      <c r="AE73" s="911"/>
      <c r="AF73" s="911">
        <v>1135</v>
      </c>
      <c r="AG73" s="911"/>
      <c r="AH73" s="911"/>
      <c r="AI73" s="911"/>
      <c r="AJ73" s="911"/>
      <c r="AK73" s="911">
        <v>3</v>
      </c>
      <c r="AL73" s="911"/>
      <c r="AM73" s="911"/>
      <c r="AN73" s="911"/>
      <c r="AO73" s="911"/>
      <c r="AP73" s="911" t="s">
        <v>602</v>
      </c>
      <c r="AQ73" s="911"/>
      <c r="AR73" s="911"/>
      <c r="AS73" s="911"/>
      <c r="AT73" s="911"/>
      <c r="AU73" s="911" t="s">
        <v>602</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599</v>
      </c>
      <c r="C74" s="954"/>
      <c r="D74" s="954"/>
      <c r="E74" s="954"/>
      <c r="F74" s="954"/>
      <c r="G74" s="954"/>
      <c r="H74" s="954"/>
      <c r="I74" s="954"/>
      <c r="J74" s="954"/>
      <c r="K74" s="954"/>
      <c r="L74" s="954"/>
      <c r="M74" s="954"/>
      <c r="N74" s="954"/>
      <c r="O74" s="954"/>
      <c r="P74" s="955"/>
      <c r="Q74" s="956">
        <v>9</v>
      </c>
      <c r="R74" s="911"/>
      <c r="S74" s="911"/>
      <c r="T74" s="911"/>
      <c r="U74" s="911"/>
      <c r="V74" s="911">
        <v>9</v>
      </c>
      <c r="W74" s="911"/>
      <c r="X74" s="911"/>
      <c r="Y74" s="911"/>
      <c r="Z74" s="911"/>
      <c r="AA74" s="911">
        <v>0</v>
      </c>
      <c r="AB74" s="911"/>
      <c r="AC74" s="911"/>
      <c r="AD74" s="911"/>
      <c r="AE74" s="911"/>
      <c r="AF74" s="911">
        <v>0</v>
      </c>
      <c r="AG74" s="911"/>
      <c r="AH74" s="911"/>
      <c r="AI74" s="911"/>
      <c r="AJ74" s="911"/>
      <c r="AK74" s="911" t="s">
        <v>602</v>
      </c>
      <c r="AL74" s="911"/>
      <c r="AM74" s="911"/>
      <c r="AN74" s="911"/>
      <c r="AO74" s="911"/>
      <c r="AP74" s="911" t="s">
        <v>602</v>
      </c>
      <c r="AQ74" s="911"/>
      <c r="AR74" s="911"/>
      <c r="AS74" s="911"/>
      <c r="AT74" s="911"/>
      <c r="AU74" s="911" t="s">
        <v>602</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600</v>
      </c>
      <c r="C75" s="954"/>
      <c r="D75" s="954"/>
      <c r="E75" s="954"/>
      <c r="F75" s="954"/>
      <c r="G75" s="954"/>
      <c r="H75" s="954"/>
      <c r="I75" s="954"/>
      <c r="J75" s="954"/>
      <c r="K75" s="954"/>
      <c r="L75" s="954"/>
      <c r="M75" s="954"/>
      <c r="N75" s="954"/>
      <c r="O75" s="954"/>
      <c r="P75" s="955"/>
      <c r="Q75" s="959">
        <v>54</v>
      </c>
      <c r="R75" s="960"/>
      <c r="S75" s="960"/>
      <c r="T75" s="960"/>
      <c r="U75" s="910"/>
      <c r="V75" s="961">
        <v>50</v>
      </c>
      <c r="W75" s="960"/>
      <c r="X75" s="960"/>
      <c r="Y75" s="960"/>
      <c r="Z75" s="910"/>
      <c r="AA75" s="961">
        <v>4</v>
      </c>
      <c r="AB75" s="960"/>
      <c r="AC75" s="960"/>
      <c r="AD75" s="960"/>
      <c r="AE75" s="910"/>
      <c r="AF75" s="961">
        <v>4</v>
      </c>
      <c r="AG75" s="960"/>
      <c r="AH75" s="960"/>
      <c r="AI75" s="960"/>
      <c r="AJ75" s="910"/>
      <c r="AK75" s="961" t="s">
        <v>602</v>
      </c>
      <c r="AL75" s="960"/>
      <c r="AM75" s="960"/>
      <c r="AN75" s="960"/>
      <c r="AO75" s="910"/>
      <c r="AP75" s="961" t="s">
        <v>602</v>
      </c>
      <c r="AQ75" s="960"/>
      <c r="AR75" s="960"/>
      <c r="AS75" s="960"/>
      <c r="AT75" s="910"/>
      <c r="AU75" s="961" t="s">
        <v>602</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601</v>
      </c>
      <c r="C76" s="954"/>
      <c r="D76" s="954"/>
      <c r="E76" s="954"/>
      <c r="F76" s="954"/>
      <c r="G76" s="954"/>
      <c r="H76" s="954"/>
      <c r="I76" s="954"/>
      <c r="J76" s="954"/>
      <c r="K76" s="954"/>
      <c r="L76" s="954"/>
      <c r="M76" s="954"/>
      <c r="N76" s="954"/>
      <c r="O76" s="954"/>
      <c r="P76" s="955"/>
      <c r="Q76" s="959">
        <v>145430</v>
      </c>
      <c r="R76" s="960"/>
      <c r="S76" s="960"/>
      <c r="T76" s="960"/>
      <c r="U76" s="910"/>
      <c r="V76" s="961">
        <v>141225</v>
      </c>
      <c r="W76" s="960"/>
      <c r="X76" s="960"/>
      <c r="Y76" s="960"/>
      <c r="Z76" s="910"/>
      <c r="AA76" s="961">
        <v>4204</v>
      </c>
      <c r="AB76" s="960"/>
      <c r="AC76" s="960"/>
      <c r="AD76" s="960"/>
      <c r="AE76" s="910"/>
      <c r="AF76" s="961">
        <v>4204</v>
      </c>
      <c r="AG76" s="960"/>
      <c r="AH76" s="960"/>
      <c r="AI76" s="960"/>
      <c r="AJ76" s="910"/>
      <c r="AK76" s="961" t="s">
        <v>602</v>
      </c>
      <c r="AL76" s="960"/>
      <c r="AM76" s="960"/>
      <c r="AN76" s="960"/>
      <c r="AO76" s="910"/>
      <c r="AP76" s="961" t="s">
        <v>602</v>
      </c>
      <c r="AQ76" s="960"/>
      <c r="AR76" s="960"/>
      <c r="AS76" s="960"/>
      <c r="AT76" s="910"/>
      <c r="AU76" s="961" t="s">
        <v>603</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388</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5444</v>
      </c>
      <c r="AG88" s="922"/>
      <c r="AH88" s="922"/>
      <c r="AI88" s="922"/>
      <c r="AJ88" s="922"/>
      <c r="AK88" s="919"/>
      <c r="AL88" s="919"/>
      <c r="AM88" s="919"/>
      <c r="AN88" s="919"/>
      <c r="AO88" s="919"/>
      <c r="AP88" s="922">
        <v>107</v>
      </c>
      <c r="AQ88" s="922"/>
      <c r="AR88" s="922"/>
      <c r="AS88" s="922"/>
      <c r="AT88" s="922"/>
      <c r="AU88" s="922">
        <f>SUM(AU68:AY87)</f>
        <v>107</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f>SUM(CR7:CV88)</f>
        <v>5</v>
      </c>
      <c r="CS102" s="930"/>
      <c r="CT102" s="930"/>
      <c r="CU102" s="930"/>
      <c r="CV102" s="973"/>
      <c r="CW102" s="972">
        <f t="shared" ref="CW102" si="0">SUM(CW7:DA88)</f>
        <v>0</v>
      </c>
      <c r="CX102" s="930"/>
      <c r="CY102" s="930"/>
      <c r="CZ102" s="930"/>
      <c r="DA102" s="973"/>
      <c r="DB102" s="972">
        <f t="shared" ref="DB102" si="1">SUM(DB7:DF88)</f>
        <v>0</v>
      </c>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303</v>
      </c>
      <c r="AG109" s="975"/>
      <c r="AH109" s="975"/>
      <c r="AI109" s="975"/>
      <c r="AJ109" s="976"/>
      <c r="AK109" s="974" t="s">
        <v>302</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303</v>
      </c>
      <c r="BW109" s="975"/>
      <c r="BX109" s="975"/>
      <c r="BY109" s="975"/>
      <c r="BZ109" s="976"/>
      <c r="CA109" s="974" t="s">
        <v>302</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303</v>
      </c>
      <c r="DM109" s="975"/>
      <c r="DN109" s="975"/>
      <c r="DO109" s="975"/>
      <c r="DP109" s="976"/>
      <c r="DQ109" s="974" t="s">
        <v>302</v>
      </c>
      <c r="DR109" s="975"/>
      <c r="DS109" s="975"/>
      <c r="DT109" s="975"/>
      <c r="DU109" s="976"/>
      <c r="DV109" s="974" t="s">
        <v>428</v>
      </c>
      <c r="DW109" s="975"/>
      <c r="DX109" s="975"/>
      <c r="DY109" s="975"/>
      <c r="DZ109" s="977"/>
    </row>
    <row r="110" spans="1:131" s="246" customFormat="1" ht="26.25" customHeight="1">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1623976</v>
      </c>
      <c r="AB110" s="982"/>
      <c r="AC110" s="982"/>
      <c r="AD110" s="982"/>
      <c r="AE110" s="983"/>
      <c r="AF110" s="984">
        <v>1622207</v>
      </c>
      <c r="AG110" s="982"/>
      <c r="AH110" s="982"/>
      <c r="AI110" s="982"/>
      <c r="AJ110" s="983"/>
      <c r="AK110" s="984">
        <v>1785024</v>
      </c>
      <c r="AL110" s="982"/>
      <c r="AM110" s="982"/>
      <c r="AN110" s="982"/>
      <c r="AO110" s="983"/>
      <c r="AP110" s="985">
        <v>27.6</v>
      </c>
      <c r="AQ110" s="986"/>
      <c r="AR110" s="986"/>
      <c r="AS110" s="986"/>
      <c r="AT110" s="987"/>
      <c r="AU110" s="988" t="s">
        <v>73</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14952829</v>
      </c>
      <c r="BR110" s="1017"/>
      <c r="BS110" s="1017"/>
      <c r="BT110" s="1017"/>
      <c r="BU110" s="1017"/>
      <c r="BV110" s="1017">
        <v>16840244</v>
      </c>
      <c r="BW110" s="1017"/>
      <c r="BX110" s="1017"/>
      <c r="BY110" s="1017"/>
      <c r="BZ110" s="1017"/>
      <c r="CA110" s="1017">
        <v>17401038</v>
      </c>
      <c r="CB110" s="1017"/>
      <c r="CC110" s="1017"/>
      <c r="CD110" s="1017"/>
      <c r="CE110" s="1017"/>
      <c r="CF110" s="1031">
        <v>269.10000000000002</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434</v>
      </c>
      <c r="DH110" s="1017"/>
      <c r="DI110" s="1017"/>
      <c r="DJ110" s="1017"/>
      <c r="DK110" s="1017"/>
      <c r="DL110" s="1017" t="s">
        <v>434</v>
      </c>
      <c r="DM110" s="1017"/>
      <c r="DN110" s="1017"/>
      <c r="DO110" s="1017"/>
      <c r="DP110" s="1017"/>
      <c r="DQ110" s="1017" t="s">
        <v>127</v>
      </c>
      <c r="DR110" s="1017"/>
      <c r="DS110" s="1017"/>
      <c r="DT110" s="1017"/>
      <c r="DU110" s="1017"/>
      <c r="DV110" s="1018" t="s">
        <v>127</v>
      </c>
      <c r="DW110" s="1018"/>
      <c r="DX110" s="1018"/>
      <c r="DY110" s="1018"/>
      <c r="DZ110" s="1019"/>
    </row>
    <row r="111" spans="1:131" s="246" customFormat="1" ht="26.25" customHeight="1">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436</v>
      </c>
      <c r="AB111" s="1024"/>
      <c r="AC111" s="1024"/>
      <c r="AD111" s="1024"/>
      <c r="AE111" s="1025"/>
      <c r="AF111" s="1026" t="s">
        <v>127</v>
      </c>
      <c r="AG111" s="1024"/>
      <c r="AH111" s="1024"/>
      <c r="AI111" s="1024"/>
      <c r="AJ111" s="1025"/>
      <c r="AK111" s="1026" t="s">
        <v>437</v>
      </c>
      <c r="AL111" s="1024"/>
      <c r="AM111" s="1024"/>
      <c r="AN111" s="1024"/>
      <c r="AO111" s="1025"/>
      <c r="AP111" s="1027" t="s">
        <v>437</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t="s">
        <v>434</v>
      </c>
      <c r="BR111" s="1010"/>
      <c r="BS111" s="1010"/>
      <c r="BT111" s="1010"/>
      <c r="BU111" s="1010"/>
      <c r="BV111" s="1010" t="s">
        <v>436</v>
      </c>
      <c r="BW111" s="1010"/>
      <c r="BX111" s="1010"/>
      <c r="BY111" s="1010"/>
      <c r="BZ111" s="1010"/>
      <c r="CA111" s="1010" t="s">
        <v>437</v>
      </c>
      <c r="CB111" s="1010"/>
      <c r="CC111" s="1010"/>
      <c r="CD111" s="1010"/>
      <c r="CE111" s="1010"/>
      <c r="CF111" s="1004" t="s">
        <v>437</v>
      </c>
      <c r="CG111" s="1005"/>
      <c r="CH111" s="1005"/>
      <c r="CI111" s="1005"/>
      <c r="CJ111" s="1005"/>
      <c r="CK111" s="1035"/>
      <c r="CL111" s="1036"/>
      <c r="CM111" s="1006" t="s">
        <v>439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127</v>
      </c>
      <c r="DH111" s="1010"/>
      <c r="DI111" s="1010"/>
      <c r="DJ111" s="1010"/>
      <c r="DK111" s="1010"/>
      <c r="DL111" s="1010" t="s">
        <v>436</v>
      </c>
      <c r="DM111" s="1010"/>
      <c r="DN111" s="1010"/>
      <c r="DO111" s="1010"/>
      <c r="DP111" s="1010"/>
      <c r="DQ111" s="1010" t="s">
        <v>127</v>
      </c>
      <c r="DR111" s="1010"/>
      <c r="DS111" s="1010"/>
      <c r="DT111" s="1010"/>
      <c r="DU111" s="1010"/>
      <c r="DV111" s="1011" t="s">
        <v>437</v>
      </c>
      <c r="DW111" s="1011"/>
      <c r="DX111" s="1011"/>
      <c r="DY111" s="1011"/>
      <c r="DZ111" s="1012"/>
    </row>
    <row r="112" spans="1:131" s="246" customFormat="1" ht="26.25" customHeight="1">
      <c r="A112" s="1042" t="s">
        <v>440</v>
      </c>
      <c r="B112" s="1043"/>
      <c r="C112" s="1040" t="s">
        <v>441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127</v>
      </c>
      <c r="AB112" s="1049"/>
      <c r="AC112" s="1049"/>
      <c r="AD112" s="1049"/>
      <c r="AE112" s="1050"/>
      <c r="AF112" s="1051" t="s">
        <v>127</v>
      </c>
      <c r="AG112" s="1049"/>
      <c r="AH112" s="1049"/>
      <c r="AI112" s="1049"/>
      <c r="AJ112" s="1050"/>
      <c r="AK112" s="1051" t="s">
        <v>127</v>
      </c>
      <c r="AL112" s="1049"/>
      <c r="AM112" s="1049"/>
      <c r="AN112" s="1049"/>
      <c r="AO112" s="1050"/>
      <c r="AP112" s="1052" t="s">
        <v>437</v>
      </c>
      <c r="AQ112" s="1053"/>
      <c r="AR112" s="1053"/>
      <c r="AS112" s="1053"/>
      <c r="AT112" s="1054"/>
      <c r="AU112" s="990"/>
      <c r="AV112" s="991"/>
      <c r="AW112" s="991"/>
      <c r="AX112" s="991"/>
      <c r="AY112" s="991"/>
      <c r="AZ112" s="1039" t="s">
        <v>442</v>
      </c>
      <c r="BA112" s="1040"/>
      <c r="BB112" s="1040"/>
      <c r="BC112" s="1040"/>
      <c r="BD112" s="1040"/>
      <c r="BE112" s="1040"/>
      <c r="BF112" s="1040"/>
      <c r="BG112" s="1040"/>
      <c r="BH112" s="1040"/>
      <c r="BI112" s="1040"/>
      <c r="BJ112" s="1040"/>
      <c r="BK112" s="1040"/>
      <c r="BL112" s="1040"/>
      <c r="BM112" s="1040"/>
      <c r="BN112" s="1040"/>
      <c r="BO112" s="1040"/>
      <c r="BP112" s="1041"/>
      <c r="BQ112" s="1009">
        <v>2507916</v>
      </c>
      <c r="BR112" s="1010"/>
      <c r="BS112" s="1010"/>
      <c r="BT112" s="1010"/>
      <c r="BU112" s="1010"/>
      <c r="BV112" s="1010">
        <v>2380569</v>
      </c>
      <c r="BW112" s="1010"/>
      <c r="BX112" s="1010"/>
      <c r="BY112" s="1010"/>
      <c r="BZ112" s="1010"/>
      <c r="CA112" s="1010">
        <v>2094090</v>
      </c>
      <c r="CB112" s="1010"/>
      <c r="CC112" s="1010"/>
      <c r="CD112" s="1010"/>
      <c r="CE112" s="1010"/>
      <c r="CF112" s="1004">
        <v>32.4</v>
      </c>
      <c r="CG112" s="1005"/>
      <c r="CH112" s="1005"/>
      <c r="CI112" s="1005"/>
      <c r="CJ112" s="1005"/>
      <c r="CK112" s="1035"/>
      <c r="CL112" s="1036"/>
      <c r="CM112" s="1006" t="s">
        <v>443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127</v>
      </c>
      <c r="DH112" s="1010"/>
      <c r="DI112" s="1010"/>
      <c r="DJ112" s="1010"/>
      <c r="DK112" s="1010"/>
      <c r="DL112" s="1010" t="s">
        <v>444</v>
      </c>
      <c r="DM112" s="1010"/>
      <c r="DN112" s="1010"/>
      <c r="DO112" s="1010"/>
      <c r="DP112" s="1010"/>
      <c r="DQ112" s="1010" t="s">
        <v>437</v>
      </c>
      <c r="DR112" s="1010"/>
      <c r="DS112" s="1010"/>
      <c r="DT112" s="1010"/>
      <c r="DU112" s="1010"/>
      <c r="DV112" s="1011" t="s">
        <v>127</v>
      </c>
      <c r="DW112" s="1011"/>
      <c r="DX112" s="1011"/>
      <c r="DY112" s="1011"/>
      <c r="DZ112" s="1012"/>
    </row>
    <row r="113" spans="1:130" s="246" customFormat="1" ht="26.25" customHeight="1">
      <c r="A113" s="1044"/>
      <c r="B113" s="1045"/>
      <c r="C113" s="1040" t="s">
        <v>445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167544</v>
      </c>
      <c r="AB113" s="1024"/>
      <c r="AC113" s="1024"/>
      <c r="AD113" s="1024"/>
      <c r="AE113" s="1025"/>
      <c r="AF113" s="1026">
        <v>196257</v>
      </c>
      <c r="AG113" s="1024"/>
      <c r="AH113" s="1024"/>
      <c r="AI113" s="1024"/>
      <c r="AJ113" s="1025"/>
      <c r="AK113" s="1026">
        <v>131994</v>
      </c>
      <c r="AL113" s="1024"/>
      <c r="AM113" s="1024"/>
      <c r="AN113" s="1024"/>
      <c r="AO113" s="1025"/>
      <c r="AP113" s="1027">
        <v>2</v>
      </c>
      <c r="AQ113" s="1028"/>
      <c r="AR113" s="1028"/>
      <c r="AS113" s="1028"/>
      <c r="AT113" s="1029"/>
      <c r="AU113" s="990"/>
      <c r="AV113" s="991"/>
      <c r="AW113" s="991"/>
      <c r="AX113" s="991"/>
      <c r="AY113" s="991"/>
      <c r="AZ113" s="1039" t="s">
        <v>446</v>
      </c>
      <c r="BA113" s="1040"/>
      <c r="BB113" s="1040"/>
      <c r="BC113" s="1040"/>
      <c r="BD113" s="1040"/>
      <c r="BE113" s="1040"/>
      <c r="BF113" s="1040"/>
      <c r="BG113" s="1040"/>
      <c r="BH113" s="1040"/>
      <c r="BI113" s="1040"/>
      <c r="BJ113" s="1040"/>
      <c r="BK113" s="1040"/>
      <c r="BL113" s="1040"/>
      <c r="BM113" s="1040"/>
      <c r="BN113" s="1040"/>
      <c r="BO113" s="1040"/>
      <c r="BP113" s="1041"/>
      <c r="BQ113" s="1009">
        <v>287554</v>
      </c>
      <c r="BR113" s="1010"/>
      <c r="BS113" s="1010"/>
      <c r="BT113" s="1010"/>
      <c r="BU113" s="1010"/>
      <c r="BV113" s="1010">
        <v>211365</v>
      </c>
      <c r="BW113" s="1010"/>
      <c r="BX113" s="1010"/>
      <c r="BY113" s="1010"/>
      <c r="BZ113" s="1010"/>
      <c r="CA113" s="1010">
        <v>106551</v>
      </c>
      <c r="CB113" s="1010"/>
      <c r="CC113" s="1010"/>
      <c r="CD113" s="1010"/>
      <c r="CE113" s="1010"/>
      <c r="CF113" s="1004">
        <v>1.6</v>
      </c>
      <c r="CG113" s="1005"/>
      <c r="CH113" s="1005"/>
      <c r="CI113" s="1005"/>
      <c r="CJ113" s="1005"/>
      <c r="CK113" s="1035"/>
      <c r="CL113" s="1036"/>
      <c r="CM113" s="1006" t="s">
        <v>447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127</v>
      </c>
      <c r="DH113" s="1049"/>
      <c r="DI113" s="1049"/>
      <c r="DJ113" s="1049"/>
      <c r="DK113" s="1050"/>
      <c r="DL113" s="1051" t="s">
        <v>436</v>
      </c>
      <c r="DM113" s="1049"/>
      <c r="DN113" s="1049"/>
      <c r="DO113" s="1049"/>
      <c r="DP113" s="1050"/>
      <c r="DQ113" s="1051" t="s">
        <v>127</v>
      </c>
      <c r="DR113" s="1049"/>
      <c r="DS113" s="1049"/>
      <c r="DT113" s="1049"/>
      <c r="DU113" s="1050"/>
      <c r="DV113" s="1052" t="s">
        <v>437</v>
      </c>
      <c r="DW113" s="1053"/>
      <c r="DX113" s="1053"/>
      <c r="DY113" s="1053"/>
      <c r="DZ113" s="1054"/>
    </row>
    <row r="114" spans="1:130" s="246" customFormat="1" ht="26.25" customHeight="1">
      <c r="A114" s="1044"/>
      <c r="B114" s="1045"/>
      <c r="C114" s="1040" t="s">
        <v>448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50314</v>
      </c>
      <c r="AB114" s="1049"/>
      <c r="AC114" s="1049"/>
      <c r="AD114" s="1049"/>
      <c r="AE114" s="1050"/>
      <c r="AF114" s="1051">
        <v>51391</v>
      </c>
      <c r="AG114" s="1049"/>
      <c r="AH114" s="1049"/>
      <c r="AI114" s="1049"/>
      <c r="AJ114" s="1050"/>
      <c r="AK114" s="1051">
        <v>48705</v>
      </c>
      <c r="AL114" s="1049"/>
      <c r="AM114" s="1049"/>
      <c r="AN114" s="1049"/>
      <c r="AO114" s="1050"/>
      <c r="AP114" s="1052">
        <v>0.8</v>
      </c>
      <c r="AQ114" s="1053"/>
      <c r="AR114" s="1053"/>
      <c r="AS114" s="1053"/>
      <c r="AT114" s="1054"/>
      <c r="AU114" s="990"/>
      <c r="AV114" s="991"/>
      <c r="AW114" s="991"/>
      <c r="AX114" s="991"/>
      <c r="AY114" s="991"/>
      <c r="AZ114" s="1039" t="s">
        <v>449</v>
      </c>
      <c r="BA114" s="1040"/>
      <c r="BB114" s="1040"/>
      <c r="BC114" s="1040"/>
      <c r="BD114" s="1040"/>
      <c r="BE114" s="1040"/>
      <c r="BF114" s="1040"/>
      <c r="BG114" s="1040"/>
      <c r="BH114" s="1040"/>
      <c r="BI114" s="1040"/>
      <c r="BJ114" s="1040"/>
      <c r="BK114" s="1040"/>
      <c r="BL114" s="1040"/>
      <c r="BM114" s="1040"/>
      <c r="BN114" s="1040"/>
      <c r="BO114" s="1040"/>
      <c r="BP114" s="1041"/>
      <c r="BQ114" s="1009">
        <v>2275463</v>
      </c>
      <c r="BR114" s="1010"/>
      <c r="BS114" s="1010"/>
      <c r="BT114" s="1010"/>
      <c r="BU114" s="1010"/>
      <c r="BV114" s="1010">
        <v>2341815</v>
      </c>
      <c r="BW114" s="1010"/>
      <c r="BX114" s="1010"/>
      <c r="BY114" s="1010"/>
      <c r="BZ114" s="1010"/>
      <c r="CA114" s="1010">
        <v>2247554</v>
      </c>
      <c r="CB114" s="1010"/>
      <c r="CC114" s="1010"/>
      <c r="CD114" s="1010"/>
      <c r="CE114" s="1010"/>
      <c r="CF114" s="1004">
        <v>34.799999999999997</v>
      </c>
      <c r="CG114" s="1005"/>
      <c r="CH114" s="1005"/>
      <c r="CI114" s="1005"/>
      <c r="CJ114" s="1005"/>
      <c r="CK114" s="1035"/>
      <c r="CL114" s="1036"/>
      <c r="CM114" s="1006" t="s">
        <v>450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127</v>
      </c>
      <c r="DH114" s="1049"/>
      <c r="DI114" s="1049"/>
      <c r="DJ114" s="1049"/>
      <c r="DK114" s="1050"/>
      <c r="DL114" s="1051" t="s">
        <v>434</v>
      </c>
      <c r="DM114" s="1049"/>
      <c r="DN114" s="1049"/>
      <c r="DO114" s="1049"/>
      <c r="DP114" s="1050"/>
      <c r="DQ114" s="1051" t="s">
        <v>444</v>
      </c>
      <c r="DR114" s="1049"/>
      <c r="DS114" s="1049"/>
      <c r="DT114" s="1049"/>
      <c r="DU114" s="1050"/>
      <c r="DV114" s="1052" t="s">
        <v>437</v>
      </c>
      <c r="DW114" s="1053"/>
      <c r="DX114" s="1053"/>
      <c r="DY114" s="1053"/>
      <c r="DZ114" s="1054"/>
    </row>
    <row r="115" spans="1:130" s="246" customFormat="1" ht="26.25" customHeight="1">
      <c r="A115" s="1044"/>
      <c r="B115" s="1045"/>
      <c r="C115" s="1040" t="s">
        <v>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10251</v>
      </c>
      <c r="AB115" s="1024"/>
      <c r="AC115" s="1024"/>
      <c r="AD115" s="1024"/>
      <c r="AE115" s="1025"/>
      <c r="AF115" s="1026">
        <v>8805</v>
      </c>
      <c r="AG115" s="1024"/>
      <c r="AH115" s="1024"/>
      <c r="AI115" s="1024"/>
      <c r="AJ115" s="1025"/>
      <c r="AK115" s="1026">
        <v>8689</v>
      </c>
      <c r="AL115" s="1024"/>
      <c r="AM115" s="1024"/>
      <c r="AN115" s="1024"/>
      <c r="AO115" s="1025"/>
      <c r="AP115" s="1027">
        <v>0.1</v>
      </c>
      <c r="AQ115" s="1028"/>
      <c r="AR115" s="1028"/>
      <c r="AS115" s="1028"/>
      <c r="AT115" s="1029"/>
      <c r="AU115" s="990"/>
      <c r="AV115" s="991"/>
      <c r="AW115" s="991"/>
      <c r="AX115" s="991"/>
      <c r="AY115" s="991"/>
      <c r="AZ115" s="1039" t="s">
        <v>452</v>
      </c>
      <c r="BA115" s="1040"/>
      <c r="BB115" s="1040"/>
      <c r="BC115" s="1040"/>
      <c r="BD115" s="1040"/>
      <c r="BE115" s="1040"/>
      <c r="BF115" s="1040"/>
      <c r="BG115" s="1040"/>
      <c r="BH115" s="1040"/>
      <c r="BI115" s="1040"/>
      <c r="BJ115" s="1040"/>
      <c r="BK115" s="1040"/>
      <c r="BL115" s="1040"/>
      <c r="BM115" s="1040"/>
      <c r="BN115" s="1040"/>
      <c r="BO115" s="1040"/>
      <c r="BP115" s="1041"/>
      <c r="BQ115" s="1009" t="s">
        <v>436</v>
      </c>
      <c r="BR115" s="1010"/>
      <c r="BS115" s="1010"/>
      <c r="BT115" s="1010"/>
      <c r="BU115" s="1010"/>
      <c r="BV115" s="1010" t="s">
        <v>436</v>
      </c>
      <c r="BW115" s="1010"/>
      <c r="BX115" s="1010"/>
      <c r="BY115" s="1010"/>
      <c r="BZ115" s="1010"/>
      <c r="CA115" s="1010" t="s">
        <v>127</v>
      </c>
      <c r="CB115" s="1010"/>
      <c r="CC115" s="1010"/>
      <c r="CD115" s="1010"/>
      <c r="CE115" s="1010"/>
      <c r="CF115" s="1004" t="s">
        <v>127</v>
      </c>
      <c r="CG115" s="1005"/>
      <c r="CH115" s="1005"/>
      <c r="CI115" s="1005"/>
      <c r="CJ115" s="1005"/>
      <c r="CK115" s="1035"/>
      <c r="CL115" s="1036"/>
      <c r="CM115" s="1039" t="s">
        <v>453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444</v>
      </c>
      <c r="DH115" s="1049"/>
      <c r="DI115" s="1049"/>
      <c r="DJ115" s="1049"/>
      <c r="DK115" s="1050"/>
      <c r="DL115" s="1051" t="s">
        <v>434</v>
      </c>
      <c r="DM115" s="1049"/>
      <c r="DN115" s="1049"/>
      <c r="DO115" s="1049"/>
      <c r="DP115" s="1050"/>
      <c r="DQ115" s="1051" t="s">
        <v>436</v>
      </c>
      <c r="DR115" s="1049"/>
      <c r="DS115" s="1049"/>
      <c r="DT115" s="1049"/>
      <c r="DU115" s="1050"/>
      <c r="DV115" s="1052" t="s">
        <v>127</v>
      </c>
      <c r="DW115" s="1053"/>
      <c r="DX115" s="1053"/>
      <c r="DY115" s="1053"/>
      <c r="DZ115" s="1054"/>
    </row>
    <row r="116" spans="1:130" s="246" customFormat="1" ht="26.25" customHeight="1">
      <c r="A116" s="1046"/>
      <c r="B116" s="1047"/>
      <c r="C116" s="1055" t="s">
        <v>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132</v>
      </c>
      <c r="AB116" s="1049"/>
      <c r="AC116" s="1049"/>
      <c r="AD116" s="1049"/>
      <c r="AE116" s="1050"/>
      <c r="AF116" s="1051">
        <v>329</v>
      </c>
      <c r="AG116" s="1049"/>
      <c r="AH116" s="1049"/>
      <c r="AI116" s="1049"/>
      <c r="AJ116" s="1050"/>
      <c r="AK116" s="1051">
        <v>118</v>
      </c>
      <c r="AL116" s="1049"/>
      <c r="AM116" s="1049"/>
      <c r="AN116" s="1049"/>
      <c r="AO116" s="1050"/>
      <c r="AP116" s="1052">
        <v>0</v>
      </c>
      <c r="AQ116" s="1053"/>
      <c r="AR116" s="1053"/>
      <c r="AS116" s="1053"/>
      <c r="AT116" s="1054"/>
      <c r="AU116" s="990"/>
      <c r="AV116" s="991"/>
      <c r="AW116" s="991"/>
      <c r="AX116" s="991"/>
      <c r="AY116" s="991"/>
      <c r="AZ116" s="1057" t="s">
        <v>455</v>
      </c>
      <c r="BA116" s="1058"/>
      <c r="BB116" s="1058"/>
      <c r="BC116" s="1058"/>
      <c r="BD116" s="1058"/>
      <c r="BE116" s="1058"/>
      <c r="BF116" s="1058"/>
      <c r="BG116" s="1058"/>
      <c r="BH116" s="1058"/>
      <c r="BI116" s="1058"/>
      <c r="BJ116" s="1058"/>
      <c r="BK116" s="1058"/>
      <c r="BL116" s="1058"/>
      <c r="BM116" s="1058"/>
      <c r="BN116" s="1058"/>
      <c r="BO116" s="1058"/>
      <c r="BP116" s="1059"/>
      <c r="BQ116" s="1009" t="s">
        <v>127</v>
      </c>
      <c r="BR116" s="1010"/>
      <c r="BS116" s="1010"/>
      <c r="BT116" s="1010"/>
      <c r="BU116" s="1010"/>
      <c r="BV116" s="1010" t="s">
        <v>437</v>
      </c>
      <c r="BW116" s="1010"/>
      <c r="BX116" s="1010"/>
      <c r="BY116" s="1010"/>
      <c r="BZ116" s="1010"/>
      <c r="CA116" s="1010" t="s">
        <v>437</v>
      </c>
      <c r="CB116" s="1010"/>
      <c r="CC116" s="1010"/>
      <c r="CD116" s="1010"/>
      <c r="CE116" s="1010"/>
      <c r="CF116" s="1004" t="s">
        <v>127</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437</v>
      </c>
      <c r="DH116" s="1049"/>
      <c r="DI116" s="1049"/>
      <c r="DJ116" s="1049"/>
      <c r="DK116" s="1050"/>
      <c r="DL116" s="1051" t="s">
        <v>127</v>
      </c>
      <c r="DM116" s="1049"/>
      <c r="DN116" s="1049"/>
      <c r="DO116" s="1049"/>
      <c r="DP116" s="1050"/>
      <c r="DQ116" s="1051" t="s">
        <v>437</v>
      </c>
      <c r="DR116" s="1049"/>
      <c r="DS116" s="1049"/>
      <c r="DT116" s="1049"/>
      <c r="DU116" s="1050"/>
      <c r="DV116" s="1052" t="s">
        <v>127</v>
      </c>
      <c r="DW116" s="1053"/>
      <c r="DX116" s="1053"/>
      <c r="DY116" s="1053"/>
      <c r="DZ116" s="1054"/>
    </row>
    <row r="117" spans="1:130" s="246" customFormat="1" ht="26.25" customHeight="1">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1852217</v>
      </c>
      <c r="AB117" s="1067"/>
      <c r="AC117" s="1067"/>
      <c r="AD117" s="1067"/>
      <c r="AE117" s="1068"/>
      <c r="AF117" s="1069">
        <v>1878989</v>
      </c>
      <c r="AG117" s="1067"/>
      <c r="AH117" s="1067"/>
      <c r="AI117" s="1067"/>
      <c r="AJ117" s="1068"/>
      <c r="AK117" s="1069">
        <v>1974530</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434</v>
      </c>
      <c r="BR117" s="1010"/>
      <c r="BS117" s="1010"/>
      <c r="BT117" s="1010"/>
      <c r="BU117" s="1010"/>
      <c r="BV117" s="1010" t="s">
        <v>127</v>
      </c>
      <c r="BW117" s="1010"/>
      <c r="BX117" s="1010"/>
      <c r="BY117" s="1010"/>
      <c r="BZ117" s="1010"/>
      <c r="CA117" s="1010" t="s">
        <v>444</v>
      </c>
      <c r="CB117" s="1010"/>
      <c r="CC117" s="1010"/>
      <c r="CD117" s="1010"/>
      <c r="CE117" s="1010"/>
      <c r="CF117" s="1004" t="s">
        <v>434</v>
      </c>
      <c r="CG117" s="1005"/>
      <c r="CH117" s="1005"/>
      <c r="CI117" s="1005"/>
      <c r="CJ117" s="1005"/>
      <c r="CK117" s="1035"/>
      <c r="CL117" s="1036"/>
      <c r="CM117" s="1006" t="s">
        <v>459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436</v>
      </c>
      <c r="DH117" s="1049"/>
      <c r="DI117" s="1049"/>
      <c r="DJ117" s="1049"/>
      <c r="DK117" s="1050"/>
      <c r="DL117" s="1051" t="s">
        <v>444</v>
      </c>
      <c r="DM117" s="1049"/>
      <c r="DN117" s="1049"/>
      <c r="DO117" s="1049"/>
      <c r="DP117" s="1050"/>
      <c r="DQ117" s="1051" t="s">
        <v>460</v>
      </c>
      <c r="DR117" s="1049"/>
      <c r="DS117" s="1049"/>
      <c r="DT117" s="1049"/>
      <c r="DU117" s="1050"/>
      <c r="DV117" s="1052" t="s">
        <v>127</v>
      </c>
      <c r="DW117" s="1053"/>
      <c r="DX117" s="1053"/>
      <c r="DY117" s="1053"/>
      <c r="DZ117" s="1054"/>
    </row>
    <row r="118" spans="1:130" s="246" customFormat="1" ht="26.25" customHeight="1">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303</v>
      </c>
      <c r="AG118" s="975"/>
      <c r="AH118" s="975"/>
      <c r="AI118" s="975"/>
      <c r="AJ118" s="976"/>
      <c r="AK118" s="974" t="s">
        <v>302</v>
      </c>
      <c r="AL118" s="975"/>
      <c r="AM118" s="975"/>
      <c r="AN118" s="975"/>
      <c r="AO118" s="976"/>
      <c r="AP118" s="1061" t="s">
        <v>428</v>
      </c>
      <c r="AQ118" s="1062"/>
      <c r="AR118" s="1062"/>
      <c r="AS118" s="1062"/>
      <c r="AT118" s="1063"/>
      <c r="AU118" s="990"/>
      <c r="AV118" s="991"/>
      <c r="AW118" s="991"/>
      <c r="AX118" s="991"/>
      <c r="AY118" s="991"/>
      <c r="AZ118" s="1064" t="s">
        <v>461</v>
      </c>
      <c r="BA118" s="1055"/>
      <c r="BB118" s="1055"/>
      <c r="BC118" s="1055"/>
      <c r="BD118" s="1055"/>
      <c r="BE118" s="1055"/>
      <c r="BF118" s="1055"/>
      <c r="BG118" s="1055"/>
      <c r="BH118" s="1055"/>
      <c r="BI118" s="1055"/>
      <c r="BJ118" s="1055"/>
      <c r="BK118" s="1055"/>
      <c r="BL118" s="1055"/>
      <c r="BM118" s="1055"/>
      <c r="BN118" s="1055"/>
      <c r="BO118" s="1055"/>
      <c r="BP118" s="1056"/>
      <c r="BQ118" s="1087" t="s">
        <v>436</v>
      </c>
      <c r="BR118" s="1088"/>
      <c r="BS118" s="1088"/>
      <c r="BT118" s="1088"/>
      <c r="BU118" s="1088"/>
      <c r="BV118" s="1088" t="s">
        <v>127</v>
      </c>
      <c r="BW118" s="1088"/>
      <c r="BX118" s="1088"/>
      <c r="BY118" s="1088"/>
      <c r="BZ118" s="1088"/>
      <c r="CA118" s="1088" t="s">
        <v>127</v>
      </c>
      <c r="CB118" s="1088"/>
      <c r="CC118" s="1088"/>
      <c r="CD118" s="1088"/>
      <c r="CE118" s="1088"/>
      <c r="CF118" s="1004" t="s">
        <v>127</v>
      </c>
      <c r="CG118" s="1005"/>
      <c r="CH118" s="1005"/>
      <c r="CI118" s="1005"/>
      <c r="CJ118" s="1005"/>
      <c r="CK118" s="1035"/>
      <c r="CL118" s="1036"/>
      <c r="CM118" s="1006" t="s">
        <v>462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127</v>
      </c>
      <c r="DH118" s="1049"/>
      <c r="DI118" s="1049"/>
      <c r="DJ118" s="1049"/>
      <c r="DK118" s="1050"/>
      <c r="DL118" s="1051" t="s">
        <v>127</v>
      </c>
      <c r="DM118" s="1049"/>
      <c r="DN118" s="1049"/>
      <c r="DO118" s="1049"/>
      <c r="DP118" s="1050"/>
      <c r="DQ118" s="1051" t="s">
        <v>127</v>
      </c>
      <c r="DR118" s="1049"/>
      <c r="DS118" s="1049"/>
      <c r="DT118" s="1049"/>
      <c r="DU118" s="1050"/>
      <c r="DV118" s="1052" t="s">
        <v>127</v>
      </c>
      <c r="DW118" s="1053"/>
      <c r="DX118" s="1053"/>
      <c r="DY118" s="1053"/>
      <c r="DZ118" s="1054"/>
    </row>
    <row r="119" spans="1:130" s="246" customFormat="1" ht="26.25" customHeight="1">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444</v>
      </c>
      <c r="AB119" s="982"/>
      <c r="AC119" s="982"/>
      <c r="AD119" s="982"/>
      <c r="AE119" s="983"/>
      <c r="AF119" s="984" t="s">
        <v>434</v>
      </c>
      <c r="AG119" s="982"/>
      <c r="AH119" s="982"/>
      <c r="AI119" s="982"/>
      <c r="AJ119" s="983"/>
      <c r="AK119" s="984" t="s">
        <v>127</v>
      </c>
      <c r="AL119" s="982"/>
      <c r="AM119" s="982"/>
      <c r="AN119" s="982"/>
      <c r="AO119" s="983"/>
      <c r="AP119" s="985" t="s">
        <v>436</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463</v>
      </c>
      <c r="BP119" s="1096"/>
      <c r="BQ119" s="1087">
        <v>20023762</v>
      </c>
      <c r="BR119" s="1088"/>
      <c r="BS119" s="1088"/>
      <c r="BT119" s="1088"/>
      <c r="BU119" s="1088"/>
      <c r="BV119" s="1088">
        <v>21773993</v>
      </c>
      <c r="BW119" s="1088"/>
      <c r="BX119" s="1088"/>
      <c r="BY119" s="1088"/>
      <c r="BZ119" s="1088"/>
      <c r="CA119" s="1088">
        <v>21849233</v>
      </c>
      <c r="CB119" s="1088"/>
      <c r="CC119" s="1088"/>
      <c r="CD119" s="1088"/>
      <c r="CE119" s="1088"/>
      <c r="CF119" s="1089"/>
      <c r="CG119" s="1090"/>
      <c r="CH119" s="1090"/>
      <c r="CI119" s="1090"/>
      <c r="CJ119" s="1091"/>
      <c r="CK119" s="1037"/>
      <c r="CL119" s="1038"/>
      <c r="CM119" s="1092" t="s">
        <v>464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436</v>
      </c>
      <c r="DH119" s="1074"/>
      <c r="DI119" s="1074"/>
      <c r="DJ119" s="1074"/>
      <c r="DK119" s="1075"/>
      <c r="DL119" s="1073" t="s">
        <v>434</v>
      </c>
      <c r="DM119" s="1074"/>
      <c r="DN119" s="1074"/>
      <c r="DO119" s="1074"/>
      <c r="DP119" s="1075"/>
      <c r="DQ119" s="1073" t="s">
        <v>436</v>
      </c>
      <c r="DR119" s="1074"/>
      <c r="DS119" s="1074"/>
      <c r="DT119" s="1074"/>
      <c r="DU119" s="1075"/>
      <c r="DV119" s="1076" t="s">
        <v>436</v>
      </c>
      <c r="DW119" s="1077"/>
      <c r="DX119" s="1077"/>
      <c r="DY119" s="1077"/>
      <c r="DZ119" s="1078"/>
    </row>
    <row r="120" spans="1:130" s="246" customFormat="1" ht="26.25" customHeight="1">
      <c r="A120" s="1149"/>
      <c r="B120" s="1036"/>
      <c r="C120" s="1006" t="s">
        <v>439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444</v>
      </c>
      <c r="AB120" s="1049"/>
      <c r="AC120" s="1049"/>
      <c r="AD120" s="1049"/>
      <c r="AE120" s="1050"/>
      <c r="AF120" s="1051" t="s">
        <v>127</v>
      </c>
      <c r="AG120" s="1049"/>
      <c r="AH120" s="1049"/>
      <c r="AI120" s="1049"/>
      <c r="AJ120" s="1050"/>
      <c r="AK120" s="1051" t="s">
        <v>436</v>
      </c>
      <c r="AL120" s="1049"/>
      <c r="AM120" s="1049"/>
      <c r="AN120" s="1049"/>
      <c r="AO120" s="1050"/>
      <c r="AP120" s="1052" t="s">
        <v>444</v>
      </c>
      <c r="AQ120" s="1053"/>
      <c r="AR120" s="1053"/>
      <c r="AS120" s="1053"/>
      <c r="AT120" s="1054"/>
      <c r="AU120" s="1079" t="s">
        <v>465</v>
      </c>
      <c r="AV120" s="1080"/>
      <c r="AW120" s="1080"/>
      <c r="AX120" s="1080"/>
      <c r="AY120" s="1081"/>
      <c r="AZ120" s="1030" t="s">
        <v>466</v>
      </c>
      <c r="BA120" s="979"/>
      <c r="BB120" s="979"/>
      <c r="BC120" s="979"/>
      <c r="BD120" s="979"/>
      <c r="BE120" s="979"/>
      <c r="BF120" s="979"/>
      <c r="BG120" s="979"/>
      <c r="BH120" s="979"/>
      <c r="BI120" s="979"/>
      <c r="BJ120" s="979"/>
      <c r="BK120" s="979"/>
      <c r="BL120" s="979"/>
      <c r="BM120" s="979"/>
      <c r="BN120" s="979"/>
      <c r="BO120" s="979"/>
      <c r="BP120" s="980"/>
      <c r="BQ120" s="1016">
        <v>7001091</v>
      </c>
      <c r="BR120" s="1017"/>
      <c r="BS120" s="1017"/>
      <c r="BT120" s="1017"/>
      <c r="BU120" s="1017"/>
      <c r="BV120" s="1017">
        <v>6530675</v>
      </c>
      <c r="BW120" s="1017"/>
      <c r="BX120" s="1017"/>
      <c r="BY120" s="1017"/>
      <c r="BZ120" s="1017"/>
      <c r="CA120" s="1017">
        <v>5864531</v>
      </c>
      <c r="CB120" s="1017"/>
      <c r="CC120" s="1017"/>
      <c r="CD120" s="1017"/>
      <c r="CE120" s="1017"/>
      <c r="CF120" s="1031">
        <v>90.7</v>
      </c>
      <c r="CG120" s="1032"/>
      <c r="CH120" s="1032"/>
      <c r="CI120" s="1032"/>
      <c r="CJ120" s="1032"/>
      <c r="CK120" s="1097" t="s">
        <v>467</v>
      </c>
      <c r="CL120" s="1098"/>
      <c r="CM120" s="1098"/>
      <c r="CN120" s="1098"/>
      <c r="CO120" s="1099"/>
      <c r="CP120" s="1105" t="s">
        <v>468</v>
      </c>
      <c r="CQ120" s="1106"/>
      <c r="CR120" s="1106"/>
      <c r="CS120" s="1106"/>
      <c r="CT120" s="1106"/>
      <c r="CU120" s="1106"/>
      <c r="CV120" s="1106"/>
      <c r="CW120" s="1106"/>
      <c r="CX120" s="1106"/>
      <c r="CY120" s="1106"/>
      <c r="CZ120" s="1106"/>
      <c r="DA120" s="1106"/>
      <c r="DB120" s="1106"/>
      <c r="DC120" s="1106"/>
      <c r="DD120" s="1106"/>
      <c r="DE120" s="1106"/>
      <c r="DF120" s="1107"/>
      <c r="DG120" s="1016">
        <v>1699299</v>
      </c>
      <c r="DH120" s="1017"/>
      <c r="DI120" s="1017"/>
      <c r="DJ120" s="1017"/>
      <c r="DK120" s="1017"/>
      <c r="DL120" s="1017">
        <v>1639187</v>
      </c>
      <c r="DM120" s="1017"/>
      <c r="DN120" s="1017"/>
      <c r="DO120" s="1017"/>
      <c r="DP120" s="1017"/>
      <c r="DQ120" s="1017">
        <v>1595962</v>
      </c>
      <c r="DR120" s="1017"/>
      <c r="DS120" s="1017"/>
      <c r="DT120" s="1017"/>
      <c r="DU120" s="1017"/>
      <c r="DV120" s="1018">
        <v>24.7</v>
      </c>
      <c r="DW120" s="1018"/>
      <c r="DX120" s="1018"/>
      <c r="DY120" s="1018"/>
      <c r="DZ120" s="1019"/>
    </row>
    <row r="121" spans="1:130" s="246" customFormat="1" ht="26.25" customHeight="1">
      <c r="A121" s="1149"/>
      <c r="B121" s="1036"/>
      <c r="C121" s="1057" t="s">
        <v>469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436</v>
      </c>
      <c r="AB121" s="1049"/>
      <c r="AC121" s="1049"/>
      <c r="AD121" s="1049"/>
      <c r="AE121" s="1050"/>
      <c r="AF121" s="1051" t="s">
        <v>127</v>
      </c>
      <c r="AG121" s="1049"/>
      <c r="AH121" s="1049"/>
      <c r="AI121" s="1049"/>
      <c r="AJ121" s="1050"/>
      <c r="AK121" s="1051" t="s">
        <v>444</v>
      </c>
      <c r="AL121" s="1049"/>
      <c r="AM121" s="1049"/>
      <c r="AN121" s="1049"/>
      <c r="AO121" s="1050"/>
      <c r="AP121" s="1052" t="s">
        <v>127</v>
      </c>
      <c r="AQ121" s="1053"/>
      <c r="AR121" s="1053"/>
      <c r="AS121" s="1053"/>
      <c r="AT121" s="1054"/>
      <c r="AU121" s="1082"/>
      <c r="AV121" s="1083"/>
      <c r="AW121" s="1083"/>
      <c r="AX121" s="1083"/>
      <c r="AY121" s="1084"/>
      <c r="AZ121" s="1039" t="s">
        <v>470</v>
      </c>
      <c r="BA121" s="1040"/>
      <c r="BB121" s="1040"/>
      <c r="BC121" s="1040"/>
      <c r="BD121" s="1040"/>
      <c r="BE121" s="1040"/>
      <c r="BF121" s="1040"/>
      <c r="BG121" s="1040"/>
      <c r="BH121" s="1040"/>
      <c r="BI121" s="1040"/>
      <c r="BJ121" s="1040"/>
      <c r="BK121" s="1040"/>
      <c r="BL121" s="1040"/>
      <c r="BM121" s="1040"/>
      <c r="BN121" s="1040"/>
      <c r="BO121" s="1040"/>
      <c r="BP121" s="1041"/>
      <c r="BQ121" s="1009">
        <v>170172</v>
      </c>
      <c r="BR121" s="1010"/>
      <c r="BS121" s="1010"/>
      <c r="BT121" s="1010"/>
      <c r="BU121" s="1010"/>
      <c r="BV121" s="1010">
        <v>953907</v>
      </c>
      <c r="BW121" s="1010"/>
      <c r="BX121" s="1010"/>
      <c r="BY121" s="1010"/>
      <c r="BZ121" s="1010"/>
      <c r="CA121" s="1010">
        <v>1026941</v>
      </c>
      <c r="CB121" s="1010"/>
      <c r="CC121" s="1010"/>
      <c r="CD121" s="1010"/>
      <c r="CE121" s="1010"/>
      <c r="CF121" s="1004">
        <v>15.9</v>
      </c>
      <c r="CG121" s="1005"/>
      <c r="CH121" s="1005"/>
      <c r="CI121" s="1005"/>
      <c r="CJ121" s="1005"/>
      <c r="CK121" s="1100"/>
      <c r="CL121" s="1101"/>
      <c r="CM121" s="1101"/>
      <c r="CN121" s="1101"/>
      <c r="CO121" s="1102"/>
      <c r="CP121" s="1110" t="s">
        <v>403</v>
      </c>
      <c r="CQ121" s="1111"/>
      <c r="CR121" s="1111"/>
      <c r="CS121" s="1111"/>
      <c r="CT121" s="1111"/>
      <c r="CU121" s="1111"/>
      <c r="CV121" s="1111"/>
      <c r="CW121" s="1111"/>
      <c r="CX121" s="1111"/>
      <c r="CY121" s="1111"/>
      <c r="CZ121" s="1111"/>
      <c r="DA121" s="1111"/>
      <c r="DB121" s="1111"/>
      <c r="DC121" s="1111"/>
      <c r="DD121" s="1111"/>
      <c r="DE121" s="1111"/>
      <c r="DF121" s="1112"/>
      <c r="DG121" s="1009">
        <v>720028</v>
      </c>
      <c r="DH121" s="1010"/>
      <c r="DI121" s="1010"/>
      <c r="DJ121" s="1010"/>
      <c r="DK121" s="1010"/>
      <c r="DL121" s="1010">
        <v>657522</v>
      </c>
      <c r="DM121" s="1010"/>
      <c r="DN121" s="1010"/>
      <c r="DO121" s="1010"/>
      <c r="DP121" s="1010"/>
      <c r="DQ121" s="1010">
        <v>420750</v>
      </c>
      <c r="DR121" s="1010"/>
      <c r="DS121" s="1010"/>
      <c r="DT121" s="1010"/>
      <c r="DU121" s="1010"/>
      <c r="DV121" s="1011">
        <v>6.5</v>
      </c>
      <c r="DW121" s="1011"/>
      <c r="DX121" s="1011"/>
      <c r="DY121" s="1011"/>
      <c r="DZ121" s="1012"/>
    </row>
    <row r="122" spans="1:130" s="246" customFormat="1" ht="26.25" customHeight="1">
      <c r="A122" s="1149"/>
      <c r="B122" s="1036"/>
      <c r="C122" s="1006" t="s">
        <v>450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444</v>
      </c>
      <c r="AB122" s="1049"/>
      <c r="AC122" s="1049"/>
      <c r="AD122" s="1049"/>
      <c r="AE122" s="1050"/>
      <c r="AF122" s="1051" t="s">
        <v>444</v>
      </c>
      <c r="AG122" s="1049"/>
      <c r="AH122" s="1049"/>
      <c r="AI122" s="1049"/>
      <c r="AJ122" s="1050"/>
      <c r="AK122" s="1051" t="s">
        <v>127</v>
      </c>
      <c r="AL122" s="1049"/>
      <c r="AM122" s="1049"/>
      <c r="AN122" s="1049"/>
      <c r="AO122" s="1050"/>
      <c r="AP122" s="1052" t="s">
        <v>434</v>
      </c>
      <c r="AQ122" s="1053"/>
      <c r="AR122" s="1053"/>
      <c r="AS122" s="1053"/>
      <c r="AT122" s="1054"/>
      <c r="AU122" s="1082"/>
      <c r="AV122" s="1083"/>
      <c r="AW122" s="1083"/>
      <c r="AX122" s="1083"/>
      <c r="AY122" s="1084"/>
      <c r="AZ122" s="1064" t="s">
        <v>471</v>
      </c>
      <c r="BA122" s="1055"/>
      <c r="BB122" s="1055"/>
      <c r="BC122" s="1055"/>
      <c r="BD122" s="1055"/>
      <c r="BE122" s="1055"/>
      <c r="BF122" s="1055"/>
      <c r="BG122" s="1055"/>
      <c r="BH122" s="1055"/>
      <c r="BI122" s="1055"/>
      <c r="BJ122" s="1055"/>
      <c r="BK122" s="1055"/>
      <c r="BL122" s="1055"/>
      <c r="BM122" s="1055"/>
      <c r="BN122" s="1055"/>
      <c r="BO122" s="1055"/>
      <c r="BP122" s="1056"/>
      <c r="BQ122" s="1087">
        <v>10510051</v>
      </c>
      <c r="BR122" s="1088"/>
      <c r="BS122" s="1088"/>
      <c r="BT122" s="1088"/>
      <c r="BU122" s="1088"/>
      <c r="BV122" s="1088">
        <v>10286674</v>
      </c>
      <c r="BW122" s="1088"/>
      <c r="BX122" s="1088"/>
      <c r="BY122" s="1088"/>
      <c r="BZ122" s="1088"/>
      <c r="CA122" s="1088">
        <v>10630735</v>
      </c>
      <c r="CB122" s="1088"/>
      <c r="CC122" s="1088"/>
      <c r="CD122" s="1088"/>
      <c r="CE122" s="1088"/>
      <c r="CF122" s="1108">
        <v>164.4</v>
      </c>
      <c r="CG122" s="1109"/>
      <c r="CH122" s="1109"/>
      <c r="CI122" s="1109"/>
      <c r="CJ122" s="1109"/>
      <c r="CK122" s="1100"/>
      <c r="CL122" s="1101"/>
      <c r="CM122" s="1101"/>
      <c r="CN122" s="1101"/>
      <c r="CO122" s="1102"/>
      <c r="CP122" s="1110" t="s">
        <v>472</v>
      </c>
      <c r="CQ122" s="1111"/>
      <c r="CR122" s="1111"/>
      <c r="CS122" s="1111"/>
      <c r="CT122" s="1111"/>
      <c r="CU122" s="1111"/>
      <c r="CV122" s="1111"/>
      <c r="CW122" s="1111"/>
      <c r="CX122" s="1111"/>
      <c r="CY122" s="1111"/>
      <c r="CZ122" s="1111"/>
      <c r="DA122" s="1111"/>
      <c r="DB122" s="1111"/>
      <c r="DC122" s="1111"/>
      <c r="DD122" s="1111"/>
      <c r="DE122" s="1111"/>
      <c r="DF122" s="1112"/>
      <c r="DG122" s="1009">
        <v>88589</v>
      </c>
      <c r="DH122" s="1010"/>
      <c r="DI122" s="1010"/>
      <c r="DJ122" s="1010"/>
      <c r="DK122" s="1010"/>
      <c r="DL122" s="1010">
        <v>83860</v>
      </c>
      <c r="DM122" s="1010"/>
      <c r="DN122" s="1010"/>
      <c r="DO122" s="1010"/>
      <c r="DP122" s="1010"/>
      <c r="DQ122" s="1010">
        <v>77378</v>
      </c>
      <c r="DR122" s="1010"/>
      <c r="DS122" s="1010"/>
      <c r="DT122" s="1010"/>
      <c r="DU122" s="1010"/>
      <c r="DV122" s="1011">
        <v>1.2</v>
      </c>
      <c r="DW122" s="1011"/>
      <c r="DX122" s="1011"/>
      <c r="DY122" s="1011"/>
      <c r="DZ122" s="1012"/>
    </row>
    <row r="123" spans="1:130" s="246" customFormat="1" ht="26.25" customHeight="1">
      <c r="A123" s="1149"/>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127</v>
      </c>
      <c r="AB123" s="1049"/>
      <c r="AC123" s="1049"/>
      <c r="AD123" s="1049"/>
      <c r="AE123" s="1050"/>
      <c r="AF123" s="1051" t="s">
        <v>434</v>
      </c>
      <c r="AG123" s="1049"/>
      <c r="AH123" s="1049"/>
      <c r="AI123" s="1049"/>
      <c r="AJ123" s="1050"/>
      <c r="AK123" s="1051" t="s">
        <v>127</v>
      </c>
      <c r="AL123" s="1049"/>
      <c r="AM123" s="1049"/>
      <c r="AN123" s="1049"/>
      <c r="AO123" s="1050"/>
      <c r="AP123" s="1052" t="s">
        <v>127</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473</v>
      </c>
      <c r="BP123" s="1096"/>
      <c r="BQ123" s="1155">
        <v>17681314</v>
      </c>
      <c r="BR123" s="1156"/>
      <c r="BS123" s="1156"/>
      <c r="BT123" s="1156"/>
      <c r="BU123" s="1156"/>
      <c r="BV123" s="1156">
        <v>17771256</v>
      </c>
      <c r="BW123" s="1156"/>
      <c r="BX123" s="1156"/>
      <c r="BY123" s="1156"/>
      <c r="BZ123" s="1156"/>
      <c r="CA123" s="1156">
        <v>17522207</v>
      </c>
      <c r="CB123" s="1156"/>
      <c r="CC123" s="1156"/>
      <c r="CD123" s="1156"/>
      <c r="CE123" s="1156"/>
      <c r="CF123" s="1089"/>
      <c r="CG123" s="1090"/>
      <c r="CH123" s="1090"/>
      <c r="CI123" s="1090"/>
      <c r="CJ123" s="1091"/>
      <c r="CK123" s="1100"/>
      <c r="CL123" s="1101"/>
      <c r="CM123" s="1101"/>
      <c r="CN123" s="1101"/>
      <c r="CO123" s="1102"/>
      <c r="CP123" s="1110" t="s">
        <v>474</v>
      </c>
      <c r="CQ123" s="1111"/>
      <c r="CR123" s="1111"/>
      <c r="CS123" s="1111"/>
      <c r="CT123" s="1111"/>
      <c r="CU123" s="1111"/>
      <c r="CV123" s="1111"/>
      <c r="CW123" s="1111"/>
      <c r="CX123" s="1111"/>
      <c r="CY123" s="1111"/>
      <c r="CZ123" s="1111"/>
      <c r="DA123" s="1111"/>
      <c r="DB123" s="1111"/>
      <c r="DC123" s="1111"/>
      <c r="DD123" s="1111"/>
      <c r="DE123" s="1111"/>
      <c r="DF123" s="1112"/>
      <c r="DG123" s="1048" t="s">
        <v>127</v>
      </c>
      <c r="DH123" s="1049"/>
      <c r="DI123" s="1049"/>
      <c r="DJ123" s="1049"/>
      <c r="DK123" s="1050"/>
      <c r="DL123" s="1051" t="s">
        <v>127</v>
      </c>
      <c r="DM123" s="1049"/>
      <c r="DN123" s="1049"/>
      <c r="DO123" s="1049"/>
      <c r="DP123" s="1050"/>
      <c r="DQ123" s="1051" t="s">
        <v>444</v>
      </c>
      <c r="DR123" s="1049"/>
      <c r="DS123" s="1049"/>
      <c r="DT123" s="1049"/>
      <c r="DU123" s="1050"/>
      <c r="DV123" s="1052" t="s">
        <v>434</v>
      </c>
      <c r="DW123" s="1053"/>
      <c r="DX123" s="1053"/>
      <c r="DY123" s="1053"/>
      <c r="DZ123" s="1054"/>
    </row>
    <row r="124" spans="1:130" s="246" customFormat="1" ht="26.25" customHeight="1" thickBot="1">
      <c r="A124" s="1149"/>
      <c r="B124" s="1036"/>
      <c r="C124" s="1006" t="s">
        <v>459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444</v>
      </c>
      <c r="AB124" s="1049"/>
      <c r="AC124" s="1049"/>
      <c r="AD124" s="1049"/>
      <c r="AE124" s="1050"/>
      <c r="AF124" s="1051" t="s">
        <v>434</v>
      </c>
      <c r="AG124" s="1049"/>
      <c r="AH124" s="1049"/>
      <c r="AI124" s="1049"/>
      <c r="AJ124" s="1050"/>
      <c r="AK124" s="1051" t="s">
        <v>444</v>
      </c>
      <c r="AL124" s="1049"/>
      <c r="AM124" s="1049"/>
      <c r="AN124" s="1049"/>
      <c r="AO124" s="1050"/>
      <c r="AP124" s="1052" t="s">
        <v>444</v>
      </c>
      <c r="AQ124" s="1053"/>
      <c r="AR124" s="1053"/>
      <c r="AS124" s="1053"/>
      <c r="AT124" s="1054"/>
      <c r="AU124" s="1151" t="s">
        <v>475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36.799999999999997</v>
      </c>
      <c r="BR124" s="1118"/>
      <c r="BS124" s="1118"/>
      <c r="BT124" s="1118"/>
      <c r="BU124" s="1118"/>
      <c r="BV124" s="1118">
        <v>62.4</v>
      </c>
      <c r="BW124" s="1118"/>
      <c r="BX124" s="1118"/>
      <c r="BY124" s="1118"/>
      <c r="BZ124" s="1118"/>
      <c r="CA124" s="1118">
        <v>66.900000000000006</v>
      </c>
      <c r="CB124" s="1118"/>
      <c r="CC124" s="1118"/>
      <c r="CD124" s="1118"/>
      <c r="CE124" s="1118"/>
      <c r="CF124" s="1119"/>
      <c r="CG124" s="1120"/>
      <c r="CH124" s="1120"/>
      <c r="CI124" s="1120"/>
      <c r="CJ124" s="1121"/>
      <c r="CK124" s="1103"/>
      <c r="CL124" s="1103"/>
      <c r="CM124" s="1103"/>
      <c r="CN124" s="1103"/>
      <c r="CO124" s="1104"/>
      <c r="CP124" s="1110" t="s">
        <v>476</v>
      </c>
      <c r="CQ124" s="1111"/>
      <c r="CR124" s="1111"/>
      <c r="CS124" s="1111"/>
      <c r="CT124" s="1111"/>
      <c r="CU124" s="1111"/>
      <c r="CV124" s="1111"/>
      <c r="CW124" s="1111"/>
      <c r="CX124" s="1111"/>
      <c r="CY124" s="1111"/>
      <c r="CZ124" s="1111"/>
      <c r="DA124" s="1111"/>
      <c r="DB124" s="1111"/>
      <c r="DC124" s="1111"/>
      <c r="DD124" s="1111"/>
      <c r="DE124" s="1111"/>
      <c r="DF124" s="1112"/>
      <c r="DG124" s="1095" t="s">
        <v>127</v>
      </c>
      <c r="DH124" s="1074"/>
      <c r="DI124" s="1074"/>
      <c r="DJ124" s="1074"/>
      <c r="DK124" s="1075"/>
      <c r="DL124" s="1073" t="s">
        <v>127</v>
      </c>
      <c r="DM124" s="1074"/>
      <c r="DN124" s="1074"/>
      <c r="DO124" s="1074"/>
      <c r="DP124" s="1075"/>
      <c r="DQ124" s="1073" t="s">
        <v>127</v>
      </c>
      <c r="DR124" s="1074"/>
      <c r="DS124" s="1074"/>
      <c r="DT124" s="1074"/>
      <c r="DU124" s="1075"/>
      <c r="DV124" s="1076" t="s">
        <v>127</v>
      </c>
      <c r="DW124" s="1077"/>
      <c r="DX124" s="1077"/>
      <c r="DY124" s="1077"/>
      <c r="DZ124" s="1078"/>
    </row>
    <row r="125" spans="1:130" s="246" customFormat="1" ht="26.25" customHeight="1">
      <c r="A125" s="1149"/>
      <c r="B125" s="1036"/>
      <c r="C125" s="1006" t="s">
        <v>462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127</v>
      </c>
      <c r="AB125" s="1049"/>
      <c r="AC125" s="1049"/>
      <c r="AD125" s="1049"/>
      <c r="AE125" s="1050"/>
      <c r="AF125" s="1051" t="s">
        <v>127</v>
      </c>
      <c r="AG125" s="1049"/>
      <c r="AH125" s="1049"/>
      <c r="AI125" s="1049"/>
      <c r="AJ125" s="1050"/>
      <c r="AK125" s="1051" t="s">
        <v>127</v>
      </c>
      <c r="AL125" s="1049"/>
      <c r="AM125" s="1049"/>
      <c r="AN125" s="1049"/>
      <c r="AO125" s="1050"/>
      <c r="AP125" s="1052" t="s">
        <v>127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477</v>
      </c>
      <c r="CL125" s="1098"/>
      <c r="CM125" s="1098"/>
      <c r="CN125" s="1098"/>
      <c r="CO125" s="1099"/>
      <c r="CP125" s="1030" t="s">
        <v>478</v>
      </c>
      <c r="CQ125" s="979"/>
      <c r="CR125" s="979"/>
      <c r="CS125" s="979"/>
      <c r="CT125" s="979"/>
      <c r="CU125" s="979"/>
      <c r="CV125" s="979"/>
      <c r="CW125" s="979"/>
      <c r="CX125" s="979"/>
      <c r="CY125" s="979"/>
      <c r="CZ125" s="979"/>
      <c r="DA125" s="979"/>
      <c r="DB125" s="979"/>
      <c r="DC125" s="979"/>
      <c r="DD125" s="979"/>
      <c r="DE125" s="979"/>
      <c r="DF125" s="980"/>
      <c r="DG125" s="1016" t="s">
        <v>127</v>
      </c>
      <c r="DH125" s="1017"/>
      <c r="DI125" s="1017"/>
      <c r="DJ125" s="1017"/>
      <c r="DK125" s="1017"/>
      <c r="DL125" s="1017" t="s">
        <v>127</v>
      </c>
      <c r="DM125" s="1017"/>
      <c r="DN125" s="1017"/>
      <c r="DO125" s="1017"/>
      <c r="DP125" s="1017"/>
      <c r="DQ125" s="1017" t="s">
        <v>127</v>
      </c>
      <c r="DR125" s="1017"/>
      <c r="DS125" s="1017"/>
      <c r="DT125" s="1017"/>
      <c r="DU125" s="1017"/>
      <c r="DV125" s="1018" t="s">
        <v>127</v>
      </c>
      <c r="DW125" s="1018"/>
      <c r="DX125" s="1018"/>
      <c r="DY125" s="1018"/>
      <c r="DZ125" s="1019"/>
    </row>
    <row r="126" spans="1:130" s="246" customFormat="1" ht="26.25" customHeight="1" thickBot="1">
      <c r="A126" s="1149"/>
      <c r="B126" s="1036"/>
      <c r="C126" s="1006" t="s">
        <v>464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127</v>
      </c>
      <c r="AB126" s="1049"/>
      <c r="AC126" s="1049"/>
      <c r="AD126" s="1049"/>
      <c r="AE126" s="1050"/>
      <c r="AF126" s="1051" t="s">
        <v>127</v>
      </c>
      <c r="AG126" s="1049"/>
      <c r="AH126" s="1049"/>
      <c r="AI126" s="1049"/>
      <c r="AJ126" s="1050"/>
      <c r="AK126" s="1051" t="s">
        <v>127</v>
      </c>
      <c r="AL126" s="1049"/>
      <c r="AM126" s="1049"/>
      <c r="AN126" s="1049"/>
      <c r="AO126" s="1050"/>
      <c r="AP126" s="1052" t="s">
        <v>127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479</v>
      </c>
      <c r="CQ126" s="1040"/>
      <c r="CR126" s="1040"/>
      <c r="CS126" s="1040"/>
      <c r="CT126" s="1040"/>
      <c r="CU126" s="1040"/>
      <c r="CV126" s="1040"/>
      <c r="CW126" s="1040"/>
      <c r="CX126" s="1040"/>
      <c r="CY126" s="1040"/>
      <c r="CZ126" s="1040"/>
      <c r="DA126" s="1040"/>
      <c r="DB126" s="1040"/>
      <c r="DC126" s="1040"/>
      <c r="DD126" s="1040"/>
      <c r="DE126" s="1040"/>
      <c r="DF126" s="1041"/>
      <c r="DG126" s="1009" t="s">
        <v>127</v>
      </c>
      <c r="DH126" s="1010"/>
      <c r="DI126" s="1010"/>
      <c r="DJ126" s="1010"/>
      <c r="DK126" s="1010"/>
      <c r="DL126" s="1010" t="s">
        <v>127</v>
      </c>
      <c r="DM126" s="1010"/>
      <c r="DN126" s="1010"/>
      <c r="DO126" s="1010"/>
      <c r="DP126" s="1010"/>
      <c r="DQ126" s="1010" t="s">
        <v>127</v>
      </c>
      <c r="DR126" s="1010"/>
      <c r="DS126" s="1010"/>
      <c r="DT126" s="1010"/>
      <c r="DU126" s="1010"/>
      <c r="DV126" s="1011" t="s">
        <v>127</v>
      </c>
      <c r="DW126" s="1011"/>
      <c r="DX126" s="1011"/>
      <c r="DY126" s="1011"/>
      <c r="DZ126" s="1012"/>
    </row>
    <row r="127" spans="1:130" s="246" customFormat="1" ht="26.25" customHeight="1">
      <c r="A127" s="1150"/>
      <c r="B127" s="1038"/>
      <c r="C127" s="1092" t="s">
        <v>480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10251</v>
      </c>
      <c r="AB127" s="1049"/>
      <c r="AC127" s="1049"/>
      <c r="AD127" s="1049"/>
      <c r="AE127" s="1050"/>
      <c r="AF127" s="1051">
        <v>8805</v>
      </c>
      <c r="AG127" s="1049"/>
      <c r="AH127" s="1049"/>
      <c r="AI127" s="1049"/>
      <c r="AJ127" s="1050"/>
      <c r="AK127" s="1051">
        <v>8689</v>
      </c>
      <c r="AL127" s="1049"/>
      <c r="AM127" s="1049"/>
      <c r="AN127" s="1049"/>
      <c r="AO127" s="1050"/>
      <c r="AP127" s="1052">
        <v>0.1</v>
      </c>
      <c r="AQ127" s="1053"/>
      <c r="AR127" s="1053"/>
      <c r="AS127" s="1053"/>
      <c r="AT127" s="1054"/>
      <c r="AU127" s="282"/>
      <c r="AV127" s="282"/>
      <c r="AW127" s="282"/>
      <c r="AX127" s="1122" t="s">
        <v>481</v>
      </c>
      <c r="AY127" s="1123"/>
      <c r="AZ127" s="1123"/>
      <c r="BA127" s="1123"/>
      <c r="BB127" s="1123"/>
      <c r="BC127" s="1123"/>
      <c r="BD127" s="1123"/>
      <c r="BE127" s="1124"/>
      <c r="BF127" s="1125" t="s">
        <v>482</v>
      </c>
      <c r="BG127" s="1123"/>
      <c r="BH127" s="1123"/>
      <c r="BI127" s="1123"/>
      <c r="BJ127" s="1123"/>
      <c r="BK127" s="1123"/>
      <c r="BL127" s="1124"/>
      <c r="BM127" s="1125" t="s">
        <v>483</v>
      </c>
      <c r="BN127" s="1123"/>
      <c r="BO127" s="1123"/>
      <c r="BP127" s="1123"/>
      <c r="BQ127" s="1123"/>
      <c r="BR127" s="1123"/>
      <c r="BS127" s="1124"/>
      <c r="BT127" s="1125" t="s">
        <v>484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485</v>
      </c>
      <c r="CQ127" s="1040"/>
      <c r="CR127" s="1040"/>
      <c r="CS127" s="1040"/>
      <c r="CT127" s="1040"/>
      <c r="CU127" s="1040"/>
      <c r="CV127" s="1040"/>
      <c r="CW127" s="1040"/>
      <c r="CX127" s="1040"/>
      <c r="CY127" s="1040"/>
      <c r="CZ127" s="1040"/>
      <c r="DA127" s="1040"/>
      <c r="DB127" s="1040"/>
      <c r="DC127" s="1040"/>
      <c r="DD127" s="1040"/>
      <c r="DE127" s="1040"/>
      <c r="DF127" s="1041"/>
      <c r="DG127" s="1009" t="s">
        <v>127</v>
      </c>
      <c r="DH127" s="1010"/>
      <c r="DI127" s="1010"/>
      <c r="DJ127" s="1010"/>
      <c r="DK127" s="1010"/>
      <c r="DL127" s="1010" t="s">
        <v>127</v>
      </c>
      <c r="DM127" s="1010"/>
      <c r="DN127" s="1010"/>
      <c r="DO127" s="1010"/>
      <c r="DP127" s="1010"/>
      <c r="DQ127" s="1010" t="s">
        <v>127</v>
      </c>
      <c r="DR127" s="1010"/>
      <c r="DS127" s="1010"/>
      <c r="DT127" s="1010"/>
      <c r="DU127" s="1010"/>
      <c r="DV127" s="1011" t="s">
        <v>127</v>
      </c>
      <c r="DW127" s="1011"/>
      <c r="DX127" s="1011"/>
      <c r="DY127" s="1011"/>
      <c r="DZ127" s="1012"/>
    </row>
    <row r="128" spans="1:130" s="246" customFormat="1" ht="26.25" customHeight="1" thickBot="1">
      <c r="A128" s="1133" t="s">
        <v>486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487</v>
      </c>
      <c r="X128" s="1135"/>
      <c r="Y128" s="1135"/>
      <c r="Z128" s="1136"/>
      <c r="AA128" s="1137">
        <v>5417</v>
      </c>
      <c r="AB128" s="1138"/>
      <c r="AC128" s="1138"/>
      <c r="AD128" s="1138"/>
      <c r="AE128" s="1139"/>
      <c r="AF128" s="1140">
        <v>833</v>
      </c>
      <c r="AG128" s="1138"/>
      <c r="AH128" s="1138"/>
      <c r="AI128" s="1138"/>
      <c r="AJ128" s="1139"/>
      <c r="AK128" s="1140">
        <v>180984</v>
      </c>
      <c r="AL128" s="1138"/>
      <c r="AM128" s="1138"/>
      <c r="AN128" s="1138"/>
      <c r="AO128" s="1139"/>
      <c r="AP128" s="1141"/>
      <c r="AQ128" s="1142"/>
      <c r="AR128" s="1142"/>
      <c r="AS128" s="1142"/>
      <c r="AT128" s="1143"/>
      <c r="AU128" s="282"/>
      <c r="AV128" s="282"/>
      <c r="AW128" s="282"/>
      <c r="AX128" s="978" t="s">
        <v>488</v>
      </c>
      <c r="AY128" s="979"/>
      <c r="AZ128" s="979"/>
      <c r="BA128" s="979"/>
      <c r="BB128" s="979"/>
      <c r="BC128" s="979"/>
      <c r="BD128" s="979"/>
      <c r="BE128" s="980"/>
      <c r="BF128" s="1144" t="s">
        <v>127</v>
      </c>
      <c r="BG128" s="1145"/>
      <c r="BH128" s="1145"/>
      <c r="BI128" s="1145"/>
      <c r="BJ128" s="1145"/>
      <c r="BK128" s="1145"/>
      <c r="BL128" s="1146"/>
      <c r="BM128" s="1144">
        <v>13.89</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489</v>
      </c>
      <c r="CQ128" s="1127"/>
      <c r="CR128" s="1127"/>
      <c r="CS128" s="1127"/>
      <c r="CT128" s="1127"/>
      <c r="CU128" s="1127"/>
      <c r="CV128" s="1127"/>
      <c r="CW128" s="1127"/>
      <c r="CX128" s="1127"/>
      <c r="CY128" s="1127"/>
      <c r="CZ128" s="1127"/>
      <c r="DA128" s="1127"/>
      <c r="DB128" s="1127"/>
      <c r="DC128" s="1127"/>
      <c r="DD128" s="1127"/>
      <c r="DE128" s="1127"/>
      <c r="DF128" s="1128"/>
      <c r="DG128" s="1129" t="s">
        <v>490</v>
      </c>
      <c r="DH128" s="1130"/>
      <c r="DI128" s="1130"/>
      <c r="DJ128" s="1130"/>
      <c r="DK128" s="1130"/>
      <c r="DL128" s="1130" t="s">
        <v>491</v>
      </c>
      <c r="DM128" s="1130"/>
      <c r="DN128" s="1130"/>
      <c r="DO128" s="1130"/>
      <c r="DP128" s="1130"/>
      <c r="DQ128" s="1130" t="s">
        <v>492</v>
      </c>
      <c r="DR128" s="1130"/>
      <c r="DS128" s="1130"/>
      <c r="DT128" s="1130"/>
      <c r="DU128" s="1130"/>
      <c r="DV128" s="1131" t="s">
        <v>127</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493</v>
      </c>
      <c r="X129" s="1164"/>
      <c r="Y129" s="1164"/>
      <c r="Z129" s="1165"/>
      <c r="AA129" s="1048">
        <v>7408082</v>
      </c>
      <c r="AB129" s="1049"/>
      <c r="AC129" s="1049"/>
      <c r="AD129" s="1049"/>
      <c r="AE129" s="1050"/>
      <c r="AF129" s="1051">
        <v>7457375</v>
      </c>
      <c r="AG129" s="1049"/>
      <c r="AH129" s="1049"/>
      <c r="AI129" s="1049"/>
      <c r="AJ129" s="1050"/>
      <c r="AK129" s="1051">
        <v>7508055</v>
      </c>
      <c r="AL129" s="1049"/>
      <c r="AM129" s="1049"/>
      <c r="AN129" s="1049"/>
      <c r="AO129" s="1050"/>
      <c r="AP129" s="1166"/>
      <c r="AQ129" s="1167"/>
      <c r="AR129" s="1167"/>
      <c r="AS129" s="1167"/>
      <c r="AT129" s="1168"/>
      <c r="AU129" s="284"/>
      <c r="AV129" s="284"/>
      <c r="AW129" s="284"/>
      <c r="AX129" s="1157" t="s">
        <v>494</v>
      </c>
      <c r="AY129" s="1040"/>
      <c r="AZ129" s="1040"/>
      <c r="BA129" s="1040"/>
      <c r="BB129" s="1040"/>
      <c r="BC129" s="1040"/>
      <c r="BD129" s="1040"/>
      <c r="BE129" s="1041"/>
      <c r="BF129" s="1158" t="s">
        <v>490</v>
      </c>
      <c r="BG129" s="1159"/>
      <c r="BH129" s="1159"/>
      <c r="BI129" s="1159"/>
      <c r="BJ129" s="1159"/>
      <c r="BK129" s="1159"/>
      <c r="BL129" s="1160"/>
      <c r="BM129" s="1158">
        <v>18.89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496</v>
      </c>
      <c r="X130" s="1164"/>
      <c r="Y130" s="1164"/>
      <c r="Z130" s="1165"/>
      <c r="AA130" s="1048">
        <v>1049853</v>
      </c>
      <c r="AB130" s="1049"/>
      <c r="AC130" s="1049"/>
      <c r="AD130" s="1049"/>
      <c r="AE130" s="1050"/>
      <c r="AF130" s="1051">
        <v>1048939</v>
      </c>
      <c r="AG130" s="1049"/>
      <c r="AH130" s="1049"/>
      <c r="AI130" s="1049"/>
      <c r="AJ130" s="1050"/>
      <c r="AK130" s="1051">
        <v>1042709</v>
      </c>
      <c r="AL130" s="1049"/>
      <c r="AM130" s="1049"/>
      <c r="AN130" s="1049"/>
      <c r="AO130" s="1050"/>
      <c r="AP130" s="1166"/>
      <c r="AQ130" s="1167"/>
      <c r="AR130" s="1167"/>
      <c r="AS130" s="1167"/>
      <c r="AT130" s="1168"/>
      <c r="AU130" s="284"/>
      <c r="AV130" s="284"/>
      <c r="AW130" s="284"/>
      <c r="AX130" s="1157" t="s">
        <v>497</v>
      </c>
      <c r="AY130" s="1040"/>
      <c r="AZ130" s="1040"/>
      <c r="BA130" s="1040"/>
      <c r="BB130" s="1040"/>
      <c r="BC130" s="1040"/>
      <c r="BD130" s="1040"/>
      <c r="BE130" s="1041"/>
      <c r="BF130" s="1194">
        <v>12.3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498</v>
      </c>
      <c r="X131" s="1202"/>
      <c r="Y131" s="1202"/>
      <c r="Z131" s="1203"/>
      <c r="AA131" s="1095">
        <v>6358229</v>
      </c>
      <c r="AB131" s="1074"/>
      <c r="AC131" s="1074"/>
      <c r="AD131" s="1074"/>
      <c r="AE131" s="1075"/>
      <c r="AF131" s="1073">
        <v>6408436</v>
      </c>
      <c r="AG131" s="1074"/>
      <c r="AH131" s="1074"/>
      <c r="AI131" s="1074"/>
      <c r="AJ131" s="1075"/>
      <c r="AK131" s="1073">
        <v>6465346</v>
      </c>
      <c r="AL131" s="1074"/>
      <c r="AM131" s="1074"/>
      <c r="AN131" s="1074"/>
      <c r="AO131" s="1075"/>
      <c r="AP131" s="1204"/>
      <c r="AQ131" s="1205"/>
      <c r="AR131" s="1205"/>
      <c r="AS131" s="1205"/>
      <c r="AT131" s="1206"/>
      <c r="AU131" s="284"/>
      <c r="AV131" s="284"/>
      <c r="AW131" s="284"/>
      <c r="AX131" s="1176" t="s">
        <v>499</v>
      </c>
      <c r="AY131" s="1127"/>
      <c r="AZ131" s="1127"/>
      <c r="BA131" s="1127"/>
      <c r="BB131" s="1127"/>
      <c r="BC131" s="1127"/>
      <c r="BD131" s="1127"/>
      <c r="BE131" s="1128"/>
      <c r="BF131" s="1177">
        <v>66.900000000000006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501</v>
      </c>
      <c r="W132" s="1187"/>
      <c r="X132" s="1187"/>
      <c r="Y132" s="1187"/>
      <c r="Z132" s="1188"/>
      <c r="AA132" s="1189">
        <v>12.534103440000001</v>
      </c>
      <c r="AB132" s="1190"/>
      <c r="AC132" s="1190"/>
      <c r="AD132" s="1190"/>
      <c r="AE132" s="1191"/>
      <c r="AF132" s="1192">
        <v>12.9394598</v>
      </c>
      <c r="AG132" s="1190"/>
      <c r="AH132" s="1190"/>
      <c r="AI132" s="1190"/>
      <c r="AJ132" s="1191"/>
      <c r="AK132" s="1192">
        <v>11.613253179999999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502</v>
      </c>
      <c r="W133" s="1170"/>
      <c r="X133" s="1170"/>
      <c r="Y133" s="1170"/>
      <c r="Z133" s="1171"/>
      <c r="AA133" s="1172">
        <v>9.9</v>
      </c>
      <c r="AB133" s="1173"/>
      <c r="AC133" s="1173"/>
      <c r="AD133" s="1173"/>
      <c r="AE133" s="1174"/>
      <c r="AF133" s="1172">
        <v>11.9</v>
      </c>
      <c r="AG133" s="1173"/>
      <c r="AH133" s="1173"/>
      <c r="AI133" s="1173"/>
      <c r="AJ133" s="1174"/>
      <c r="AK133" s="1172">
        <v>12.3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qzae9AWxvXJtpgxxXxaQMZjoBJDHpnvDN+SI4GkZ3fthfc0L4LGop0w+sJZRD+eF9XGsOlknbJnKp2DR7gSfnA==" saltValue="sRAV+Wo6CW3fRDYc9dkh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6ZOYsX++flGprn3I0EdES4qW7aR+fw+A6DMCnzMIKgLnHnmAHEwkZQHXZg11JMeQ2px+fJNDC7BgfngRMIYmwg==" saltValue="L8Vx2j/ClJ+MdQk+mZws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69YEE4QXPj6z/DIck6QJHJBV3e9u/d7/i0Z0X5Svz63+S4ljymLC1Q/JgBlPtRYCx8OVBQsk7VByAYD1mTi9FA==" saltValue="uhmvilkxme/6KJ+3vlee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506</v>
      </c>
      <c r="AP7" s="303"/>
      <c r="AQ7" s="304" t="s">
        <v>507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508</v>
      </c>
      <c r="AQ8" s="310" t="s">
        <v>509</v>
      </c>
      <c r="AR8" s="311" t="s">
        <v>510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511</v>
      </c>
      <c r="AL9" s="1213"/>
      <c r="AM9" s="1213"/>
      <c r="AN9" s="1214"/>
      <c r="AO9" s="312">
        <v>2262195</v>
      </c>
      <c r="AP9" s="312">
        <v>83298</v>
      </c>
      <c r="AQ9" s="313">
        <v>90414</v>
      </c>
      <c r="AR9" s="314">
        <v>-7.9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512</v>
      </c>
      <c r="AL10" s="1213"/>
      <c r="AM10" s="1213"/>
      <c r="AN10" s="1214"/>
      <c r="AO10" s="315">
        <v>373723</v>
      </c>
      <c r="AP10" s="315">
        <v>13761</v>
      </c>
      <c r="AQ10" s="316">
        <v>7325</v>
      </c>
      <c r="AR10" s="317">
        <v>87.9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513</v>
      </c>
      <c r="AL11" s="1213"/>
      <c r="AM11" s="1213"/>
      <c r="AN11" s="1214"/>
      <c r="AO11" s="315">
        <v>43624</v>
      </c>
      <c r="AP11" s="315">
        <v>1606</v>
      </c>
      <c r="AQ11" s="316">
        <v>9426</v>
      </c>
      <c r="AR11" s="317">
        <v>-83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514</v>
      </c>
      <c r="AL12" s="1213"/>
      <c r="AM12" s="1213"/>
      <c r="AN12" s="1214"/>
      <c r="AO12" s="315">
        <v>3159</v>
      </c>
      <c r="AP12" s="315">
        <v>116</v>
      </c>
      <c r="AQ12" s="316">
        <v>1167</v>
      </c>
      <c r="AR12" s="317">
        <v>-90.1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515</v>
      </c>
      <c r="AL13" s="1213"/>
      <c r="AM13" s="1213"/>
      <c r="AN13" s="1214"/>
      <c r="AO13" s="315" t="s">
        <v>516</v>
      </c>
      <c r="AP13" s="315" t="s">
        <v>516</v>
      </c>
      <c r="AQ13" s="316">
        <v>3</v>
      </c>
      <c r="AR13" s="317" t="s">
        <v>516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517</v>
      </c>
      <c r="AL14" s="1213"/>
      <c r="AM14" s="1213"/>
      <c r="AN14" s="1214"/>
      <c r="AO14" s="315">
        <v>87533</v>
      </c>
      <c r="AP14" s="315">
        <v>3223</v>
      </c>
      <c r="AQ14" s="316">
        <v>4078</v>
      </c>
      <c r="AR14" s="317">
        <v>-21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518</v>
      </c>
      <c r="AL15" s="1213"/>
      <c r="AM15" s="1213"/>
      <c r="AN15" s="1214"/>
      <c r="AO15" s="315">
        <v>37207</v>
      </c>
      <c r="AP15" s="315">
        <v>1370</v>
      </c>
      <c r="AQ15" s="316">
        <v>2195</v>
      </c>
      <c r="AR15" s="317">
        <v>-37.6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519</v>
      </c>
      <c r="AL16" s="1216"/>
      <c r="AM16" s="1216"/>
      <c r="AN16" s="1217"/>
      <c r="AO16" s="315">
        <v>-229027</v>
      </c>
      <c r="AP16" s="315">
        <v>-8433</v>
      </c>
      <c r="AQ16" s="316">
        <v>-8893</v>
      </c>
      <c r="AR16" s="317">
        <v>-5.2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2578414</v>
      </c>
      <c r="AP17" s="315">
        <v>94941</v>
      </c>
      <c r="AQ17" s="316">
        <v>105714</v>
      </c>
      <c r="AR17" s="317">
        <v>-10.199999999999999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524</v>
      </c>
      <c r="AL21" s="1208"/>
      <c r="AM21" s="1208"/>
      <c r="AN21" s="1209"/>
      <c r="AO21" s="327">
        <v>10.16</v>
      </c>
      <c r="AP21" s="328">
        <v>10.07</v>
      </c>
      <c r="AQ21" s="329">
        <v>0.09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525</v>
      </c>
      <c r="AL22" s="1208"/>
      <c r="AM22" s="1208"/>
      <c r="AN22" s="1209"/>
      <c r="AO22" s="332">
        <v>97.8</v>
      </c>
      <c r="AP22" s="333">
        <v>97.6</v>
      </c>
      <c r="AQ22" s="334">
        <v>0.2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506</v>
      </c>
      <c r="AP30" s="303"/>
      <c r="AQ30" s="304" t="s">
        <v>507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508</v>
      </c>
      <c r="AQ31" s="310" t="s">
        <v>509</v>
      </c>
      <c r="AR31" s="311" t="s">
        <v>510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529</v>
      </c>
      <c r="AL32" s="1224"/>
      <c r="AM32" s="1224"/>
      <c r="AN32" s="1225"/>
      <c r="AO32" s="342">
        <v>1785024</v>
      </c>
      <c r="AP32" s="342">
        <v>65727</v>
      </c>
      <c r="AQ32" s="343">
        <v>67110</v>
      </c>
      <c r="AR32" s="344">
        <v>-2.1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530</v>
      </c>
      <c r="AL33" s="1224"/>
      <c r="AM33" s="1224"/>
      <c r="AN33" s="1225"/>
      <c r="AO33" s="342" t="s">
        <v>516</v>
      </c>
      <c r="AP33" s="342" t="s">
        <v>516</v>
      </c>
      <c r="AQ33" s="343" t="s">
        <v>516</v>
      </c>
      <c r="AR33" s="344" t="s">
        <v>516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531</v>
      </c>
      <c r="AL34" s="1224"/>
      <c r="AM34" s="1224"/>
      <c r="AN34" s="1225"/>
      <c r="AO34" s="342" t="s">
        <v>516</v>
      </c>
      <c r="AP34" s="342" t="s">
        <v>516</v>
      </c>
      <c r="AQ34" s="343">
        <v>6</v>
      </c>
      <c r="AR34" s="344" t="s">
        <v>516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532</v>
      </c>
      <c r="AL35" s="1224"/>
      <c r="AM35" s="1224"/>
      <c r="AN35" s="1225"/>
      <c r="AO35" s="342">
        <v>131994</v>
      </c>
      <c r="AP35" s="342">
        <v>4860</v>
      </c>
      <c r="AQ35" s="343">
        <v>17795</v>
      </c>
      <c r="AR35" s="344">
        <v>-72.7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533</v>
      </c>
      <c r="AL36" s="1224"/>
      <c r="AM36" s="1224"/>
      <c r="AN36" s="1225"/>
      <c r="AO36" s="342">
        <v>48705</v>
      </c>
      <c r="AP36" s="342">
        <v>1793</v>
      </c>
      <c r="AQ36" s="343">
        <v>2500</v>
      </c>
      <c r="AR36" s="344">
        <v>-28.3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534</v>
      </c>
      <c r="AL37" s="1224"/>
      <c r="AM37" s="1224"/>
      <c r="AN37" s="1225"/>
      <c r="AO37" s="342">
        <v>8689</v>
      </c>
      <c r="AP37" s="342">
        <v>320</v>
      </c>
      <c r="AQ37" s="343">
        <v>1001</v>
      </c>
      <c r="AR37" s="344">
        <v>-68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535</v>
      </c>
      <c r="AL38" s="1227"/>
      <c r="AM38" s="1227"/>
      <c r="AN38" s="1228"/>
      <c r="AO38" s="345">
        <v>118</v>
      </c>
      <c r="AP38" s="345">
        <v>4</v>
      </c>
      <c r="AQ38" s="346">
        <v>4</v>
      </c>
      <c r="AR38" s="334">
        <v>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536</v>
      </c>
      <c r="AL39" s="1227"/>
      <c r="AM39" s="1227"/>
      <c r="AN39" s="1228"/>
      <c r="AO39" s="342">
        <v>-180984</v>
      </c>
      <c r="AP39" s="342">
        <v>-6664</v>
      </c>
      <c r="AQ39" s="343">
        <v>-3748</v>
      </c>
      <c r="AR39" s="344">
        <v>77.8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537</v>
      </c>
      <c r="AL40" s="1224"/>
      <c r="AM40" s="1224"/>
      <c r="AN40" s="1225"/>
      <c r="AO40" s="342">
        <v>-1042709</v>
      </c>
      <c r="AP40" s="342">
        <v>-38394</v>
      </c>
      <c r="AQ40" s="343">
        <v>-58908</v>
      </c>
      <c r="AR40" s="344">
        <v>-34.799999999999997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750837</v>
      </c>
      <c r="AP41" s="342">
        <v>27647</v>
      </c>
      <c r="AQ41" s="343">
        <v>25761</v>
      </c>
      <c r="AR41" s="344">
        <v>7.3</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506</v>
      </c>
      <c r="AN49" s="1220" t="s">
        <v>541</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542</v>
      </c>
      <c r="AO50" s="359" t="s">
        <v>543</v>
      </c>
      <c r="AP50" s="360" t="s">
        <v>544</v>
      </c>
      <c r="AQ50" s="361" t="s">
        <v>545</v>
      </c>
      <c r="AR50" s="362" t="s">
        <v>546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2995650</v>
      </c>
      <c r="AN51" s="364">
        <v>105738</v>
      </c>
      <c r="AO51" s="365">
        <v>-15.7</v>
      </c>
      <c r="AP51" s="366">
        <v>106614</v>
      </c>
      <c r="AQ51" s="367">
        <v>17.2</v>
      </c>
      <c r="AR51" s="368">
        <v>-32.9</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1427429</v>
      </c>
      <c r="AN52" s="372">
        <v>50384</v>
      </c>
      <c r="AO52" s="373">
        <v>-32.6</v>
      </c>
      <c r="AP52" s="374">
        <v>45545</v>
      </c>
      <c r="AQ52" s="375">
        <v>20.7</v>
      </c>
      <c r="AR52" s="376">
        <v>-53.3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3036623</v>
      </c>
      <c r="AN53" s="364">
        <v>108207</v>
      </c>
      <c r="AO53" s="365">
        <v>2.2999999999999998</v>
      </c>
      <c r="AP53" s="366">
        <v>85459</v>
      </c>
      <c r="AQ53" s="367">
        <v>-19.8</v>
      </c>
      <c r="AR53" s="368">
        <v>22.1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1063191</v>
      </c>
      <c r="AN54" s="372">
        <v>37886</v>
      </c>
      <c r="AO54" s="373">
        <v>-24.8</v>
      </c>
      <c r="AP54" s="374">
        <v>44378</v>
      </c>
      <c r="AQ54" s="375">
        <v>-2.6</v>
      </c>
      <c r="AR54" s="376">
        <v>-22.2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2613870</v>
      </c>
      <c r="AN55" s="364">
        <v>94014</v>
      </c>
      <c r="AO55" s="365">
        <v>-13.1</v>
      </c>
      <c r="AP55" s="366">
        <v>83280</v>
      </c>
      <c r="AQ55" s="367">
        <v>-2.5</v>
      </c>
      <c r="AR55" s="368">
        <v>-10.6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1473241</v>
      </c>
      <c r="AN56" s="372">
        <v>52989</v>
      </c>
      <c r="AO56" s="373">
        <v>39.9</v>
      </c>
      <c r="AP56" s="374">
        <v>43123</v>
      </c>
      <c r="AQ56" s="375">
        <v>-2.8</v>
      </c>
      <c r="AR56" s="376">
        <v>42.7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5501614</v>
      </c>
      <c r="AN57" s="364">
        <v>200117</v>
      </c>
      <c r="AO57" s="365">
        <v>112.9</v>
      </c>
      <c r="AP57" s="366">
        <v>88968</v>
      </c>
      <c r="AQ57" s="367">
        <v>6.8</v>
      </c>
      <c r="AR57" s="368">
        <v>106.1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2097095</v>
      </c>
      <c r="AN58" s="372">
        <v>76280</v>
      </c>
      <c r="AO58" s="373">
        <v>44</v>
      </c>
      <c r="AP58" s="374">
        <v>45482</v>
      </c>
      <c r="AQ58" s="375">
        <v>5.5</v>
      </c>
      <c r="AR58" s="376">
        <v>38.5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4245491</v>
      </c>
      <c r="AN59" s="364">
        <v>156326</v>
      </c>
      <c r="AO59" s="365">
        <v>-21.9</v>
      </c>
      <c r="AP59" s="366">
        <v>85173</v>
      </c>
      <c r="AQ59" s="367">
        <v>-4.3</v>
      </c>
      <c r="AR59" s="368">
        <v>-17.600000000000001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1357809</v>
      </c>
      <c r="AN60" s="372">
        <v>49997</v>
      </c>
      <c r="AO60" s="373">
        <v>-34.5</v>
      </c>
      <c r="AP60" s="374">
        <v>43913</v>
      </c>
      <c r="AQ60" s="375">
        <v>-3.4</v>
      </c>
      <c r="AR60" s="376">
        <v>-31.1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3678650</v>
      </c>
      <c r="AN61" s="379">
        <v>132880</v>
      </c>
      <c r="AO61" s="380">
        <v>12.9</v>
      </c>
      <c r="AP61" s="381">
        <v>89899</v>
      </c>
      <c r="AQ61" s="382">
        <v>-0.5</v>
      </c>
      <c r="AR61" s="368">
        <v>13.4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1483753</v>
      </c>
      <c r="AN62" s="372">
        <v>53507</v>
      </c>
      <c r="AO62" s="373">
        <v>-1.6</v>
      </c>
      <c r="AP62" s="374">
        <v>44488</v>
      </c>
      <c r="AQ62" s="375">
        <v>3.5</v>
      </c>
      <c r="AR62" s="376">
        <v>-5.0999999999999996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BOQdqO6lNQzN5T9Us4ztCT2BRIpbph/cqI7rEH4NCI0XXJGrvF1Oxtc8iU/C3NEssTqZbO47qN/kugi32L0ShA==" saltValue="Bj6u8quJziWFsCfPKCbC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SdLatKWTOxgAch0rTeSvyy0rCd3K6MQA/P/8LsgFtcoUUj85MxhISL1u+4PpvK29NrswD165q0cLjkuEtJcMQ==" saltValue="47ePXTj8qWPRNJqCR9Rm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em/IYaIFW1cRfmtcAgGrNyIQ1ZEegQ8CJtB1GkyzntzDCYCaEye+Vp1X17KBEp4Bf0yyrRxkO8Z4wdcX6zG9A==" saltValue="jqFFGtWarJoNos5FbEeH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32" t="s">
        <v>3</v>
      </c>
      <c r="D47" s="1232"/>
      <c r="E47" s="1233"/>
      <c r="F47" s="11">
        <v>22.69</v>
      </c>
      <c r="G47" s="12">
        <v>23.15</v>
      </c>
      <c r="H47" s="12">
        <v>23.79</v>
      </c>
      <c r="I47" s="12">
        <v>20.97</v>
      </c>
      <c r="J47" s="13">
        <v>21.38</v>
      </c>
    </row>
    <row r="48" spans="2:10" ht="57.75" customHeight="1">
      <c r="B48" s="14"/>
      <c r="C48" s="1234" t="s">
        <v>4</v>
      </c>
      <c r="D48" s="1234"/>
      <c r="E48" s="1235"/>
      <c r="F48" s="15">
        <v>1.94</v>
      </c>
      <c r="G48" s="16">
        <v>0.77</v>
      </c>
      <c r="H48" s="16">
        <v>0.14000000000000001</v>
      </c>
      <c r="I48" s="16">
        <v>0.91</v>
      </c>
      <c r="J48" s="17">
        <v>1.36</v>
      </c>
    </row>
    <row r="49" spans="2:10" ht="57.75" customHeight="1" thickBot="1">
      <c r="B49" s="18"/>
      <c r="C49" s="1236" t="s">
        <v>5</v>
      </c>
      <c r="D49" s="1236"/>
      <c r="E49" s="1237"/>
      <c r="F49" s="19" t="s">
        <v>562</v>
      </c>
      <c r="G49" s="20" t="s">
        <v>563</v>
      </c>
      <c r="H49" s="20" t="s">
        <v>564</v>
      </c>
      <c r="I49" s="20" t="s">
        <v>565</v>
      </c>
      <c r="J49" s="21">
        <v>0.47</v>
      </c>
    </row>
    <row r="50" spans="2:10" ht="13.5" customHeight="1"/>
    <row r="51" spans="2:10" ht="13.5" hidden="1" customHeight="1"/>
    <row r="52" spans="2:10" ht="13.5" hidden="1" customHeight="1"/>
    <row r="53" spans="2:10" ht="13.5" hidden="1" customHeight="1"/>
  </sheetData>
  <sheetProtection algorithmName="SHA-512" hashValue="vC+JggN7mmuCEL5VXthTxPV5Y/6u+FIwj8zi7zCg+k2ElKszUtJoBdj/cj4YmH0B0dVj8s1m+C5kZmviYxmyPQ==" saltValue="kT3gWzdPEAVLpdkYXFmV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2020-08-21T01:54:46Z</cp:lastPrinted>
  <dcterms:created xsi:type="dcterms:W3CDTF">2020-02-10T05:42:16Z</dcterms:created>
  <dcterms:modified xsi:type="dcterms:W3CDTF">2020-09-29T01:57:19Z</dcterms:modified>
  <cp:category/>
</cp:coreProperties>
</file>