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AM36" i="10"/>
  <c r="CO35" i="10"/>
  <c r="AM35"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E36" i="10" s="1"/>
  <c r="BW34" i="10" l="1"/>
  <c r="BW35" i="10" s="1"/>
  <c r="BW36" i="10" s="1"/>
  <c r="BW37" i="10" s="1"/>
  <c r="BW38" i="10" s="1"/>
  <c r="BW39" i="10" s="1"/>
  <c r="BW40" i="10" s="1"/>
  <c r="BW41" i="10" s="1"/>
  <c r="CO34" i="10" l="1"/>
</calcChain>
</file>

<file path=xl/sharedStrings.xml><?xml version="1.0" encoding="utf-8"?>
<sst xmlns="http://schemas.openxmlformats.org/spreadsheetml/2006/main" count="1149" uniqueCount="620">
  <si>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</si>
  <si>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</si>
  <si>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</si>
  <si>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</si>
  <si>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</si>
  <si>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</si>
  <si>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</si>
  <si>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</si>
  <si>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</si>
  <si>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</si>
  <si>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</si>
  <si>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</si>
  <si>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</si>
  <si>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</si>
  <si>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</si>
  <si>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</si>
  <si>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</si>
  <si>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</si>
  <si>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</si>
  <si>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</si>
  <si>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</si>
  <si>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</si>
  <si>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</si>
  <si>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</si>
  <si>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</si>
  <si>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</si>
  <si>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</si>
  <si>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</si>
  <si>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</si>
  <si>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</si>
  <si>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</si>
  <si>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</si>
  <si>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</si>
  <si>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</si>
  <si>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</si>
  <si>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</si>
  <si>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</si>
  <si>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</si>
  <si>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</si>
  <si>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</si>
  <si>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</si>
  <si>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</si>
  <si>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</si>
  <si>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</si>
  <si>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</si>
  <si>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</si>
  <si>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</si>
  <si>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</si>
  <si>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</si>
  <si>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</si>
  <si>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</si>
  <si>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</si>
  <si>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</si>
  <si>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</si>
  <si>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</si>
  <si>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</si>
  <si>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</si>
  <si>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</si>
  <si>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</si>
  <si>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</si>
  <si>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</si>
  <si>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</si>
  <si>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</si>
  <si>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</si>
  <si>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</si>
  <si>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</si>
  <si>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</si>
  <si>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</si>
  <si>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</si>
  <si>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</si>
  <si>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</si>
  <si>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</si>
  <si>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</si>
  <si>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</si>
  <si>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</si>
  <si>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</si>
  <si>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</si>
  <si>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</si>
  <si>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</si>
  <si>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</si>
  <si>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</si>
  <si>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</si>
  <si>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</si>
  <si>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</si>
  <si>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</si>
  <si>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</si>
  <si>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</si>
  <si>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</si>
  <si>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</si>
  <si>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</si>
  <si>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</si>
  <si>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</si>
  <si>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</si>
  <si>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</si>
  <si>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</si>
  <si>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</si>
  <si>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</si>
  <si>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安芸市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</si>
  <si>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</si>
  <si>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</si>
  <si>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</si>
  <si>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</si>
  <si>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</si>
  <si>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</si>
  <si>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</si>
  <si>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</si>
  <si>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</si>
  <si>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</si>
  <si>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</si>
  <si>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</si>
  <si>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</si>
  <si>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</si>
  <si>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</si>
  <si>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</si>
  <si>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</si>
  <si>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</si>
  <si>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</si>
  <si>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</si>
  <si>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</si>
  <si>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</si>
  <si>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</si>
  <si>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</si>
  <si>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</si>
  <si>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</si>
  <si>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</si>
  <si>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</si>
  <si>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</si>
  <si>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</si>
  <si>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</si>
  <si>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</si>
  <si>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</si>
  <si>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</si>
  <si>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</si>
  <si>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</si>
  <si>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</si>
  <si>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</si>
  <si>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</si>
  <si>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</si>
  <si>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</si>
  <si>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</si>
  <si>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</si>
  <si>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</si>
  <si>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</si>
  <si>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</si>
  <si>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</si>
  <si>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</si>
  <si>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</si>
  <si>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</si>
  <si>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</si>
  <si>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</si>
  <si>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</si>
  <si>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</si>
  <si>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</si>
  <si>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</si>
  <si>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</si>
  <si>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</si>
  <si>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</si>
  <si>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</si>
  <si>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</si>
  <si>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</si>
  <si>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</si>
  <si>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</si>
  <si>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</si>
  <si>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</si>
  <si>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</si>
  <si>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</si>
  <si>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</si>
  <si>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</si>
  <si>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</si>
  <si>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</si>
  <si>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</si>
  <si>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</si>
  <si>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</si>
  <si>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</si>
  <si>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</si>
  <si>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</si>
  <si>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</si>
  <si>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</si>
  <si>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</si>
  <si>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</si>
  <si>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</si>
  <si>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</si>
  <si>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</si>
  <si>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</si>
  <si>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</si>
  <si>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</si>
  <si>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</si>
  <si>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</si>
  <si>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</si>
  <si>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</si>
  <si>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</si>
  <si>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</si>
  <si>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</si>
  <si>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</si>
  <si>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</si>
  <si>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</si>
  <si>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</si>
  <si>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</si>
  <si>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</si>
  <si>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</si>
  <si>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</si>
  <si>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</si>
  <si>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</si>
  <si>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</si>
  <si>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</si>
  <si>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</si>
  <si>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</si>
  <si>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</si>
  <si>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</si>
  <si>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</si>
  <si>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</si>
  <si>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</si>
  <si>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</si>
  <si>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</si>
  <si>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</si>
  <si>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</si>
  <si>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高知県安芸市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</si>
  <si>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</si>
  <si>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</si>
  <si>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</si>
  <si>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</si>
  <si>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</si>
  <si>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</si>
  <si>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</si>
  <si>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</si>
  <si>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</si>
  <si>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</si>
  <si>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</si>
  <si>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</si>
  <si>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</si>
  <si>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</si>
  <si>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</si>
  <si>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</si>
  <si>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</si>
  <si>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</si>
  <si>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</si>
  <si>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</si>
  <si>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</si>
  <si>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</si>
  <si>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</si>
  <si>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</si>
  <si>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</si>
  <si>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</si>
  <si>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</si>
  <si>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</si>
  <si>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</si>
  <si>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</si>
  <si>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</si>
  <si>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</si>
  <si>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</si>
  <si>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</si>
  <si>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</si>
  <si>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</si>
  <si>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</si>
  <si>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</si>
  <si>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</si>
  <si>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</si>
  <si>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</si>
  <si>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</si>
  <si>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</si>
  <si>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</si>
  <si>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</si>
  <si>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</si>
  <si>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</si>
  <si>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</si>
  <si>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</si>
  <si>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</si>
  <si>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</si>
  <si>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</si>
  <si>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</si>
  <si>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</si>
  <si>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</si>
  <si>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</si>
  <si>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</si>
  <si>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</si>
  <si>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</si>
  <si>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</si>
  <si>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</si>
  <si>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</si>
  <si>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</si>
  <si>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</si>
  <si>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</si>
  <si>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</si>
  <si>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</si>
  <si>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</si>
  <si>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</si>
  <si>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</si>
  <si>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</si>
  <si>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</si>
  <si>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</si>
  <si>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</si>
  <si>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</si>
  <si>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</si>
  <si>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</si>
  <si>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</si>
  <si>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</si>
  <si>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</si>
  <si>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</si>
  <si>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</si>
  <si>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</si>
  <si>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</si>
  <si>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</si>
  <si>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</si>
  <si>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</si>
  <si>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</si>
  <si>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</si>
  <si>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</si>
  <si>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</si>
  <si>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</si>
  <si>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</si>
  <si>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</si>
  <si>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</si>
  <si>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</si>
  <si>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</si>
  <si>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</si>
  <si>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</si>
  <si>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</si>
  <si>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</si>
  <si>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</si>
  <si>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</si>
  <si>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</si>
  <si>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</si>
  <si>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</si>
  <si>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</si>
  <si>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</si>
  <si>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</si>
  <si>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</si>
  <si>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</si>
  <si>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</si>
  <si>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</si>
  <si>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</si>
  <si>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</si>
  <si>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</si>
  <si>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</si>
  <si>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</si>
  <si>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</si>
  <si>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</si>
  <si>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</si>
  <si>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</si>
  <si>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</si>
  <si>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</si>
  <si>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</si>
  <si>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</si>
  <si>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</si>
  <si>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</si>
  <si>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</si>
  <si>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</si>
  <si>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</si>
  <si>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</si>
  <si>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</si>
  <si>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</si>
  <si>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</si>
  <si>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</si>
  <si>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</si>
  <si>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</si>
  <si>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</si>
  <si>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</si>
  <si>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</si>
  <si>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</si>
  <si>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</si>
  <si>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</si>
  <si>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</si>
  <si>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</si>
  <si>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</si>
  <si>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</si>
  <si>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</si>
  <si>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高知県安芸市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</si>
  <si>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</si>
  <si>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</si>
  <si>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</si>
  <si>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</si>
  <si>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</si>
  <si>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</si>
  <si>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</si>
  <si>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</si>
  <si>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</si>
  <si>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</si>
  <si>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</si>
  <si>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</si>
  <si>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</si>
  <si>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</si>
  <si>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</si>
  <si>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</si>
  <si>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</si>
  <si>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</si>
  <si>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</si>
  <si>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</si>
  <si>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元気バス事業特別会計</t>
    <phoneticPr fontId="5"/>
  </si>
  <si>
    <t>-</t>
    <phoneticPr fontId="5"/>
  </si>
  <si>
    <t>住宅新築資金等貸付事業特別会計</t>
    <phoneticPr fontId="5"/>
  </si>
  <si>
    <t>鉄道経営助成基金事業特別会計</t>
    <phoneticPr fontId="5"/>
  </si>
  <si>
    <t>-</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</si>
  <si>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</si>
  <si>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</si>
  <si>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</si>
  <si>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</si>
  <si>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</si>
  <si>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</si>
  <si>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</si>
  <si>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</si>
  <si>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</si>
  <si>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</si>
  <si>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</si>
  <si>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</si>
  <si>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</si>
  <si>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</si>
  <si>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</si>
  <si>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</si>
  <si>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</si>
  <si>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</si>
  <si>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</si>
  <si>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</si>
  <si>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</si>
  <si>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</si>
  <si>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</si>
  <si>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住宅団地整備事業特別会計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</si>
  <si>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</si>
  <si>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</si>
  <si>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</si>
  <si>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</si>
  <si>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</si>
  <si>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</si>
  <si>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</si>
  <si>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</si>
  <si>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</si>
  <si>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</si>
  <si>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</si>
  <si>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</si>
  <si>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</si>
  <si>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</si>
  <si>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</si>
  <si>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</si>
  <si>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</si>
  <si>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</si>
  <si>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</si>
  <si>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</si>
  <si>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</si>
  <si>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</si>
  <si>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</si>
  <si>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</si>
  <si>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</si>
  <si>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</si>
  <si>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</si>
  <si>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</si>
  <si>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</si>
  <si>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</si>
  <si>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</si>
  <si>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</si>
  <si>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</si>
  <si>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</si>
  <si>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</si>
  <si>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</si>
  <si>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</si>
  <si>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</si>
  <si>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</si>
  <si>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</si>
  <si>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</si>
  <si>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</si>
  <si>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</si>
  <si>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</si>
  <si>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</si>
  <si>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</si>
  <si>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</si>
  <si>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</si>
  <si>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</si>
  <si>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</si>
  <si>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</si>
  <si>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</si>
  <si>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</si>
  <si>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</si>
  <si>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</si>
  <si>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</si>
  <si>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</si>
  <si>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</si>
  <si>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</si>
  <si>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</si>
  <si>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</si>
  <si>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</si>
  <si>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</si>
  <si>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</si>
  <si>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</si>
  <si>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</si>
  <si>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</si>
  <si>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</si>
  <si>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</si>
  <si>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</si>
  <si>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住宅団地整備事業特別会計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</si>
  <si>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</si>
  <si>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</si>
  <si>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</si>
  <si>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</si>
  <si>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</si>
  <si>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</si>
  <si>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</si>
  <si>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</si>
  <si>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</si>
  <si>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</si>
  <si>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</si>
  <si>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</si>
  <si>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</si>
  <si>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</si>
  <si>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</si>
  <si>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</si>
  <si>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</si>
  <si>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</si>
  <si>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</si>
  <si>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</si>
  <si>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</si>
  <si>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</si>
  <si>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</si>
  <si>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</si>
  <si>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</si>
  <si>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</si>
  <si>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</si>
  <si>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</si>
  <si>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</si>
  <si>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</si>
  <si>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</si>
  <si>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</si>
  <si>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</si>
  <si>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</si>
  <si>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</si>
  <si>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</si>
  <si>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</si>
  <si>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</si>
  <si>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</si>
  <si>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</si>
  <si>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</si>
  <si>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</si>
  <si>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</si>
  <si>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</si>
  <si>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</si>
  <si>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</si>
  <si>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</si>
  <si>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</si>
  <si>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</si>
  <si>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</si>
  <si>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</si>
  <si>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</si>
  <si>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</si>
  <si>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</si>
  <si>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</si>
  <si>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</si>
  <si>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</si>
  <si>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</si>
  <si>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</si>
  <si>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</si>
  <si>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</si>
  <si>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</si>
  <si>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</si>
  <si>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</si>
  <si>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</si>
  <si>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</si>
  <si>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</si>
  <si>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</si>
  <si>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</si>
  <si>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</si>
  <si>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</si>
  <si>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</si>
  <si>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</si>
  <si>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</si>
  <si>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</si>
  <si>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</si>
  <si>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</si>
  <si>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</si>
  <si>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</si>
  <si>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</si>
  <si>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</si>
  <si>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</si>
  <si>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</si>
  <si>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</si>
  <si>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国民健康保険事業特別会計</t>
  </si>
  <si>
    <t>▲ 5.15</t>
  </si>
  <si>
    <t>▲ 7.78</t>
  </si>
  <si>
    <t>▲ 5.89</t>
  </si>
  <si>
    <t>▲ 2.33</t>
  </si>
  <si>
    <t>▲ 0.97</t>
  </si>
  <si>
    <t>水道事業会計</t>
  </si>
  <si>
    <t>一般会計</t>
  </si>
  <si>
    <t>介護保険事業特別会計</t>
  </si>
  <si>
    <t>住宅新築資金等貸付事業特別会計</t>
  </si>
  <si>
    <t>後期高齢者医療事業特別会計</t>
  </si>
  <si>
    <t>▲ 0.00</t>
  </si>
  <si>
    <t>墓地公園事業特別会計</t>
  </si>
  <si>
    <t>元気バス事業特別会計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</si>
  <si>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</si>
  <si>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</si>
  <si>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</si>
  <si>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</si>
  <si>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</si>
  <si>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</si>
  <si>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</si>
  <si>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</si>
  <si>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安芸広域市町村圏事務組合</t>
    <rPh sb="0" eb="2">
      <t>アキ</t>
    </rPh>
    <rPh sb="2" eb="4">
      <t>コウイキ</t>
    </rPh>
    <rPh sb="4" eb="7">
      <t>シチョウソン</t>
    </rPh>
    <rPh sb="7" eb="8">
      <t>ケン</t>
    </rPh>
    <rPh sb="8" eb="10">
      <t>ジム</t>
    </rPh>
    <rPh sb="10" eb="12">
      <t>クミアイ</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</si>
  <si>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</si>
  <si>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</si>
  <si>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</si>
  <si>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高知県市町村総合事務組合（一般）</t>
    <rPh sb="0" eb="3">
      <t>コウチケン</t>
    </rPh>
    <rPh sb="3" eb="6">
      <t>シチョウソン</t>
    </rPh>
    <rPh sb="6" eb="8">
      <t>ソウゴウ</t>
    </rPh>
    <rPh sb="8" eb="10">
      <t>ジム</t>
    </rPh>
    <rPh sb="10" eb="12">
      <t>クミアイ</t>
    </rPh>
    <rPh sb="13" eb="15">
      <t>イッパン</t>
    </rPh>
    <phoneticPr fontId="2"/>
  </si>
  <si>
    <t>　　　　　　〃　　　　　（交通災害共済）</t>
    <rPh sb="13" eb="15">
      <t>コウツウ</t>
    </rPh>
    <rPh sb="15" eb="17">
      <t>サイガイ</t>
    </rPh>
    <rPh sb="17" eb="19">
      <t>キョウサイ</t>
    </rPh>
    <phoneticPr fontId="2"/>
  </si>
  <si>
    <t>高知県後期高齢者医療広域連合（一般）</t>
    <rPh sb="0" eb="3">
      <t>コウチケン</t>
    </rPh>
    <rPh sb="3" eb="5">
      <t>コウキ</t>
    </rPh>
    <rPh sb="5" eb="8">
      <t>コウレイシャ</t>
    </rPh>
    <rPh sb="8" eb="10">
      <t>イリョウ</t>
    </rPh>
    <rPh sb="10" eb="12">
      <t>コウイキ</t>
    </rPh>
    <rPh sb="12" eb="14">
      <t>レンゴウ</t>
    </rPh>
    <rPh sb="15" eb="17">
      <t>イッパン</t>
    </rPh>
    <phoneticPr fontId="2"/>
  </si>
  <si>
    <t>　　　　　　〃　　　　　　　（特別）</t>
    <rPh sb="15" eb="17">
      <t>トクベツ</t>
    </rPh>
    <phoneticPr fontId="2"/>
  </si>
  <si>
    <t>安芸市土地開発公社</t>
    <rPh sb="0" eb="3">
      <t>アキシ</t>
    </rPh>
    <rPh sb="3" eb="5">
      <t>トチ</t>
    </rPh>
    <rPh sb="5" eb="7">
      <t>カイハツ</t>
    </rPh>
    <rPh sb="7" eb="9">
      <t>コウシャ</t>
    </rPh>
    <phoneticPr fontId="2"/>
  </si>
  <si>
    <t>施設整備基金</t>
    <rPh sb="0" eb="2">
      <t>シセツ</t>
    </rPh>
    <rPh sb="2" eb="4">
      <t>セイビ</t>
    </rPh>
    <rPh sb="4" eb="6">
      <t>キキン</t>
    </rPh>
    <phoneticPr fontId="2"/>
  </si>
  <si>
    <t>鉄道経営助成基金</t>
    <rPh sb="0" eb="2">
      <t>テツドウ</t>
    </rPh>
    <rPh sb="2" eb="4">
      <t>ケイエイ</t>
    </rPh>
    <rPh sb="4" eb="6">
      <t>ジョセイ</t>
    </rPh>
    <rPh sb="6" eb="8">
      <t>キキン</t>
    </rPh>
    <phoneticPr fontId="2"/>
  </si>
  <si>
    <t>ふるさと応援基金</t>
    <rPh sb="4" eb="6">
      <t>オウエン</t>
    </rPh>
    <rPh sb="6" eb="8">
      <t>キキン</t>
    </rPh>
    <phoneticPr fontId="2"/>
  </si>
  <si>
    <t>福祉振興基金</t>
    <rPh sb="0" eb="2">
      <t>フクシ</t>
    </rPh>
    <rPh sb="2" eb="4">
      <t>シンコウ</t>
    </rPh>
    <rPh sb="4" eb="6">
      <t>キキン</t>
    </rPh>
    <phoneticPr fontId="2"/>
  </si>
  <si>
    <t>退職手当基金</t>
    <rPh sb="0" eb="2">
      <t>タイショク</t>
    </rPh>
    <rPh sb="2" eb="4">
      <t>テアテ</t>
    </rPh>
    <rPh sb="4" eb="6">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</si>
  <si>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</si>
  <si>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</si>
  <si>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</si>
  <si>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</si>
  <si>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</si>
  <si>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</si>
  <si>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将来負担比率及び実質公債費比率はともに年々改善しており、類似団体内平均値も下回っている。
しかしながら、現在、市庁舎建替えや中学校移転統合など、多額の市債を要する大型事業を実施しており、それらの償還が始まることで両比率とも上昇することが見込まれている。また、その他の施設についても老朽化している施設が多く、中長期的な視点に立った施設の更新・最適な配置を行うことで、これまで以上に公債費の軽減・平準化に取り組み、両比率の抑制に努める。</t>
    <rPh sb="19" eb="21">
      <t>ネンネン</t>
    </rPh>
    <rPh sb="28" eb="30">
      <t>ルイジ</t>
    </rPh>
    <rPh sb="30" eb="32">
      <t>ダンタイ</t>
    </rPh>
    <rPh sb="32" eb="33">
      <t>ナイ</t>
    </rPh>
    <rPh sb="33" eb="35">
      <t>ヘイキン</t>
    </rPh>
    <rPh sb="35" eb="36">
      <t>チ</t>
    </rPh>
    <rPh sb="37" eb="39">
      <t>シタマワ</t>
    </rPh>
    <rPh sb="52" eb="54">
      <t>ゲンザイ</t>
    </rPh>
    <rPh sb="86" eb="88">
      <t>ジッシ</t>
    </rPh>
    <rPh sb="97" eb="99">
      <t>ショウカン</t>
    </rPh>
    <rPh sb="100" eb="101">
      <t>ハジ</t>
    </rPh>
    <rPh sb="118" eb="120">
      <t>ミコ</t>
    </rPh>
    <rPh sb="131" eb="132">
      <t>タ</t>
    </rPh>
    <rPh sb="133" eb="135">
      <t>シセツ</t>
    </rPh>
    <rPh sb="140" eb="143">
      <t>ロウキュウカ</t>
    </rPh>
    <rPh sb="147" eb="149">
      <t>シセツ</t>
    </rPh>
    <rPh sb="150" eb="151">
      <t>オオ</t>
    </rPh>
    <rPh sb="153" eb="157">
      <t>チュウチョウキテキ</t>
    </rPh>
    <rPh sb="158" eb="160">
      <t>シテン</t>
    </rPh>
    <rPh sb="161" eb="162">
      <t>タ</t>
    </rPh>
    <rPh sb="164" eb="166">
      <t>シセツ</t>
    </rPh>
    <rPh sb="167" eb="169">
      <t>コウシン</t>
    </rPh>
    <rPh sb="170" eb="172">
      <t>サイテキ</t>
    </rPh>
    <rPh sb="173" eb="175">
      <t>ハイチ</t>
    </rPh>
    <rPh sb="176" eb="177">
      <t>オコナ</t>
    </rPh>
    <rPh sb="193" eb="195">
      <t>ケイゲン</t>
    </rPh>
    <rPh sb="196" eb="199">
      <t>ヘイジュンカ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</si>
  <si>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</si>
  <si>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</si>
  <si>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</si>
  <si>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</si>
  <si>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</si>
  <si>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将来負担比率は年々減少しているが、有形固定資産減価償却率は微増が続いている。これは、施設更新等の老朽化対策が十分に実施されていないことも意味している。
本市が保有する公共施設のうち半数以上が築30年を経過しており、老朽化対策を必要とする施設(潜在的な将来負担)が増えている。 今後は公共施設等総合管理計画（個別施設計画）に基づいた適正な配置や更新等を推進することで老朽化対策に積極的に取り組むとともに、償還財源の確保に努める。</t>
    <rPh sb="42" eb="44">
      <t>シセツ</t>
    </rPh>
    <rPh sb="44" eb="46">
      <t>コウシン</t>
    </rPh>
    <rPh sb="46" eb="47">
      <t>トウ</t>
    </rPh>
    <rPh sb="48" eb="51">
      <t>ロウキュウカ</t>
    </rPh>
    <rPh sb="51" eb="53">
      <t>タイサク</t>
    </rPh>
    <rPh sb="54" eb="56">
      <t>ジュウブン</t>
    </rPh>
    <rPh sb="57" eb="59">
      <t>ジッシ</t>
    </rPh>
    <rPh sb="68" eb="70">
      <t>イミ</t>
    </rPh>
    <rPh sb="107" eb="110">
      <t>ロウキュウカ</t>
    </rPh>
    <rPh sb="110" eb="112">
      <t>タイサク</t>
    </rPh>
    <rPh sb="113" eb="115">
      <t>ヒツヨウ</t>
    </rPh>
    <rPh sb="118" eb="120">
      <t>シセツ</t>
    </rPh>
    <rPh sb="121" eb="124">
      <t>センザイテキ</t>
    </rPh>
    <rPh sb="125" eb="127">
      <t>ショウライ</t>
    </rPh>
    <rPh sb="127" eb="129">
      <t>フタン</t>
    </rPh>
    <rPh sb="131" eb="132">
      <t>フ</t>
    </rPh>
    <rPh sb="171" eb="173">
      <t>コウシン</t>
    </rPh>
    <rPh sb="173" eb="174">
      <t>トウ</t>
    </rPh>
    <rPh sb="201" eb="203">
      <t>ショウカン</t>
    </rPh>
    <rPh sb="203" eb="205">
      <t>ザイゲン</t>
    </rPh>
    <rPh sb="206" eb="208">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</si>
</sst>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63FB-4157-BDB0-F3AED0306B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127275</c:v>
                </c:pt>
                <c:pt idx="1">
                  <c:v>133262</c:v>
                </c:pt>
                <c:pt idx="2">
                  <c:v>149305</c:v>
                </c:pt>
                <c:pt idx="3">
                  <c:v>125332</c:v>
                </c:pt>
                <c:pt idx="4">
                  <c:v>112214</c:v>
                </c:pt>
              </c:numCache>
            </c:numRef>
          </c:val>
          <c:smooth val="0"/>
          <c:extLst xmlns:c16r2="http://schemas.microsoft.com/office/drawing/2015/06/chart">
            <c:ext xmlns:c16="http://schemas.microsoft.com/office/drawing/2014/chart" uri="{C3380CC4-5D6E-409C-BE32-E72D297353CC}">
              <c16:uniqueId val="{00000001-63FB-4157-BDB0-F3AED0306BFE}"/>
            </c:ext>
          </c:extLst>
        </c:ser>
        <c:dLbls>
          <c:showLegendKey val="0"/>
          <c:showVal val="0"/>
          <c:showCatName val="0"/>
          <c:showSerName val="0"/>
          <c:showPercent val="0"/>
          <c:showBubbleSize val="0"/>
        </c:dLbls>
        <c:marker val="1"/>
        <c:smooth val="0"/>
        <c:axId val="199221632"/>
        <c:axId val="199223552"/>
      </c:lineChart>
      <c:catAx>
        <c:axId val="199221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223552"/>
        <c:crosses val="autoZero"/>
        <c:auto val="1"/>
        <c:lblAlgn val="ctr"/>
        <c:lblOffset val="100"/>
        <c:tickLblSkip val="1"/>
        <c:tickMarkSkip val="1"/>
        <c:noMultiLvlLbl val="0"/>
      </c:catAx>
      <c:valAx>
        <c:axId val="1992235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22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2.82</c:v>
                </c:pt>
                <c:pt idx="1">
                  <c:v>3.02</c:v>
                </c:pt>
                <c:pt idx="2">
                  <c:v>3.69</c:v>
                </c:pt>
                <c:pt idx="3">
                  <c:v>3.03</c:v>
                </c:pt>
                <c:pt idx="4">
                  <c:v>3.24</c:v>
                </c:pt>
              </c:numCache>
            </c:numRef>
          </c:val>
          <c:extLst xmlns:c16r2="http://schemas.microsoft.com/office/drawing/2015/06/chart">
            <c:ext xmlns:c16="http://schemas.microsoft.com/office/drawing/2014/chart" uri="{C3380CC4-5D6E-409C-BE32-E72D297353CC}">
              <c16:uniqueId val="{00000000-9107-4B9D-B510-1328E98D11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15.04</c:v>
                </c:pt>
                <c:pt idx="1">
                  <c:v>16.34</c:v>
                </c:pt>
                <c:pt idx="2">
                  <c:v>18.43</c:v>
                </c:pt>
                <c:pt idx="3">
                  <c:v>18.78</c:v>
                </c:pt>
                <c:pt idx="4">
                  <c:v>19.100000000000001</c:v>
                </c:pt>
              </c:numCache>
            </c:numRef>
          </c:val>
          <c:extLst xmlns:c16r2="http://schemas.microsoft.com/office/drawing/2015/06/chart">
            <c:ext xmlns:c16="http://schemas.microsoft.com/office/drawing/2014/chart" uri="{C3380CC4-5D6E-409C-BE32-E72D297353CC}">
              <c16:uniqueId val="{00000001-9107-4B9D-B510-1328E98D111F}"/>
            </c:ext>
          </c:extLst>
        </c:ser>
        <c:dLbls>
          <c:showLegendKey val="0"/>
          <c:showVal val="0"/>
          <c:showCatName val="0"/>
          <c:showSerName val="0"/>
          <c:showPercent val="0"/>
          <c:showBubbleSize val="0"/>
        </c:dLbls>
        <c:gapWidth val="250"/>
        <c:overlap val="100"/>
        <c:axId val="203496064"/>
        <c:axId val="212247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9.23</c:v>
                </c:pt>
                <c:pt idx="1">
                  <c:v>9.16</c:v>
                </c:pt>
                <c:pt idx="2">
                  <c:v>6.95</c:v>
                </c:pt>
                <c:pt idx="3">
                  <c:v>5.76</c:v>
                </c:pt>
                <c:pt idx="4">
                  <c:v>4.41</c:v>
                </c:pt>
              </c:numCache>
            </c:numRef>
          </c:val>
          <c:smooth val="0"/>
          <c:extLst xmlns:c16r2="http://schemas.microsoft.com/office/drawing/2015/06/chart">
            <c:ext xmlns:c16="http://schemas.microsoft.com/office/drawing/2014/chart" uri="{C3380CC4-5D6E-409C-BE32-E72D297353CC}">
              <c16:uniqueId val="{00000002-9107-4B9D-B510-1328E98D111F}"/>
            </c:ext>
          </c:extLst>
        </c:ser>
        <c:dLbls>
          <c:showLegendKey val="0"/>
          <c:showVal val="0"/>
          <c:showCatName val="0"/>
          <c:showSerName val="0"/>
          <c:showPercent val="0"/>
          <c:showBubbleSize val="0"/>
        </c:dLbls>
        <c:marker val="1"/>
        <c:smooth val="0"/>
        <c:axId val="203496064"/>
        <c:axId val="212247296"/>
      </c:lineChart>
      <c:catAx>
        <c:axId val="20349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247296"/>
        <c:crosses val="autoZero"/>
        <c:auto val="1"/>
        <c:lblAlgn val="ctr"/>
        <c:lblOffset val="100"/>
        <c:tickLblSkip val="1"/>
        <c:tickMarkSkip val="1"/>
        <c:noMultiLvlLbl val="0"/>
      </c:catAx>
      <c:valAx>
        <c:axId val="21224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49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7D7-458D-B277-A8859B59E3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7D7-458D-B277-A8859B59E38A}"/>
            </c:ext>
          </c:extLst>
        </c:ser>
        <c:ser>
          <c:idx val="2"/>
          <c:order val="2"/>
          <c:tx>
            <c:strRef>
              <c:f>データシート!$A$29</c:f>
              <c:strCache>
                <c:ptCount val="1"/>
                <c:pt idx="0">
                  <c:v>元気バス事業特別会計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7D7-458D-B277-A8859B59E38A}"/>
            </c:ext>
          </c:extLst>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7D7-458D-B277-A8859B59E38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0.01</c:v>
                </c:pt>
                <c:pt idx="4">
                  <c:v>#N/A</c:v>
                </c:pt>
                <c:pt idx="5">
                  <c:v>0.04</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4-37D7-458D-B277-A8859B59E38A}"/>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0.22</c:v>
                </c:pt>
                <c:pt idx="4">
                  <c:v>#N/A</c:v>
                </c:pt>
                <c:pt idx="5">
                  <c:v>0.34</c:v>
                </c:pt>
                <c:pt idx="6">
                  <c:v>#N/A</c:v>
                </c:pt>
                <c:pt idx="7">
                  <c:v>0.42</c:v>
                </c:pt>
                <c:pt idx="8">
                  <c:v>#N/A</c:v>
                </c:pt>
                <c:pt idx="9">
                  <c:v>0.55000000000000004</c:v>
                </c:pt>
              </c:numCache>
            </c:numRef>
          </c:val>
          <c:extLst xmlns:c16r2="http://schemas.microsoft.com/office/drawing/2015/06/chart">
            <c:ext xmlns:c16="http://schemas.microsoft.com/office/drawing/2014/chart" uri="{C3380CC4-5D6E-409C-BE32-E72D297353CC}">
              <c16:uniqueId val="{00000005-37D7-458D-B277-A8859B59E38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0.37</c:v>
                </c:pt>
                <c:pt idx="4">
                  <c:v>#N/A</c:v>
                </c:pt>
                <c:pt idx="5">
                  <c:v>0.17</c:v>
                </c:pt>
                <c:pt idx="6">
                  <c:v>#N/A</c:v>
                </c:pt>
                <c:pt idx="7">
                  <c:v>0.65</c:v>
                </c:pt>
                <c:pt idx="8">
                  <c:v>#N/A</c:v>
                </c:pt>
                <c:pt idx="9">
                  <c:v>0.75</c:v>
                </c:pt>
              </c:numCache>
            </c:numRef>
          </c:val>
          <c:extLst xmlns:c16r2="http://schemas.microsoft.com/office/drawing/2015/06/chart">
            <c:ext xmlns:c16="http://schemas.microsoft.com/office/drawing/2014/chart" uri="{C3380CC4-5D6E-409C-BE32-E72D297353CC}">
              <c16:uniqueId val="{00000006-37D7-458D-B277-A8859B59E3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2.72</c:v>
                </c:pt>
                <c:pt idx="2">
                  <c:v>#N/A</c:v>
                </c:pt>
                <c:pt idx="3">
                  <c:v>2.79</c:v>
                </c:pt>
                <c:pt idx="4">
                  <c:v>#N/A</c:v>
                </c:pt>
                <c:pt idx="5">
                  <c:v>3.34</c:v>
                </c:pt>
                <c:pt idx="6">
                  <c:v>#N/A</c:v>
                </c:pt>
                <c:pt idx="7">
                  <c:v>2.61</c:v>
                </c:pt>
                <c:pt idx="8">
                  <c:v>#N/A</c:v>
                </c:pt>
                <c:pt idx="9">
                  <c:v>2.68</c:v>
                </c:pt>
              </c:numCache>
            </c:numRef>
          </c:val>
          <c:extLst xmlns:c16r2="http://schemas.microsoft.com/office/drawing/2015/06/chart">
            <c:ext xmlns:c16="http://schemas.microsoft.com/office/drawing/2014/chart" uri="{C3380CC4-5D6E-409C-BE32-E72D297353CC}">
              <c16:uniqueId val="{00000007-37D7-458D-B277-A8859B59E38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8.94</c:v>
                </c:pt>
                <c:pt idx="2">
                  <c:v>#N/A</c:v>
                </c:pt>
                <c:pt idx="3">
                  <c:v>9.66</c:v>
                </c:pt>
                <c:pt idx="4">
                  <c:v>#N/A</c:v>
                </c:pt>
                <c:pt idx="5">
                  <c:v>10.84</c:v>
                </c:pt>
                <c:pt idx="6">
                  <c:v>#N/A</c:v>
                </c:pt>
                <c:pt idx="7">
                  <c:v>11.34</c:v>
                </c:pt>
                <c:pt idx="8">
                  <c:v>#N/A</c:v>
                </c:pt>
                <c:pt idx="9">
                  <c:v>11.44</c:v>
                </c:pt>
              </c:numCache>
            </c:numRef>
          </c:val>
          <c:extLst xmlns:c16r2="http://schemas.microsoft.com/office/drawing/2015/06/chart">
            <c:ext xmlns:c16="http://schemas.microsoft.com/office/drawing/2014/chart" uri="{C3380CC4-5D6E-409C-BE32-E72D297353CC}">
              <c16:uniqueId val="{00000008-37D7-458D-B277-A8859B59E38A}"/>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5.15</c:v>
                </c:pt>
                <c:pt idx="1">
                  <c:v>#N/A</c:v>
                </c:pt>
                <c:pt idx="2">
                  <c:v>7.78</c:v>
                </c:pt>
                <c:pt idx="3">
                  <c:v>#N/A</c:v>
                </c:pt>
                <c:pt idx="4">
                  <c:v>5.89</c:v>
                </c:pt>
                <c:pt idx="5">
                  <c:v>#N/A</c:v>
                </c:pt>
                <c:pt idx="6">
                  <c:v>2.33</c:v>
                </c:pt>
                <c:pt idx="7">
                  <c:v>#N/A</c:v>
                </c:pt>
                <c:pt idx="8">
                  <c:v>0.97</c:v>
                </c:pt>
                <c:pt idx="9">
                  <c:v>#N/A</c:v>
                </c:pt>
              </c:numCache>
            </c:numRef>
          </c:val>
          <c:extLst xmlns:c16r2="http://schemas.microsoft.com/office/drawing/2015/06/chart">
            <c:ext xmlns:c16="http://schemas.microsoft.com/office/drawing/2014/chart" uri="{C3380CC4-5D6E-409C-BE32-E72D297353CC}">
              <c16:uniqueId val="{00000009-37D7-458D-B277-A8859B59E38A}"/>
            </c:ext>
          </c:extLst>
        </c:ser>
        <c:dLbls>
          <c:showLegendKey val="0"/>
          <c:showVal val="0"/>
          <c:showCatName val="0"/>
          <c:showSerName val="0"/>
          <c:showPercent val="0"/>
          <c:showBubbleSize val="0"/>
        </c:dLbls>
        <c:gapWidth val="150"/>
        <c:overlap val="100"/>
        <c:axId val="212685952"/>
        <c:axId val="212687488"/>
      </c:barChart>
      <c:catAx>
        <c:axId val="2126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687488"/>
        <c:crosses val="autoZero"/>
        <c:auto val="1"/>
        <c:lblAlgn val="ctr"/>
        <c:lblOffset val="100"/>
        <c:tickLblSkip val="1"/>
        <c:tickMarkSkip val="1"/>
        <c:noMultiLvlLbl val="0"/>
      </c:catAx>
      <c:valAx>
        <c:axId val="21268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68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1561</c:v>
                </c:pt>
                <c:pt idx="5">
                  <c:v>1462</c:v>
                </c:pt>
                <c:pt idx="8">
                  <c:v>1347</c:v>
                </c:pt>
                <c:pt idx="11">
                  <c:v>1261</c:v>
                </c:pt>
                <c:pt idx="14">
                  <c:v>1217</c:v>
                </c:pt>
              </c:numCache>
            </c:numRef>
          </c:val>
          <c:extLst xmlns:c16r2="http://schemas.microsoft.com/office/drawing/2015/06/chart">
            <c:ext xmlns:c16="http://schemas.microsoft.com/office/drawing/2014/chart" uri="{C3380CC4-5D6E-409C-BE32-E72D297353CC}">
              <c16:uniqueId val="{00000000-E7DB-472D-9395-3F745FEC32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7DB-472D-9395-3F745FEC32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7DB-472D-9395-3F745FEC32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117</c:v>
                </c:pt>
                <c:pt idx="3">
                  <c:v>117</c:v>
                </c:pt>
                <c:pt idx="6">
                  <c:v>117</c:v>
                </c:pt>
                <c:pt idx="9">
                  <c:v>117</c:v>
                </c:pt>
                <c:pt idx="12">
                  <c:v>117</c:v>
                </c:pt>
              </c:numCache>
            </c:numRef>
          </c:val>
          <c:extLst xmlns:c16r2="http://schemas.microsoft.com/office/drawing/2015/06/chart">
            <c:ext xmlns:c16="http://schemas.microsoft.com/office/drawing/2014/chart" uri="{C3380CC4-5D6E-409C-BE32-E72D297353CC}">
              <c16:uniqueId val="{00000003-E7DB-472D-9395-3F745FEC32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284</c:v>
                </c:pt>
                <c:pt idx="3">
                  <c:v>292</c:v>
                </c:pt>
                <c:pt idx="6">
                  <c:v>291</c:v>
                </c:pt>
                <c:pt idx="9">
                  <c:v>304</c:v>
                </c:pt>
                <c:pt idx="12">
                  <c:v>327</c:v>
                </c:pt>
              </c:numCache>
            </c:numRef>
          </c:val>
          <c:extLst xmlns:c16r2="http://schemas.microsoft.com/office/drawing/2015/06/chart">
            <c:ext xmlns:c16="http://schemas.microsoft.com/office/drawing/2014/chart" uri="{C3380CC4-5D6E-409C-BE32-E72D297353CC}">
              <c16:uniqueId val="{00000004-E7DB-472D-9395-3F745FEC32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7DB-472D-9395-3F745FEC32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7DB-472D-9395-3F745FEC32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1705</c:v>
                </c:pt>
                <c:pt idx="3">
                  <c:v>1456</c:v>
                </c:pt>
                <c:pt idx="6">
                  <c:v>1300</c:v>
                </c:pt>
                <c:pt idx="9">
                  <c:v>1270</c:v>
                </c:pt>
                <c:pt idx="12">
                  <c:v>1149</c:v>
                </c:pt>
              </c:numCache>
            </c:numRef>
          </c:val>
          <c:extLst xmlns:c16r2="http://schemas.microsoft.com/office/drawing/2015/06/chart">
            <c:ext xmlns:c16="http://schemas.microsoft.com/office/drawing/2014/chart" uri="{C3380CC4-5D6E-409C-BE32-E72D297353CC}">
              <c16:uniqueId val="{00000007-E7DB-472D-9395-3F745FEC3214}"/>
            </c:ext>
          </c:extLst>
        </c:ser>
        <c:dLbls>
          <c:showLegendKey val="0"/>
          <c:showVal val="0"/>
          <c:showCatName val="0"/>
          <c:showSerName val="0"/>
          <c:showPercent val="0"/>
          <c:showBubbleSize val="0"/>
        </c:dLbls>
        <c:gapWidth val="100"/>
        <c:overlap val="100"/>
        <c:axId val="212930944"/>
        <c:axId val="21293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546</c:v>
                </c:pt>
                <c:pt idx="2">
                  <c:v>#N/A</c:v>
                </c:pt>
                <c:pt idx="3">
                  <c:v>#N/A</c:v>
                </c:pt>
                <c:pt idx="4">
                  <c:v>403</c:v>
                </c:pt>
                <c:pt idx="5">
                  <c:v>#N/A</c:v>
                </c:pt>
                <c:pt idx="6">
                  <c:v>#N/A</c:v>
                </c:pt>
                <c:pt idx="7">
                  <c:v>361</c:v>
                </c:pt>
                <c:pt idx="8">
                  <c:v>#N/A</c:v>
                </c:pt>
                <c:pt idx="9">
                  <c:v>#N/A</c:v>
                </c:pt>
                <c:pt idx="10">
                  <c:v>430</c:v>
                </c:pt>
                <c:pt idx="11">
                  <c:v>#N/A</c:v>
                </c:pt>
                <c:pt idx="12">
                  <c:v>#N/A</c:v>
                </c:pt>
                <c:pt idx="13">
                  <c:v>376</c:v>
                </c:pt>
                <c:pt idx="14">
                  <c:v>#N/A</c:v>
                </c:pt>
              </c:numCache>
            </c:numRef>
          </c:val>
          <c:smooth val="0"/>
          <c:extLst xmlns:c16r2="http://schemas.microsoft.com/office/drawing/2015/06/chart">
            <c:ext xmlns:c16="http://schemas.microsoft.com/office/drawing/2014/chart" uri="{C3380CC4-5D6E-409C-BE32-E72D297353CC}">
              <c16:uniqueId val="{00000008-E7DB-472D-9395-3F745FEC3214}"/>
            </c:ext>
          </c:extLst>
        </c:ser>
        <c:dLbls>
          <c:showLegendKey val="0"/>
          <c:showVal val="0"/>
          <c:showCatName val="0"/>
          <c:showSerName val="0"/>
          <c:showPercent val="0"/>
          <c:showBubbleSize val="0"/>
        </c:dLbls>
        <c:marker val="1"/>
        <c:smooth val="0"/>
        <c:axId val="212930944"/>
        <c:axId val="212932864"/>
      </c:lineChart>
      <c:catAx>
        <c:axId val="21293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32864"/>
        <c:crosses val="autoZero"/>
        <c:auto val="1"/>
        <c:lblAlgn val="ctr"/>
        <c:lblOffset val="100"/>
        <c:tickLblSkip val="1"/>
        <c:tickMarkSkip val="1"/>
        <c:noMultiLvlLbl val="0"/>
      </c:catAx>
      <c:valAx>
        <c:axId val="21293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3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12019</c:v>
                </c:pt>
                <c:pt idx="5">
                  <c:v>12360</c:v>
                </c:pt>
                <c:pt idx="8">
                  <c:v>12799</c:v>
                </c:pt>
                <c:pt idx="11">
                  <c:v>12650</c:v>
                </c:pt>
                <c:pt idx="14">
                  <c:v>12567</c:v>
                </c:pt>
              </c:numCache>
            </c:numRef>
          </c:val>
          <c:extLst xmlns:c16r2="http://schemas.microsoft.com/office/drawing/2015/06/chart">
            <c:ext xmlns:c16="http://schemas.microsoft.com/office/drawing/2014/chart" uri="{C3380CC4-5D6E-409C-BE32-E72D297353CC}">
              <c16:uniqueId val="{00000000-EDA6-43BA-A29E-3EF6B5D555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282</c:v>
                </c:pt>
                <c:pt idx="5">
                  <c:v>155</c:v>
                </c:pt>
                <c:pt idx="8">
                  <c:v>148</c:v>
                </c:pt>
                <c:pt idx="11">
                  <c:v>171</c:v>
                </c:pt>
                <c:pt idx="14">
                  <c:v>280</c:v>
                </c:pt>
              </c:numCache>
            </c:numRef>
          </c:val>
          <c:extLst xmlns:c16r2="http://schemas.microsoft.com/office/drawing/2015/06/chart">
            <c:ext xmlns:c16="http://schemas.microsoft.com/office/drawing/2014/chart" uri="{C3380CC4-5D6E-409C-BE32-E72D297353CC}">
              <c16:uniqueId val="{00000001-EDA6-43BA-A29E-3EF6B5D555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4441</c:v>
                </c:pt>
                <c:pt idx="5">
                  <c:v>5235</c:v>
                </c:pt>
                <c:pt idx="8">
                  <c:v>5680</c:v>
                </c:pt>
                <c:pt idx="11">
                  <c:v>5848</c:v>
                </c:pt>
                <c:pt idx="14">
                  <c:v>6288</c:v>
                </c:pt>
              </c:numCache>
            </c:numRef>
          </c:val>
          <c:extLst xmlns:c16r2="http://schemas.microsoft.com/office/drawing/2015/06/chart">
            <c:ext xmlns:c16="http://schemas.microsoft.com/office/drawing/2014/chart" uri="{C3380CC4-5D6E-409C-BE32-E72D297353CC}">
              <c16:uniqueId val="{00000002-EDA6-43BA-A29E-3EF6B5D555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DA6-43BA-A29E-3EF6B5D555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DA6-43BA-A29E-3EF6B5D555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196</c:v>
                </c:pt>
                <c:pt idx="3">
                  <c:v>195</c:v>
                </c:pt>
                <c:pt idx="6">
                  <c:v>0</c:v>
                </c:pt>
                <c:pt idx="9">
                  <c:v>0</c:v>
                </c:pt>
                <c:pt idx="12">
                  <c:v>0</c:v>
                </c:pt>
              </c:numCache>
            </c:numRef>
          </c:val>
          <c:extLst xmlns:c16r2="http://schemas.microsoft.com/office/drawing/2015/06/chart">
            <c:ext xmlns:c16="http://schemas.microsoft.com/office/drawing/2014/chart" uri="{C3380CC4-5D6E-409C-BE32-E72D297353CC}">
              <c16:uniqueId val="{00000005-EDA6-43BA-A29E-3EF6B5D555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1941</c:v>
                </c:pt>
                <c:pt idx="3">
                  <c:v>1903</c:v>
                </c:pt>
                <c:pt idx="6">
                  <c:v>1905</c:v>
                </c:pt>
                <c:pt idx="9">
                  <c:v>1876</c:v>
                </c:pt>
                <c:pt idx="12">
                  <c:v>1739</c:v>
                </c:pt>
              </c:numCache>
            </c:numRef>
          </c:val>
          <c:extLst xmlns:c16r2="http://schemas.microsoft.com/office/drawing/2015/06/chart">
            <c:ext xmlns:c16="http://schemas.microsoft.com/office/drawing/2014/chart" uri="{C3380CC4-5D6E-409C-BE32-E72D297353CC}">
              <c16:uniqueId val="{00000006-EDA6-43BA-A29E-3EF6B5D555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610</c:v>
                </c:pt>
                <c:pt idx="3">
                  <c:v>502</c:v>
                </c:pt>
                <c:pt idx="6">
                  <c:v>392</c:v>
                </c:pt>
                <c:pt idx="9">
                  <c:v>281</c:v>
                </c:pt>
                <c:pt idx="12">
                  <c:v>168</c:v>
                </c:pt>
              </c:numCache>
            </c:numRef>
          </c:val>
          <c:extLst xmlns:c16r2="http://schemas.microsoft.com/office/drawing/2015/06/chart">
            <c:ext xmlns:c16="http://schemas.microsoft.com/office/drawing/2014/chart" uri="{C3380CC4-5D6E-409C-BE32-E72D297353CC}">
              <c16:uniqueId val="{00000007-EDA6-43BA-A29E-3EF6B5D555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5095</c:v>
                </c:pt>
                <c:pt idx="3">
                  <c:v>5126</c:v>
                </c:pt>
                <c:pt idx="6">
                  <c:v>5001</c:v>
                </c:pt>
                <c:pt idx="9">
                  <c:v>4765</c:v>
                </c:pt>
                <c:pt idx="12">
                  <c:v>4641</c:v>
                </c:pt>
              </c:numCache>
            </c:numRef>
          </c:val>
          <c:extLst xmlns:c16r2="http://schemas.microsoft.com/office/drawing/2015/06/chart">
            <c:ext xmlns:c16="http://schemas.microsoft.com/office/drawing/2014/chart" uri="{C3380CC4-5D6E-409C-BE32-E72D297353CC}">
              <c16:uniqueId val="{00000008-EDA6-43BA-A29E-3EF6B5D555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DA6-43BA-A29E-3EF6B5D555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12674</c:v>
                </c:pt>
                <c:pt idx="3">
                  <c:v>12711</c:v>
                </c:pt>
                <c:pt idx="6">
                  <c:v>13071</c:v>
                </c:pt>
                <c:pt idx="9">
                  <c:v>12768</c:v>
                </c:pt>
                <c:pt idx="12">
                  <c:v>12701</c:v>
                </c:pt>
              </c:numCache>
            </c:numRef>
          </c:val>
          <c:extLst xmlns:c16r2="http://schemas.microsoft.com/office/drawing/2015/06/chart">
            <c:ext xmlns:c16="http://schemas.microsoft.com/office/drawing/2014/chart" uri="{C3380CC4-5D6E-409C-BE32-E72D297353CC}">
              <c16:uniqueId val="{0000000A-EDA6-43BA-A29E-3EF6B5D5551C}"/>
            </c:ext>
          </c:extLst>
        </c:ser>
        <c:dLbls>
          <c:showLegendKey val="0"/>
          <c:showVal val="0"/>
          <c:showCatName val="0"/>
          <c:showSerName val="0"/>
          <c:showPercent val="0"/>
          <c:showBubbleSize val="0"/>
        </c:dLbls>
        <c:gapWidth val="100"/>
        <c:overlap val="100"/>
        <c:axId val="205556352"/>
        <c:axId val="20555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3773</c:v>
                </c:pt>
                <c:pt idx="2">
                  <c:v>#N/A</c:v>
                </c:pt>
                <c:pt idx="3">
                  <c:v>#N/A</c:v>
                </c:pt>
                <c:pt idx="4">
                  <c:v>2687</c:v>
                </c:pt>
                <c:pt idx="5">
                  <c:v>#N/A</c:v>
                </c:pt>
                <c:pt idx="6">
                  <c:v>#N/A</c:v>
                </c:pt>
                <c:pt idx="7">
                  <c:v>1743</c:v>
                </c:pt>
                <c:pt idx="8">
                  <c:v>#N/A</c:v>
                </c:pt>
                <c:pt idx="9">
                  <c:v>#N/A</c:v>
                </c:pt>
                <c:pt idx="10">
                  <c:v>1020</c:v>
                </c:pt>
                <c:pt idx="11">
                  <c:v>#N/A</c:v>
                </c:pt>
                <c:pt idx="12">
                  <c:v>#N/A</c:v>
                </c:pt>
                <c:pt idx="13">
                  <c:v>115</c:v>
                </c:pt>
                <c:pt idx="14">
                  <c:v>#N/A</c:v>
                </c:pt>
              </c:numCache>
            </c:numRef>
          </c:val>
          <c:smooth val="0"/>
          <c:extLst xmlns:c16r2="http://schemas.microsoft.com/office/drawing/2015/06/chart">
            <c:ext xmlns:c16="http://schemas.microsoft.com/office/drawing/2014/chart" uri="{C3380CC4-5D6E-409C-BE32-E72D297353CC}">
              <c16:uniqueId val="{0000000B-EDA6-43BA-A29E-3EF6B5D5551C}"/>
            </c:ext>
          </c:extLst>
        </c:ser>
        <c:dLbls>
          <c:showLegendKey val="0"/>
          <c:showVal val="0"/>
          <c:showCatName val="0"/>
          <c:showSerName val="0"/>
          <c:showPercent val="0"/>
          <c:showBubbleSize val="0"/>
        </c:dLbls>
        <c:marker val="1"/>
        <c:smooth val="0"/>
        <c:axId val="205556352"/>
        <c:axId val="205558528"/>
      </c:lineChart>
      <c:catAx>
        <c:axId val="20555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558528"/>
        <c:crosses val="autoZero"/>
        <c:auto val="1"/>
        <c:lblAlgn val="ctr"/>
        <c:lblOffset val="100"/>
        <c:tickLblSkip val="1"/>
        <c:tickMarkSkip val="1"/>
        <c:noMultiLvlLbl val="0"/>
      </c:catAx>
      <c:valAx>
        <c:axId val="20555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55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1193</c:v>
                </c:pt>
                <c:pt idx="1">
                  <c:v>1195</c:v>
                </c:pt>
                <c:pt idx="2">
                  <c:v>1197</c:v>
                </c:pt>
              </c:numCache>
            </c:numRef>
          </c:val>
          <c:extLst xmlns:c16r2="http://schemas.microsoft.com/office/drawing/2015/06/chart">
            <c:ext xmlns:c16="http://schemas.microsoft.com/office/drawing/2014/chart" uri="{C3380CC4-5D6E-409C-BE32-E72D297353CC}">
              <c16:uniqueId val="{00000000-B8B9-4883-BBAD-89A8757E7E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1367</c:v>
                </c:pt>
                <c:pt idx="1">
                  <c:v>1417</c:v>
                </c:pt>
                <c:pt idx="2">
                  <c:v>1698</c:v>
                </c:pt>
              </c:numCache>
            </c:numRef>
          </c:val>
          <c:extLst xmlns:c16r2="http://schemas.microsoft.com/office/drawing/2015/06/chart">
            <c:ext xmlns:c16="http://schemas.microsoft.com/office/drawing/2014/chart" uri="{C3380CC4-5D6E-409C-BE32-E72D297353CC}">
              <c16:uniqueId val="{00000001-B8B9-4883-BBAD-89A8757E7E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4077</c:v>
                </c:pt>
                <c:pt idx="1">
                  <c:v>4238</c:v>
                </c:pt>
                <c:pt idx="2">
                  <c:v>4396</c:v>
                </c:pt>
              </c:numCache>
            </c:numRef>
          </c:val>
          <c:extLst xmlns:c16r2="http://schemas.microsoft.com/office/drawing/2015/06/chart">
            <c:ext xmlns:c16="http://schemas.microsoft.com/office/drawing/2014/chart" uri="{C3380CC4-5D6E-409C-BE32-E72D297353CC}">
              <c16:uniqueId val="{00000002-B8B9-4883-BBAD-89A8757E7E8C}"/>
            </c:ext>
          </c:extLst>
        </c:ser>
        <c:dLbls>
          <c:showLegendKey val="0"/>
          <c:showVal val="0"/>
          <c:showCatName val="0"/>
          <c:showSerName val="0"/>
          <c:showPercent val="0"/>
          <c:showBubbleSize val="0"/>
        </c:dLbls>
        <c:gapWidth val="120"/>
        <c:overlap val="100"/>
        <c:axId val="213303680"/>
        <c:axId val="213305216"/>
      </c:barChart>
      <c:catAx>
        <c:axId val="2133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3305216"/>
        <c:crosses val="autoZero"/>
        <c:auto val="1"/>
        <c:lblAlgn val="ctr"/>
        <c:lblOffset val="100"/>
        <c:tickLblSkip val="1"/>
        <c:tickMarkSkip val="1"/>
        <c:noMultiLvlLbl val="0"/>
      </c:catAx>
      <c:valAx>
        <c:axId val="213305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330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{2F9488ED-D304-405F-B42A-4E1A18E3E25C}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6B9-49EB-B833-52155B4D13F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{8E078041-E466-476E-856B-99A13B5D8990}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B9-49EB-B833-52155B4D13F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{B6BE2CE9-054C-4FBC-9564-BE0AAC016FD8}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B9-49EB-B833-52155B4D13F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{9DBAF519-0E67-487E-A5FE-AB984C5A30E7}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B9-49EB-B833-52155B4D13F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{BF06B2D9-24A7-440E-BBFA-E551854E1A4B}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B9-49EB-B833-52155B4D13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{E135DCDF-25AB-41AC-BF70-5390B01B1186}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6B9-49EB-B833-52155B4D13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{8ED75137-007E-440B-9A66-2F9BBF090F02}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6B9-49EB-B833-52155B4D13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{185AD90E-E4E6-4A6A-8297-0C6D55E99B61}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6B9-49EB-B833-52155B4D13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{55A70B13-A4F2-4F4E-AB2F-BD34B788985A}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6B9-49EB-B833-52155B4D13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49.4</c:v>
                </c:pt>
                <c:pt idx="16">
                  <c:v>58.6</c:v>
                </c:pt>
                <c:pt idx="24">
                  <c:v>59</c:v>
                </c:pt>
                <c:pt idx="32">
                  <c:v>60.3</c:v>
                </c:pt>
              </c:numCache>
            </c:numRef>
          </c:xVal>
          <c:yVal>
            <c:numRef>
              <c:f>公会計指標分析・財政指標組合せ分析表!$BP$51:$DC$51</c:f>
              <c:numCache>
                <c:formatCode>#,##0.0;"▲ "#,##0.0</c:formatCode>
                <c:ptCount val="40"/>
                <c:pt idx="8">
                  <c:v>50.7</c:v>
                </c:pt>
                <c:pt idx="16">
                  <c:v>33.4</c:v>
                </c:pt>
                <c:pt idx="24">
                  <c:v>19.7</c:v>
                </c:pt>
                <c:pt idx="32">
                  <c:v>2.2000000000000002</c:v>
                </c:pt>
              </c:numCache>
            </c:numRef>
          </c:yVal>
          <c:smooth val="0"/>
          <c:extLst xmlns:c16r2="http://schemas.microsoft.com/office/drawing/2015/06/chart">
            <c:ext xmlns:c16="http://schemas.microsoft.com/office/drawing/2014/chart" uri="{C3380CC4-5D6E-409C-BE32-E72D297353CC}">
              <c16:uniqueId val="{00000009-F6B9-49EB-B833-52155B4D13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{72345011-A36F-4004-9D53-D3AAFC6AF84E}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6B9-49EB-B833-52155B4D13F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{FCAB5EC9-B1BA-4FF5-899B-44194BB152BB}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B9-49EB-B833-52155B4D13F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{F13D1876-E125-46EB-8221-2036FD62DE91}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B9-49EB-B833-52155B4D13F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{0FA67E45-6B6F-4AAF-B838-22985C71B59E}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B9-49EB-B833-52155B4D13F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{3949E559-05C7-47DF-90CE-7475C97A7BC5}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B9-49EB-B833-52155B4D13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{19D7D646-EFFF-4C5A-899A-76FC4139A111}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6B9-49EB-B833-52155B4D13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{B182009B-FFE4-4AD8-B396-9DDD5BDD4D1C}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6B9-49EB-B833-52155B4D13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{7C488C80-D352-4173-A967-F3159FEB8D67}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6B9-49EB-B833-52155B4D13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{31F5EB62-614B-44FC-ACD0-2C58B10299FC}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6B9-49EB-B833-52155B4D13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F6B9-49EB-B833-52155B4D13FB}"/>
            </c:ext>
          </c:extLst>
        </c:ser>
        <c:dLbls>
          <c:showLegendKey val="0"/>
          <c:showVal val="1"/>
          <c:showCatName val="0"/>
          <c:showSerName val="0"/>
          <c:showPercent val="0"/>
          <c:showBubbleSize val="0"/>
        </c:dLbls>
        <c:axId val="213504768"/>
        <c:axId val="213506688"/>
      </c:scatterChart>
      <c:valAx>
        <c:axId val="213504768"/>
        <c:scaling>
          <c:orientation val="minMax"/>
          <c:max val="62"/>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506688"/>
        <c:crosses val="autoZero"/>
        <c:crossBetween val="midCat"/>
      </c:valAx>
      <c:valAx>
        <c:axId val="213506688"/>
        <c:scaling>
          <c:orientation val="minMax"/>
          <c:max val="6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504768"/>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{1C8CC3AC-4CA9-4946-9AE9-49223EF33DB1}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92F-40FC-B1D6-7A397698A00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{926AB9F8-6EA8-4273-8304-FDD8393EB840}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2F-40FC-B1D6-7A397698A00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{610B6A2D-24EB-4B2B-A004-0F6A0AAE5155}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2F-40FC-B1D6-7A397698A00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{8000785B-8A99-4E2F-B0C1-503B66E9A095}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2F-40FC-B1D6-7A397698A00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{6EF7673A-5FF6-4AC0-8DFE-A533F27C60D4}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2F-40FC-B1D6-7A397698A0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{AD66DF5B-6821-4723-9DA4-3F32F874F259}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92F-40FC-B1D6-7A397698A00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{0FE7B749-CDD4-4AC5-9A7A-1E9DDE72FF3D}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92F-40FC-B1D6-7A397698A00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{7A02FC7F-E62E-4881-BBAE-A90EE21DFE89}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92F-40FC-B1D6-7A397698A00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{857C12C3-BFF0-4E3E-B585-BED3552B6BF3}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92F-40FC-B1D6-7A397698A0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10.4</c:v>
                </c:pt>
                <c:pt idx="16">
                  <c:v>8.4</c:v>
                </c:pt>
                <c:pt idx="24">
                  <c:v>7.6</c:v>
                </c:pt>
                <c:pt idx="32">
                  <c:v>7.5</c:v>
                </c:pt>
              </c:numCache>
            </c:numRef>
          </c:xVal>
          <c:yVal>
            <c:numRef>
              <c:f>公会計指標分析・財政指標組合せ分析表!$BP$73:$DC$73</c:f>
              <c:numCache>
                <c:formatCode>#,##0.0;"▲ "#,##0.0</c:formatCode>
                <c:ptCount val="40"/>
                <c:pt idx="0">
                  <c:v>73.7</c:v>
                </c:pt>
                <c:pt idx="8">
                  <c:v>50.7</c:v>
                </c:pt>
                <c:pt idx="16">
                  <c:v>33.4</c:v>
                </c:pt>
                <c:pt idx="24">
                  <c:v>19.7</c:v>
                </c:pt>
                <c:pt idx="32">
                  <c:v>2.2000000000000002</c:v>
                </c:pt>
              </c:numCache>
            </c:numRef>
          </c:yVal>
          <c:smooth val="0"/>
          <c:extLst xmlns:c16r2="http://schemas.microsoft.com/office/drawing/2015/06/chart">
            <c:ext xmlns:c16="http://schemas.microsoft.com/office/drawing/2014/chart" uri="{C3380CC4-5D6E-409C-BE32-E72D297353CC}">
              <c16:uniqueId val="{00000009-692F-40FC-B1D6-7A397698A0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{1736E2B9-A6BF-47E0-AD36-9559118E7FBA}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92F-40FC-B1D6-7A397698A0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{B34C8AFC-6D28-49FF-ABD8-B6D8F79D1037}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2F-40FC-B1D6-7A397698A00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{B2F49C70-5B50-429E-98C4-D4E3C1AA9075}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2F-40FC-B1D6-7A397698A00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{C269BBD7-52C2-4DFC-AA4E-8E5E6AF746F8}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2F-40FC-B1D6-7A397698A00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{A93047F5-1A96-4DE6-A3F4-3F694716D923}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2F-40FC-B1D6-7A397698A0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{EACD2A1F-4395-4F5D-A855-9AEEA23E6D71}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92F-40FC-B1D6-7A397698A00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{B621E763-27BE-493E-9C8A-BB34F0DCEF96}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92F-40FC-B1D6-7A397698A00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{4A7644C9-6509-46F8-A0CC-0D5B7601D311}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92F-40FC-B1D6-7A397698A00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{B0EBE785-1AB6-474C-8F38-2C5590F6D19A}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92F-40FC-B1D6-7A397698A0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692F-40FC-B1D6-7A397698A005}"/>
            </c:ext>
          </c:extLst>
        </c:ser>
        <c:dLbls>
          <c:showLegendKey val="0"/>
          <c:showVal val="1"/>
          <c:showCatName val="0"/>
          <c:showSerName val="0"/>
          <c:showPercent val="0"/>
          <c:showBubbleSize val="0"/>
        </c:dLbls>
        <c:axId val="214196608"/>
        <c:axId val="214198528"/>
      </c:scatterChart>
      <c:valAx>
        <c:axId val="214196608"/>
        <c:scaling>
          <c:orientation val="minMax"/>
          <c:max val="13.299999999999999"/>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198528"/>
        <c:crosses val="autoZero"/>
        <c:crossBetween val="midCat"/>
      </c:valAx>
      <c:valAx>
        <c:axId val="214198528"/>
        <c:scaling>
          <c:orientation val="minMax"/>
          <c:max val="8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19660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年度から取り組んでいる市債発行の抑制と繰上償還の実施により、公債費は平成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をピークに減少しており、実質公債費比率も改善している。しかしながら、近年の大型事業等による市債発行額の増加に加え、今後も市庁舎建替えや小中学校移転統合事業などが見込まれており、同比率の上昇が危惧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今後も健全な財政を堅持するため、平成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年度に策定した公共施設等総合管理計画に基づく普通建設事業の最適化により更新費用の抑制・平準化を推進する。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さらに、普通交付税非算入額が留保財源を上回る市債発行を行う場合については、繰上償還と基金積立・取崩を多角的に検討し中長期的な財政シミュレーションを踏まえ、比率の適正かつ安定的な管理に取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ysClr val="windowText" lastClr="000000"/>
              </a:solidFill>
              <a:latin typeface="ＭＳ ゴシック" pitchFamily="49" charset="-128"/>
              <a:ea typeface="ＭＳ ゴシック" pitchFamily="49" charset="-128"/>
            </a:rPr>
            <a:t>　将来負担額で大きなウエイトを占めている地方債現在高は、平成</a:t>
          </a:r>
          <a:r>
            <a:rPr kumimoji="1" lang="en-US" altLang="ja-JP" sz="1350">
              <a:solidFill>
                <a:sysClr val="windowText" lastClr="000000"/>
              </a:solidFill>
              <a:latin typeface="ＭＳ ゴシック" pitchFamily="49" charset="-128"/>
              <a:ea typeface="ＭＳ ゴシック" pitchFamily="49" charset="-128"/>
            </a:rPr>
            <a:t>19</a:t>
          </a:r>
          <a:r>
            <a:rPr kumimoji="1" lang="ja-JP" altLang="en-US" sz="1350">
              <a:solidFill>
                <a:sysClr val="windowText" lastClr="000000"/>
              </a:solidFill>
              <a:latin typeface="ＭＳ ゴシック" pitchFamily="49" charset="-128"/>
              <a:ea typeface="ＭＳ ゴシック" pitchFamily="49" charset="-128"/>
            </a:rPr>
            <a:t>年度から継続して取り組んでいる任意繰上償還の効果等により、対前年度</a:t>
          </a:r>
          <a:r>
            <a:rPr kumimoji="1" lang="en-US" altLang="ja-JP" sz="1350">
              <a:solidFill>
                <a:sysClr val="windowText" lastClr="000000"/>
              </a:solidFill>
              <a:latin typeface="ＭＳ ゴシック" pitchFamily="49" charset="-128"/>
              <a:ea typeface="ＭＳ ゴシック" pitchFamily="49" charset="-128"/>
            </a:rPr>
            <a:t>67</a:t>
          </a:r>
          <a:r>
            <a:rPr kumimoji="1" lang="ja-JP" altLang="en-US" sz="1350">
              <a:solidFill>
                <a:sysClr val="windowText" lastClr="000000"/>
              </a:solidFill>
              <a:latin typeface="ＭＳ ゴシック" pitchFamily="49" charset="-128"/>
              <a:ea typeface="ＭＳ ゴシック" pitchFamily="49" charset="-128"/>
            </a:rPr>
            <a:t>百万円の減となっている。また、公営企業債等繰入見込額や組合等負担等見込額も減少しており、将来負担額全体では対前年度</a:t>
          </a:r>
          <a:r>
            <a:rPr kumimoji="1" lang="en-US" altLang="ja-JP" sz="1350">
              <a:solidFill>
                <a:sysClr val="windowText" lastClr="000000"/>
              </a:solidFill>
              <a:latin typeface="ＭＳ ゴシック" pitchFamily="49" charset="-128"/>
              <a:ea typeface="ＭＳ ゴシック" pitchFamily="49" charset="-128"/>
            </a:rPr>
            <a:t>441</a:t>
          </a:r>
          <a:r>
            <a:rPr kumimoji="1" lang="ja-JP" altLang="en-US" sz="1350">
              <a:solidFill>
                <a:sysClr val="windowText" lastClr="000000"/>
              </a:solidFill>
              <a:latin typeface="ＭＳ ゴシック" pitchFamily="49" charset="-128"/>
              <a:ea typeface="ＭＳ ゴシック" pitchFamily="49" charset="-128"/>
            </a:rPr>
            <a:t>百万円の減となった。加えて、減債基金や施設整備基金への継続的な積立により充当可能基金が増加しており、これらのことが将来負担比率を改善させる要因となっている。</a:t>
          </a:r>
        </a:p>
        <a:p>
          <a:r>
            <a:rPr kumimoji="1" lang="ja-JP" altLang="en-US" sz="1350">
              <a:solidFill>
                <a:sysClr val="windowText" lastClr="000000"/>
              </a:solidFill>
              <a:latin typeface="ＭＳ ゴシック" pitchFamily="49" charset="-128"/>
              <a:ea typeface="ＭＳ ゴシック" pitchFamily="49" charset="-128"/>
            </a:rPr>
            <a:t>　しかしながら、近年の南海トラフ地震対策や学校給食センター、火葬場建設、新保育所建設などの実施に伴って地方債発行額は増加しており、今後も市庁舎建替えや小中学校移転統合事業等の大型事業が見込まれることから、引き続き、地方債発行の適正管理に努めるとともに、繰上償還や基金積立を継続して実施することで、将来負担の軽減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高知県安芸市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年度決算においては、主なものとして、今後の公債費の財源とする減債基金への積み立てや、将来の大型事業への対応</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として施設整備基金への積み立てを行った。また、一般寄付を原資とする特定目的基金への積み立てや、条例に基づく基金運</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用利子を積み立てた。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取り崩しについては、基金設置条例に規定する目的を達成するため、施設整備基金やふるさと応援基金等を各事業の財源とし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て取り崩しを行っている。</a:t>
          </a: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近年、国による景気対策や南海トラフ地震対応、給食センターや新火葬場、統合保育所の建設の他、平成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月豪雨災害へ</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の対応などにより、市債発行額が増加傾向となっている。また、今後も、本市の喫緊の課題である市庁舎建替えや小中学校移</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転統合事業などの大型事業が見込まれており、増大する公債費や施設整備等への財源対策が危惧されていることから、令和元</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年度以降も減債基金や施設整備基金への計画的な積み立てを継続し、柔軟で弾力性のある財政基盤の確立に取り組む。</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施設整備基金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公共施設等整備促進のための基金で、喫緊の課題である市庁舎建て替えや公共施設等の老朽化対策を見込む。</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鉄道経営助成基金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地域公共交通の確保を図るため高知県及び沿線市町村により造成された基金で、経営助成を目的とする。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ふるさと納税寄付金を原資とした基金で、条例で定める各事業への財源とする。</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年度間負担の平準化を図る目的に、平均退職金と実際の退職金との差額を基金積立又は取崩により調整。</a:t>
          </a: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施設整備基金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公共施設等の老朽化対策へ取り崩すとともに、今後の大型事業の財源として計画的な積み立てを実施。</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鉄道経営助成基金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土佐くろしお鉄道の赤字補てんのため、基金を取り崩して助成。</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各種単独事業の財源として基金を取り崩すとともに、ふるさと納税寄付金を積み立て。</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退職金実績額が平均退職金を上回る部分について、退職手当基金を取り崩して財源調整。</a:t>
          </a: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特定目的基金については、各基金設置条例に規定された目的を達成するため、計画的な運用に努めていく。</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特に、施設整備基金については、本市の喫緊の課題である市庁舎建て替えや小中学校移転統合などの大型事業への対応に加え、</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公共施設等の老朽化対策など、今後、多額の財政需要が見込まれており、将来負担の軽減のため、令和元年度以降も計画的な</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積み立てを行っていく。</a:t>
          </a: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年度決算においては、安芸市行政振興基金条例に基づき、基金運用利子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財政調整基金については、災害等に対応した歳出増や地方税収入の激減など多額の一般財源を要する事態に陥った場合において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も、「決算上の赤字」を回避しながら行政サービスを安定的に運営するため、標準財政規模の</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割から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割程度を目安に基金の造</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成を行い、不測の事態に備える。</a:t>
          </a: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将来負担の軽減を図るため、後年度の公債費に要する財源として、平成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281</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近年、国による景気対策や南海トラフ地震対応、給食センターや新火葬場の建設、また、平成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月豪雨等による大規模な</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災害復旧などにより、市債発行額が増加しており、今後においても、市庁舎建替えや小中学校移転統合事業などの大型事業が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見込まれ、将来的な公債費の増大が危惧されている。</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特に今後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年間は市庁舎建替え及び新中学校建設で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億円規模の市債発行が見込まれることから、その公債費負担に備えて</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a:r>
          <a:b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毎年度計画的に積み立てを行い、不測の事態に備える。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17,426
17,375
317.21
13,494,428
13,167,227
202,834
6,262,915
12,701,425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有形固定資産減価償却率は類似類似団体と同水準である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本市が保有する建物総延床面積の割合では、学校教育系施設と公営住宅が大きく、これらを合わせると全体の約半分を占めて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おり、さらに、学校教育施設は約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割、公営住宅は約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割が築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年度に長寿命化修繕計画（個別施設計画）を策定し、計画的な長寿命化対策を実施している。また、学校教育系施設についても、小学校８校を２校に、中学校２校を１校に、それぞれ統合する方針で平成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年度から取り組みを進めている。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その他の施設等についても、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年度中に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個別施設計画を策定し、計画的な施設の除却・更新等を進めて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ることにより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、同比率の適正管理に努める。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052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9" name="楕円 78"/>
        <xdr:cNvSpPr/>
      </xdr:nvSpPr>
      <xdr:spPr>
        <a:xfrm>
          <a:off x="4711700" y="52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39705</xdr:rowOff>
    </xdr:from>
    <xdr:ext cx="405111" cy="259045"/>
    <xdr:sp macro="" textlink="">
      <xdr:nvSpPr>
        <xdr:cNvPr id="80" name="有形固定資産減価償却率該当値テキスト"/>
        <xdr:cNvSpPr txBox="1"/>
      </xdr:nvSpPr>
      <xdr:spPr>
        <a:xfrm>
          <a:off x="4813300" y="5183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84667</xdr:rowOff>
    </xdr:from>
    <xdr:to>
      <xdr:col>19</xdr:col>
      <xdr:colOff>187325</xdr:colOff>
      <xdr:row>31</xdr:row>
      <xdr:rowOff>14817</xdr:rowOff>
    </xdr:to>
    <xdr:sp macro="" textlink="">
      <xdr:nvSpPr>
        <xdr:cNvPr id="81" name="楕円 80"/>
        <xdr:cNvSpPr/>
      </xdr:nvSpPr>
      <xdr:spPr>
        <a:xfrm>
          <a:off x="4000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112078</xdr:rowOff>
    </xdr:from>
    <xdr:to>
      <xdr:col>23</xdr:col>
      <xdr:colOff>85725</xdr:colOff>
      <xdr:row>30</xdr:row>
      <xdr:rowOff>135467</xdr:rowOff>
    </xdr:to>
    <xdr:cxnSp macro="">
      <xdr:nvCxnSpPr>
        <xdr:cNvPr id="82" name="直線コネクタ 81"/>
        <xdr:cNvCxnSpPr/>
      </xdr:nvCxnSpPr>
      <xdr:spPr>
        <a:xfrm flipV="1">
          <a:off x="4051300" y="5255578"/>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91863</xdr:rowOff>
    </xdr:from>
    <xdr:to>
      <xdr:col>15</xdr:col>
      <xdr:colOff>187325</xdr:colOff>
      <xdr:row>31</xdr:row>
      <xdr:rowOff>22013</xdr:rowOff>
    </xdr:to>
    <xdr:sp macro="" textlink="">
      <xdr:nvSpPr>
        <xdr:cNvPr id="83" name="楕円 82"/>
        <xdr:cNvSpPr/>
      </xdr:nvSpPr>
      <xdr:spPr>
        <a:xfrm>
          <a:off x="3238500" y="52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135467</xdr:rowOff>
    </xdr:from>
    <xdr:to>
      <xdr:col>19</xdr:col>
      <xdr:colOff>136525</xdr:colOff>
      <xdr:row>30</xdr:row>
      <xdr:rowOff>142663</xdr:rowOff>
    </xdr:to>
    <xdr:cxnSp macro="">
      <xdr:nvCxnSpPr>
        <xdr:cNvPr id="84" name="直線コネクタ 83"/>
        <xdr:cNvCxnSpPr/>
      </xdr:nvCxnSpPr>
      <xdr:spPr>
        <a:xfrm flipV="1">
          <a:off x="3289300" y="527896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85937</xdr:rowOff>
    </xdr:from>
    <xdr:to>
      <xdr:col>11</xdr:col>
      <xdr:colOff>187325</xdr:colOff>
      <xdr:row>32</xdr:row>
      <xdr:rowOff>16087</xdr:rowOff>
    </xdr:to>
    <xdr:sp macro="" textlink="">
      <xdr:nvSpPr>
        <xdr:cNvPr id="85" name="楕円 84"/>
        <xdr:cNvSpPr/>
      </xdr:nvSpPr>
      <xdr:spPr>
        <a:xfrm>
          <a:off x="2476500" y="54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142663</xdr:rowOff>
    </xdr:from>
    <xdr:to>
      <xdr:col>15</xdr:col>
      <xdr:colOff>136525</xdr:colOff>
      <xdr:row>31</xdr:row>
      <xdr:rowOff>136737</xdr:rowOff>
    </xdr:to>
    <xdr:cxnSp macro="">
      <xdr:nvCxnSpPr>
        <xdr:cNvPr id="86" name="直線コネクタ 85"/>
        <xdr:cNvCxnSpPr/>
      </xdr:nvCxnSpPr>
      <xdr:spPr>
        <a:xfrm flipV="1">
          <a:off x="2527300" y="5286163"/>
          <a:ext cx="762000" cy="16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9" name="n_3aveValue有形固定資産減価償却率"/>
        <xdr:cNvSpPr txBox="1"/>
      </xdr:nvSpPr>
      <xdr:spPr>
        <a:xfrm>
          <a:off x="2324744" y="511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5944</xdr:rowOff>
    </xdr:from>
    <xdr:ext cx="405111" cy="259045"/>
    <xdr:sp macro="" textlink="">
      <xdr:nvSpPr>
        <xdr:cNvPr id="90" name="n_1mainValue有形固定資産減価償却率"/>
        <xdr:cNvSpPr txBox="1"/>
      </xdr:nvSpPr>
      <xdr:spPr>
        <a:xfrm>
          <a:off x="38360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1" name="n_2mainValue有形固定資産減価償却率"/>
        <xdr:cNvSpPr txBox="1"/>
      </xdr:nvSpPr>
      <xdr:spPr>
        <a:xfrm>
          <a:off x="3086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2" name="n_3mainValue有形固定資産減価償却率"/>
        <xdr:cNvSpPr txBox="1"/>
      </xdr:nvSpPr>
      <xdr:spPr>
        <a:xfrm>
          <a:off x="2324744" y="549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は、類似団体と比較してやや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市債の繰上償還を継続して実施してきたことや減債基金等を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造成していること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が要因であると考えられる。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においても、上述した取り組みを継続的に行っていくとともに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、業務の効率化等による償還財源（資金収支計算書における業務活動収支の黒字分等）の増にも取り組み、債務償還可能年数の抑制に取り組んでいく。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11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95498</xdr:rowOff>
    </xdr:from>
    <xdr:to>
      <xdr:col>76</xdr:col>
      <xdr:colOff>73025</xdr:colOff>
      <xdr:row>32</xdr:row>
      <xdr:rowOff>25648</xdr:rowOff>
    </xdr:to>
    <xdr:sp macro="" textlink="">
      <xdr:nvSpPr>
        <xdr:cNvPr id="136" name="楕円 135"/>
        <xdr:cNvSpPr/>
      </xdr:nvSpPr>
      <xdr:spPr>
        <a:xfrm>
          <a:off x="14744700" y="541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73925</xdr:rowOff>
    </xdr:from>
    <xdr:ext cx="469744" cy="259045"/>
    <xdr:sp macro="" textlink="">
      <xdr:nvSpPr>
        <xdr:cNvPr id="137" name="債務償還比率該当値テキスト"/>
        <xdr:cNvSpPr txBox="1"/>
      </xdr:nvSpPr>
      <xdr:spPr>
        <a:xfrm>
          <a:off x="14846300" y="53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76992</xdr:rowOff>
    </xdr:from>
    <xdr:to>
      <xdr:col>72</xdr:col>
      <xdr:colOff>123825</xdr:colOff>
      <xdr:row>32</xdr:row>
      <xdr:rowOff>7142</xdr:rowOff>
    </xdr:to>
    <xdr:sp macro="" textlink="">
      <xdr:nvSpPr>
        <xdr:cNvPr id="138" name="楕円 137"/>
        <xdr:cNvSpPr/>
      </xdr:nvSpPr>
      <xdr:spPr>
        <a:xfrm>
          <a:off x="14033500" y="53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127792</xdr:rowOff>
    </xdr:from>
    <xdr:to>
      <xdr:col>76</xdr:col>
      <xdr:colOff>22225</xdr:colOff>
      <xdr:row>31</xdr:row>
      <xdr:rowOff>146298</xdr:rowOff>
    </xdr:to>
    <xdr:cxnSp macro="">
      <xdr:nvCxnSpPr>
        <xdr:cNvPr id="139" name="直線コネクタ 138"/>
        <xdr:cNvCxnSpPr/>
      </xdr:nvCxnSpPr>
      <xdr:spPr>
        <a:xfrm>
          <a:off x="14084300" y="5442742"/>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0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169719</xdr:rowOff>
    </xdr:from>
    <xdr:ext cx="469744" cy="259045"/>
    <xdr:sp macro="" textlink="">
      <xdr:nvSpPr>
        <xdr:cNvPr id="141" name="n_1mainValue債務償還比率"/>
        <xdr:cNvSpPr txBox="1"/>
      </xdr:nvSpPr>
      <xdr:spPr>
        <a:xfrm>
          <a:off x="13836727" y="548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17,426
17,375
317.21
13,494,428
13,167,227
202,834
6,262,915
12,701,425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2" name="楕円 71"/>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101799</xdr:rowOff>
    </xdr:from>
    <xdr:ext cx="405111" cy="259045"/>
    <xdr:sp macro="" textlink="">
      <xdr:nvSpPr>
        <xdr:cNvPr id="73" name="【道路】&#10;有形固定資産減価償却率該当値テキスト"/>
        <xdr:cNvSpPr txBox="1"/>
      </xdr:nvSpPr>
      <xdr:spPr>
        <a:xfrm>
          <a:off x="4673600"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149497</xdr:rowOff>
    </xdr:from>
    <xdr:to>
      <xdr:col>20</xdr:col>
      <xdr:colOff>38100</xdr:colOff>
      <xdr:row>37</xdr:row>
      <xdr:rowOff>79647</xdr:rowOff>
    </xdr:to>
    <xdr:sp macro="" textlink="">
      <xdr:nvSpPr>
        <xdr:cNvPr id="74" name="楕円 73"/>
        <xdr:cNvSpPr/>
      </xdr:nvSpPr>
      <xdr:spPr>
        <a:xfrm>
          <a:off x="3746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28847</xdr:rowOff>
    </xdr:to>
    <xdr:cxnSp macro="">
      <xdr:nvCxnSpPr>
        <xdr:cNvPr id="75" name="直線コネクタ 74"/>
        <xdr:cNvCxnSpPr/>
      </xdr:nvCxnSpPr>
      <xdr:spPr>
        <a:xfrm flipV="1">
          <a:off x="3797300" y="63463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169092</xdr:rowOff>
    </xdr:from>
    <xdr:to>
      <xdr:col>15</xdr:col>
      <xdr:colOff>101600</xdr:colOff>
      <xdr:row>37</xdr:row>
      <xdr:rowOff>99242</xdr:rowOff>
    </xdr:to>
    <xdr:sp macro="" textlink="">
      <xdr:nvSpPr>
        <xdr:cNvPr id="76" name="楕円 75"/>
        <xdr:cNvSpPr/>
      </xdr:nvSpPr>
      <xdr:spPr>
        <a:xfrm>
          <a:off x="2857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48442</xdr:rowOff>
    </xdr:to>
    <xdr:cxnSp macro="">
      <xdr:nvCxnSpPr>
        <xdr:cNvPr id="77" name="直線コネクタ 76"/>
        <xdr:cNvCxnSpPr/>
      </xdr:nvCxnSpPr>
      <xdr:spPr>
        <a:xfrm flipV="1">
          <a:off x="2908300" y="63724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78" name="楕円 77"/>
        <xdr:cNvSpPr/>
      </xdr:nvSpPr>
      <xdr:spPr>
        <a:xfrm>
          <a:off x="1968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48442</xdr:rowOff>
    </xdr:from>
    <xdr:to>
      <xdr:col>15</xdr:col>
      <xdr:colOff>50800</xdr:colOff>
      <xdr:row>37</xdr:row>
      <xdr:rowOff>61504</xdr:rowOff>
    </xdr:to>
    <xdr:cxnSp macro="">
      <xdr:nvCxnSpPr>
        <xdr:cNvPr id="79" name="直線コネクタ 78"/>
        <xdr:cNvCxnSpPr/>
      </xdr:nvCxnSpPr>
      <xdr:spPr>
        <a:xfrm flipV="1">
          <a:off x="2019300" y="63920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70774</xdr:rowOff>
    </xdr:from>
    <xdr:ext cx="405111" cy="259045"/>
    <xdr:sp macro="" textlink="">
      <xdr:nvSpPr>
        <xdr:cNvPr id="83" name="n_1mainValue【道路】&#10;有形固定資産減価償却率"/>
        <xdr:cNvSpPr txBox="1"/>
      </xdr:nvSpPr>
      <xdr:spPr>
        <a:xfrm>
          <a:off x="35820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90369</xdr:rowOff>
    </xdr:from>
    <xdr:ext cx="405111" cy="259045"/>
    <xdr:sp macro="" textlink="">
      <xdr:nvSpPr>
        <xdr:cNvPr id="84" name="n_2mainValue【道路】&#10;有形固定資産減価償却率"/>
        <xdr:cNvSpPr txBox="1"/>
      </xdr:nvSpPr>
      <xdr:spPr>
        <a:xfrm>
          <a:off x="2705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5" name="n_3mainValue【道路】&#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74587</xdr:rowOff>
    </xdr:from>
    <xdr:to>
      <xdr:col>55</xdr:col>
      <xdr:colOff>50800</xdr:colOff>
      <xdr:row>39</xdr:row>
      <xdr:rowOff>4737</xdr:rowOff>
    </xdr:to>
    <xdr:sp macro="" textlink="">
      <xdr:nvSpPr>
        <xdr:cNvPr id="124" name="楕円 123"/>
        <xdr:cNvSpPr/>
      </xdr:nvSpPr>
      <xdr:spPr>
        <a:xfrm>
          <a:off x="10426700" y="65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97464</xdr:rowOff>
    </xdr:from>
    <xdr:ext cx="534377" cy="259045"/>
    <xdr:sp macro="" textlink="">
      <xdr:nvSpPr>
        <xdr:cNvPr id="125" name="【道路】&#10;一人当たり延長該当値テキスト"/>
        <xdr:cNvSpPr txBox="1"/>
      </xdr:nvSpPr>
      <xdr:spPr>
        <a:xfrm>
          <a:off x="10515600" y="644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85160</xdr:rowOff>
    </xdr:from>
    <xdr:to>
      <xdr:col>50</xdr:col>
      <xdr:colOff>165100</xdr:colOff>
      <xdr:row>39</xdr:row>
      <xdr:rowOff>15310</xdr:rowOff>
    </xdr:to>
    <xdr:sp macro="" textlink="">
      <xdr:nvSpPr>
        <xdr:cNvPr id="126" name="楕円 125"/>
        <xdr:cNvSpPr/>
      </xdr:nvSpPr>
      <xdr:spPr>
        <a:xfrm>
          <a:off x="9588500" y="66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125387</xdr:rowOff>
    </xdr:from>
    <xdr:to>
      <xdr:col>55</xdr:col>
      <xdr:colOff>0</xdr:colOff>
      <xdr:row>38</xdr:row>
      <xdr:rowOff>135960</xdr:rowOff>
    </xdr:to>
    <xdr:cxnSp macro="">
      <xdr:nvCxnSpPr>
        <xdr:cNvPr id="127" name="直線コネクタ 126"/>
        <xdr:cNvCxnSpPr/>
      </xdr:nvCxnSpPr>
      <xdr:spPr>
        <a:xfrm flipV="1">
          <a:off x="9639300" y="6640487"/>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94323</xdr:rowOff>
    </xdr:from>
    <xdr:to>
      <xdr:col>46</xdr:col>
      <xdr:colOff>38100</xdr:colOff>
      <xdr:row>39</xdr:row>
      <xdr:rowOff>24473</xdr:rowOff>
    </xdr:to>
    <xdr:sp macro="" textlink="">
      <xdr:nvSpPr>
        <xdr:cNvPr id="128" name="楕円 127"/>
        <xdr:cNvSpPr/>
      </xdr:nvSpPr>
      <xdr:spPr>
        <a:xfrm>
          <a:off x="8699500" y="66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135960</xdr:rowOff>
    </xdr:from>
    <xdr:to>
      <xdr:col>50</xdr:col>
      <xdr:colOff>114300</xdr:colOff>
      <xdr:row>38</xdr:row>
      <xdr:rowOff>145123</xdr:rowOff>
    </xdr:to>
    <xdr:cxnSp macro="">
      <xdr:nvCxnSpPr>
        <xdr:cNvPr id="129" name="直線コネクタ 128"/>
        <xdr:cNvCxnSpPr/>
      </xdr:nvCxnSpPr>
      <xdr:spPr>
        <a:xfrm flipV="1">
          <a:off x="8750300" y="6651060"/>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132804</xdr:rowOff>
    </xdr:from>
    <xdr:to>
      <xdr:col>41</xdr:col>
      <xdr:colOff>101600</xdr:colOff>
      <xdr:row>39</xdr:row>
      <xdr:rowOff>62954</xdr:rowOff>
    </xdr:to>
    <xdr:sp macro="" textlink="">
      <xdr:nvSpPr>
        <xdr:cNvPr id="130" name="楕円 129"/>
        <xdr:cNvSpPr/>
      </xdr:nvSpPr>
      <xdr:spPr>
        <a:xfrm>
          <a:off x="7810500" y="66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145123</xdr:rowOff>
    </xdr:from>
    <xdr:to>
      <xdr:col>45</xdr:col>
      <xdr:colOff>177800</xdr:colOff>
      <xdr:row>39</xdr:row>
      <xdr:rowOff>12154</xdr:rowOff>
    </xdr:to>
    <xdr:cxnSp macro="">
      <xdr:nvCxnSpPr>
        <xdr:cNvPr id="131" name="直線コネクタ 130"/>
        <xdr:cNvCxnSpPr/>
      </xdr:nvCxnSpPr>
      <xdr:spPr>
        <a:xfrm flipV="1">
          <a:off x="7861300" y="6660223"/>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31837</xdr:rowOff>
    </xdr:from>
    <xdr:ext cx="534377" cy="259045"/>
    <xdr:sp macro="" textlink="">
      <xdr:nvSpPr>
        <xdr:cNvPr id="135" name="n_1mainValue【道路】&#10;一人当たり延長"/>
        <xdr:cNvSpPr txBox="1"/>
      </xdr:nvSpPr>
      <xdr:spPr>
        <a:xfrm>
          <a:off x="9359411" y="637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41000</xdr:rowOff>
    </xdr:from>
    <xdr:ext cx="534377" cy="259045"/>
    <xdr:sp macro="" textlink="">
      <xdr:nvSpPr>
        <xdr:cNvPr id="136" name="n_2mainValue【道路】&#10;一人当たり延長"/>
        <xdr:cNvSpPr txBox="1"/>
      </xdr:nvSpPr>
      <xdr:spPr>
        <a:xfrm>
          <a:off x="8483111" y="638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79481</xdr:rowOff>
    </xdr:from>
    <xdr:ext cx="534377" cy="259045"/>
    <xdr:sp macro="" textlink="">
      <xdr:nvSpPr>
        <xdr:cNvPr id="137" name="n_3mainValue【道路】&#10;一人当たり延長"/>
        <xdr:cNvSpPr txBox="1"/>
      </xdr:nvSpPr>
      <xdr:spPr>
        <a:xfrm>
          <a:off x="7594111" y="64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8" name="楕円 177"/>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79" name="【橋りょう・トンネル】&#10;有形固定資産減価償却率該当値テキスト"/>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80" name="楕円 179"/>
        <xdr:cNvSpPr/>
      </xdr:nvSpPr>
      <xdr:spPr>
        <a:xfrm>
          <a:off x="3746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34290</xdr:rowOff>
    </xdr:to>
    <xdr:cxnSp macro="">
      <xdr:nvCxnSpPr>
        <xdr:cNvPr id="181" name="直線コネクタ 180"/>
        <xdr:cNvCxnSpPr/>
      </xdr:nvCxnSpPr>
      <xdr:spPr>
        <a:xfrm flipV="1">
          <a:off x="3797300" y="10126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xdr:rowOff>
    </xdr:from>
    <xdr:to>
      <xdr:col>15</xdr:col>
      <xdr:colOff>101600</xdr:colOff>
      <xdr:row>59</xdr:row>
      <xdr:rowOff>106317</xdr:rowOff>
    </xdr:to>
    <xdr:sp macro="" textlink="">
      <xdr:nvSpPr>
        <xdr:cNvPr id="182" name="楕円 181"/>
        <xdr:cNvSpPr/>
      </xdr:nvSpPr>
      <xdr:spPr>
        <a:xfrm>
          <a:off x="2857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55517</xdr:rowOff>
    </xdr:to>
    <xdr:cxnSp macro="">
      <xdr:nvCxnSpPr>
        <xdr:cNvPr id="183" name="直線コネクタ 182"/>
        <xdr:cNvCxnSpPr/>
      </xdr:nvCxnSpPr>
      <xdr:spPr>
        <a:xfrm flipV="1">
          <a:off x="2908300" y="101498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xdr:rowOff>
    </xdr:from>
    <xdr:to>
      <xdr:col>10</xdr:col>
      <xdr:colOff>165100</xdr:colOff>
      <xdr:row>59</xdr:row>
      <xdr:rowOff>114481</xdr:rowOff>
    </xdr:to>
    <xdr:sp macro="" textlink="">
      <xdr:nvSpPr>
        <xdr:cNvPr id="184" name="楕円 183"/>
        <xdr:cNvSpPr/>
      </xdr:nvSpPr>
      <xdr:spPr>
        <a:xfrm>
          <a:off x="1968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55517</xdr:rowOff>
    </xdr:from>
    <xdr:to>
      <xdr:col>15</xdr:col>
      <xdr:colOff>50800</xdr:colOff>
      <xdr:row>59</xdr:row>
      <xdr:rowOff>63681</xdr:rowOff>
    </xdr:to>
    <xdr:cxnSp macro="">
      <xdr:nvCxnSpPr>
        <xdr:cNvPr id="185" name="直線コネクタ 184"/>
        <xdr:cNvCxnSpPr/>
      </xdr:nvCxnSpPr>
      <xdr:spPr>
        <a:xfrm flipV="1">
          <a:off x="2019300" y="101710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189" name="n_1mainValue【橋りょう・トンネ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122844</xdr:rowOff>
    </xdr:from>
    <xdr:ext cx="405111" cy="259045"/>
    <xdr:sp macro="" textlink="">
      <xdr:nvSpPr>
        <xdr:cNvPr id="190" name="n_2mainValue【橋りょう・トンネル】&#10;有形固定資産減価償却率"/>
        <xdr:cNvSpPr txBox="1"/>
      </xdr:nvSpPr>
      <xdr:spPr>
        <a:xfrm>
          <a:off x="2705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131008</xdr:rowOff>
    </xdr:from>
    <xdr:ext cx="405111" cy="259045"/>
    <xdr:sp macro="" textlink="">
      <xdr:nvSpPr>
        <xdr:cNvPr id="191" name="n_3mainValue【橋りょう・トンネル】&#10;有形固定資産減価償却率"/>
        <xdr:cNvSpPr txBox="1"/>
      </xdr:nvSpPr>
      <xdr:spPr>
        <a:xfrm>
          <a:off x="1816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147635</xdr:rowOff>
    </xdr:from>
    <xdr:to>
      <xdr:col>55</xdr:col>
      <xdr:colOff>50800</xdr:colOff>
      <xdr:row>61</xdr:row>
      <xdr:rowOff>77785</xdr:rowOff>
    </xdr:to>
    <xdr:sp macro="" textlink="">
      <xdr:nvSpPr>
        <xdr:cNvPr id="228" name="楕円 227"/>
        <xdr:cNvSpPr/>
      </xdr:nvSpPr>
      <xdr:spPr>
        <a:xfrm>
          <a:off x="10426700" y="104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170512</xdr:rowOff>
    </xdr:from>
    <xdr:ext cx="599010" cy="259045"/>
    <xdr:sp macro="" textlink="">
      <xdr:nvSpPr>
        <xdr:cNvPr id="229" name="【橋りょう・トンネル】&#10;一人当たり有形固定資産（償却資産）額該当値テキスト"/>
        <xdr:cNvSpPr txBox="1"/>
      </xdr:nvSpPr>
      <xdr:spPr>
        <a:xfrm>
          <a:off x="10515600" y="1028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157449</xdr:rowOff>
    </xdr:from>
    <xdr:to>
      <xdr:col>50</xdr:col>
      <xdr:colOff>165100</xdr:colOff>
      <xdr:row>61</xdr:row>
      <xdr:rowOff>87599</xdr:rowOff>
    </xdr:to>
    <xdr:sp macro="" textlink="">
      <xdr:nvSpPr>
        <xdr:cNvPr id="230" name="楕円 229"/>
        <xdr:cNvSpPr/>
      </xdr:nvSpPr>
      <xdr:spPr>
        <a:xfrm>
          <a:off x="9588500" y="104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26985</xdr:rowOff>
    </xdr:from>
    <xdr:to>
      <xdr:col>55</xdr:col>
      <xdr:colOff>0</xdr:colOff>
      <xdr:row>61</xdr:row>
      <xdr:rowOff>36799</xdr:rowOff>
    </xdr:to>
    <xdr:cxnSp macro="">
      <xdr:nvCxnSpPr>
        <xdr:cNvPr id="231" name="直線コネクタ 230"/>
        <xdr:cNvCxnSpPr/>
      </xdr:nvCxnSpPr>
      <xdr:spPr>
        <a:xfrm flipV="1">
          <a:off x="9639300" y="10485435"/>
          <a:ext cx="8382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165751</xdr:rowOff>
    </xdr:from>
    <xdr:to>
      <xdr:col>46</xdr:col>
      <xdr:colOff>38100</xdr:colOff>
      <xdr:row>61</xdr:row>
      <xdr:rowOff>95901</xdr:rowOff>
    </xdr:to>
    <xdr:sp macro="" textlink="">
      <xdr:nvSpPr>
        <xdr:cNvPr id="232" name="楕円 231"/>
        <xdr:cNvSpPr/>
      </xdr:nvSpPr>
      <xdr:spPr>
        <a:xfrm>
          <a:off x="8699500" y="104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36799</xdr:rowOff>
    </xdr:from>
    <xdr:to>
      <xdr:col>50</xdr:col>
      <xdr:colOff>114300</xdr:colOff>
      <xdr:row>61</xdr:row>
      <xdr:rowOff>45101</xdr:rowOff>
    </xdr:to>
    <xdr:cxnSp macro="">
      <xdr:nvCxnSpPr>
        <xdr:cNvPr id="233" name="直線コネクタ 232"/>
        <xdr:cNvCxnSpPr/>
      </xdr:nvCxnSpPr>
      <xdr:spPr>
        <a:xfrm flipV="1">
          <a:off x="8750300" y="10495249"/>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10994</xdr:rowOff>
    </xdr:from>
    <xdr:to>
      <xdr:col>41</xdr:col>
      <xdr:colOff>101600</xdr:colOff>
      <xdr:row>61</xdr:row>
      <xdr:rowOff>112594</xdr:rowOff>
    </xdr:to>
    <xdr:sp macro="" textlink="">
      <xdr:nvSpPr>
        <xdr:cNvPr id="234" name="楕円 233"/>
        <xdr:cNvSpPr/>
      </xdr:nvSpPr>
      <xdr:spPr>
        <a:xfrm>
          <a:off x="7810500" y="104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45101</xdr:rowOff>
    </xdr:from>
    <xdr:to>
      <xdr:col>45</xdr:col>
      <xdr:colOff>177800</xdr:colOff>
      <xdr:row>61</xdr:row>
      <xdr:rowOff>61794</xdr:rowOff>
    </xdr:to>
    <xdr:cxnSp macro="">
      <xdr:nvCxnSpPr>
        <xdr:cNvPr id="235" name="直線コネクタ 234"/>
        <xdr:cNvCxnSpPr/>
      </xdr:nvCxnSpPr>
      <xdr:spPr>
        <a:xfrm flipV="1">
          <a:off x="7861300" y="10503551"/>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104126</xdr:rowOff>
    </xdr:from>
    <xdr:ext cx="599010" cy="259045"/>
    <xdr:sp macro="" textlink="">
      <xdr:nvSpPr>
        <xdr:cNvPr id="239" name="n_1mainValue【橋りょう・トンネル】&#10;一人当たり有形固定資産（償却資産）額"/>
        <xdr:cNvSpPr txBox="1"/>
      </xdr:nvSpPr>
      <xdr:spPr>
        <a:xfrm>
          <a:off x="9327095" y="1021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112428</xdr:rowOff>
    </xdr:from>
    <xdr:ext cx="599010" cy="259045"/>
    <xdr:sp macro="" textlink="">
      <xdr:nvSpPr>
        <xdr:cNvPr id="240" name="n_2mainValue【橋りょう・トンネル】&#10;一人当たり有形固定資産（償却資産）額"/>
        <xdr:cNvSpPr txBox="1"/>
      </xdr:nvSpPr>
      <xdr:spPr>
        <a:xfrm>
          <a:off x="8450795" y="1022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129121</xdr:rowOff>
    </xdr:from>
    <xdr:ext cx="599010" cy="259045"/>
    <xdr:sp macro="" textlink="">
      <xdr:nvSpPr>
        <xdr:cNvPr id="241" name="n_3mainValue【橋りょう・トンネル】&#10;一人当たり有形固定資産（償却資産）額"/>
        <xdr:cNvSpPr txBox="1"/>
      </xdr:nvSpPr>
      <xdr:spPr>
        <a:xfrm>
          <a:off x="7561795" y="1024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31114</xdr:rowOff>
    </xdr:from>
    <xdr:to>
      <xdr:col>24</xdr:col>
      <xdr:colOff>114300</xdr:colOff>
      <xdr:row>81</xdr:row>
      <xdr:rowOff>132714</xdr:rowOff>
    </xdr:to>
    <xdr:sp macro="" textlink="">
      <xdr:nvSpPr>
        <xdr:cNvPr id="281" name="楕円 280"/>
        <xdr:cNvSpPr/>
      </xdr:nvSpPr>
      <xdr:spPr>
        <a:xfrm>
          <a:off x="4584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53991</xdr:rowOff>
    </xdr:from>
    <xdr:ext cx="405111" cy="259045"/>
    <xdr:sp macro="" textlink="">
      <xdr:nvSpPr>
        <xdr:cNvPr id="282" name="【公営住宅】&#10;有形固定資産減価償却率該当値テキスト"/>
        <xdr:cNvSpPr txBox="1"/>
      </xdr:nvSpPr>
      <xdr:spPr>
        <a:xfrm>
          <a:off x="4673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116839</xdr:rowOff>
    </xdr:from>
    <xdr:to>
      <xdr:col>20</xdr:col>
      <xdr:colOff>38100</xdr:colOff>
      <xdr:row>81</xdr:row>
      <xdr:rowOff>46989</xdr:rowOff>
    </xdr:to>
    <xdr:sp macro="" textlink="">
      <xdr:nvSpPr>
        <xdr:cNvPr id="283" name="楕円 282"/>
        <xdr:cNvSpPr/>
      </xdr:nvSpPr>
      <xdr:spPr>
        <a:xfrm>
          <a:off x="3746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167639</xdr:rowOff>
    </xdr:from>
    <xdr:to>
      <xdr:col>24</xdr:col>
      <xdr:colOff>63500</xdr:colOff>
      <xdr:row>81</xdr:row>
      <xdr:rowOff>81914</xdr:rowOff>
    </xdr:to>
    <xdr:cxnSp macro="">
      <xdr:nvCxnSpPr>
        <xdr:cNvPr id="284" name="直線コネクタ 283"/>
        <xdr:cNvCxnSpPr/>
      </xdr:nvCxnSpPr>
      <xdr:spPr>
        <a:xfrm>
          <a:off x="3797300" y="13883639"/>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153036</xdr:rowOff>
    </xdr:from>
    <xdr:to>
      <xdr:col>15</xdr:col>
      <xdr:colOff>101600</xdr:colOff>
      <xdr:row>81</xdr:row>
      <xdr:rowOff>83186</xdr:rowOff>
    </xdr:to>
    <xdr:sp macro="" textlink="">
      <xdr:nvSpPr>
        <xdr:cNvPr id="285" name="楕円 284"/>
        <xdr:cNvSpPr/>
      </xdr:nvSpPr>
      <xdr:spPr>
        <a:xfrm>
          <a:off x="2857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167639</xdr:rowOff>
    </xdr:from>
    <xdr:to>
      <xdr:col>19</xdr:col>
      <xdr:colOff>177800</xdr:colOff>
      <xdr:row>81</xdr:row>
      <xdr:rowOff>32386</xdr:rowOff>
    </xdr:to>
    <xdr:cxnSp macro="">
      <xdr:nvCxnSpPr>
        <xdr:cNvPr id="286" name="直線コネクタ 285"/>
        <xdr:cNvCxnSpPr/>
      </xdr:nvCxnSpPr>
      <xdr:spPr>
        <a:xfrm flipV="1">
          <a:off x="2908300" y="138836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xdr:rowOff>
    </xdr:from>
    <xdr:to>
      <xdr:col>10</xdr:col>
      <xdr:colOff>165100</xdr:colOff>
      <xdr:row>81</xdr:row>
      <xdr:rowOff>115570</xdr:rowOff>
    </xdr:to>
    <xdr:sp macro="" textlink="">
      <xdr:nvSpPr>
        <xdr:cNvPr id="287" name="楕円 286"/>
        <xdr:cNvSpPr/>
      </xdr:nvSpPr>
      <xdr:spPr>
        <a:xfrm>
          <a:off x="1968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32386</xdr:rowOff>
    </xdr:from>
    <xdr:to>
      <xdr:col>15</xdr:col>
      <xdr:colOff>50800</xdr:colOff>
      <xdr:row>81</xdr:row>
      <xdr:rowOff>64770</xdr:rowOff>
    </xdr:to>
    <xdr:cxnSp macro="">
      <xdr:nvCxnSpPr>
        <xdr:cNvPr id="288" name="直線コネクタ 287"/>
        <xdr:cNvCxnSpPr/>
      </xdr:nvCxnSpPr>
      <xdr:spPr>
        <a:xfrm flipV="1">
          <a:off x="2019300" y="139198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63516</xdr:rowOff>
    </xdr:from>
    <xdr:ext cx="405111" cy="259045"/>
    <xdr:sp macro="" textlink="">
      <xdr:nvSpPr>
        <xdr:cNvPr id="292" name="n_1mainValue【公営住宅】&#10;有形固定資産減価償却率"/>
        <xdr:cNvSpPr txBox="1"/>
      </xdr:nvSpPr>
      <xdr:spPr>
        <a:xfrm>
          <a:off x="35820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99713</xdr:rowOff>
    </xdr:from>
    <xdr:ext cx="405111" cy="259045"/>
    <xdr:sp macro="" textlink="">
      <xdr:nvSpPr>
        <xdr:cNvPr id="293" name="n_2mainValue【公営住宅】&#10;有形固定資産減価償却率"/>
        <xdr:cNvSpPr txBox="1"/>
      </xdr:nvSpPr>
      <xdr:spPr>
        <a:xfrm>
          <a:off x="2705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132097</xdr:rowOff>
    </xdr:from>
    <xdr:ext cx="405111" cy="259045"/>
    <xdr:sp macro="" textlink="">
      <xdr:nvSpPr>
        <xdr:cNvPr id="294" name="n_3mainValue【公営住宅】&#10;有形固定資産減価償却率"/>
        <xdr:cNvSpPr txBox="1"/>
      </xdr:nvSpPr>
      <xdr:spPr>
        <a:xfrm>
          <a:off x="1816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124296</xdr:rowOff>
    </xdr:from>
    <xdr:to>
      <xdr:col>55</xdr:col>
      <xdr:colOff>50800</xdr:colOff>
      <xdr:row>85</xdr:row>
      <xdr:rowOff>54446</xdr:rowOff>
    </xdr:to>
    <xdr:sp macro="" textlink="">
      <xdr:nvSpPr>
        <xdr:cNvPr id="335" name="楕円 334"/>
        <xdr:cNvSpPr/>
      </xdr:nvSpPr>
      <xdr:spPr>
        <a:xfrm>
          <a:off x="10426700" y="145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147173</xdr:rowOff>
    </xdr:from>
    <xdr:ext cx="469744" cy="259045"/>
    <xdr:sp macro="" textlink="">
      <xdr:nvSpPr>
        <xdr:cNvPr id="336" name="【公営住宅】&#10;一人当たり面積該当値テキスト"/>
        <xdr:cNvSpPr txBox="1"/>
      </xdr:nvSpPr>
      <xdr:spPr>
        <a:xfrm>
          <a:off x="10515600" y="143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106662</xdr:rowOff>
    </xdr:from>
    <xdr:to>
      <xdr:col>50</xdr:col>
      <xdr:colOff>165100</xdr:colOff>
      <xdr:row>85</xdr:row>
      <xdr:rowOff>36812</xdr:rowOff>
    </xdr:to>
    <xdr:sp macro="" textlink="">
      <xdr:nvSpPr>
        <xdr:cNvPr id="337" name="楕円 336"/>
        <xdr:cNvSpPr/>
      </xdr:nvSpPr>
      <xdr:spPr>
        <a:xfrm>
          <a:off x="9588500" y="145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157462</xdr:rowOff>
    </xdr:from>
    <xdr:to>
      <xdr:col>55</xdr:col>
      <xdr:colOff>0</xdr:colOff>
      <xdr:row>85</xdr:row>
      <xdr:rowOff>3646</xdr:rowOff>
    </xdr:to>
    <xdr:cxnSp macro="">
      <xdr:nvCxnSpPr>
        <xdr:cNvPr id="338" name="直線コネクタ 337"/>
        <xdr:cNvCxnSpPr/>
      </xdr:nvCxnSpPr>
      <xdr:spPr>
        <a:xfrm>
          <a:off x="9639300" y="14559262"/>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339" name="楕円 338"/>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157462</xdr:rowOff>
    </xdr:from>
    <xdr:to>
      <xdr:col>50</xdr:col>
      <xdr:colOff>114300</xdr:colOff>
      <xdr:row>84</xdr:row>
      <xdr:rowOff>161544</xdr:rowOff>
    </xdr:to>
    <xdr:cxnSp macro="">
      <xdr:nvCxnSpPr>
        <xdr:cNvPr id="340" name="直線コネクタ 339"/>
        <xdr:cNvCxnSpPr/>
      </xdr:nvCxnSpPr>
      <xdr:spPr>
        <a:xfrm flipV="1">
          <a:off x="8750300" y="14559262"/>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147484</xdr:rowOff>
    </xdr:from>
    <xdr:to>
      <xdr:col>41</xdr:col>
      <xdr:colOff>101600</xdr:colOff>
      <xdr:row>85</xdr:row>
      <xdr:rowOff>77634</xdr:rowOff>
    </xdr:to>
    <xdr:sp macro="" textlink="">
      <xdr:nvSpPr>
        <xdr:cNvPr id="341" name="楕円 340"/>
        <xdr:cNvSpPr/>
      </xdr:nvSpPr>
      <xdr:spPr>
        <a:xfrm>
          <a:off x="7810500" y="1454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161544</xdr:rowOff>
    </xdr:from>
    <xdr:to>
      <xdr:col>45</xdr:col>
      <xdr:colOff>177800</xdr:colOff>
      <xdr:row>85</xdr:row>
      <xdr:rowOff>26834</xdr:rowOff>
    </xdr:to>
    <xdr:cxnSp macro="">
      <xdr:nvCxnSpPr>
        <xdr:cNvPr id="342" name="直線コネクタ 341"/>
        <xdr:cNvCxnSpPr/>
      </xdr:nvCxnSpPr>
      <xdr:spPr>
        <a:xfrm flipV="1">
          <a:off x="7861300" y="14563344"/>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53339</xdr:rowOff>
    </xdr:from>
    <xdr:ext cx="469744" cy="259045"/>
    <xdr:sp macro="" textlink="">
      <xdr:nvSpPr>
        <xdr:cNvPr id="346" name="n_1mainValue【公営住宅】&#10;一人当たり面積"/>
        <xdr:cNvSpPr txBox="1"/>
      </xdr:nvSpPr>
      <xdr:spPr>
        <a:xfrm>
          <a:off x="9391727" y="1428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57421</xdr:rowOff>
    </xdr:from>
    <xdr:ext cx="469744" cy="259045"/>
    <xdr:sp macro="" textlink="">
      <xdr:nvSpPr>
        <xdr:cNvPr id="347" name="n_2mainValue【公営住宅】&#10;一人当たり面積"/>
        <xdr:cNvSpPr txBox="1"/>
      </xdr:nvSpPr>
      <xdr:spPr>
        <a:xfrm>
          <a:off x="8515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94161</xdr:rowOff>
    </xdr:from>
    <xdr:ext cx="469744" cy="259045"/>
    <xdr:sp macro="" textlink="">
      <xdr:nvSpPr>
        <xdr:cNvPr id="348" name="n_3mainValue【公営住宅】&#10;一人当たり面積"/>
        <xdr:cNvSpPr txBox="1"/>
      </xdr:nvSpPr>
      <xdr:spPr>
        <a:xfrm>
          <a:off x="7626427" y="1432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27032</xdr:rowOff>
    </xdr:from>
    <xdr:to>
      <xdr:col>24</xdr:col>
      <xdr:colOff>114300</xdr:colOff>
      <xdr:row>103</xdr:row>
      <xdr:rowOff>128632</xdr:rowOff>
    </xdr:to>
    <xdr:sp macro="" textlink="">
      <xdr:nvSpPr>
        <xdr:cNvPr id="389" name="楕円 388"/>
        <xdr:cNvSpPr/>
      </xdr:nvSpPr>
      <xdr:spPr>
        <a:xfrm>
          <a:off x="4584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49909</xdr:rowOff>
    </xdr:from>
    <xdr:ext cx="405111" cy="259045"/>
    <xdr:sp macro="" textlink="">
      <xdr:nvSpPr>
        <xdr:cNvPr id="390" name="【港湾・漁港】&#10;有形固定資産減価償却率該当値テキスト"/>
        <xdr:cNvSpPr txBox="1"/>
      </xdr:nvSpPr>
      <xdr:spPr>
        <a:xfrm>
          <a:off x="46736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391" name="楕円 390"/>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77832</xdr:rowOff>
    </xdr:from>
    <xdr:to>
      <xdr:col>24</xdr:col>
      <xdr:colOff>63500</xdr:colOff>
      <xdr:row>103</xdr:row>
      <xdr:rowOff>110489</xdr:rowOff>
    </xdr:to>
    <xdr:cxnSp macro="">
      <xdr:nvCxnSpPr>
        <xdr:cNvPr id="392" name="直線コネクタ 391"/>
        <xdr:cNvCxnSpPr/>
      </xdr:nvCxnSpPr>
      <xdr:spPr>
        <a:xfrm flipV="1">
          <a:off x="3797300" y="177371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92348</xdr:rowOff>
    </xdr:from>
    <xdr:to>
      <xdr:col>15</xdr:col>
      <xdr:colOff>101600</xdr:colOff>
      <xdr:row>104</xdr:row>
      <xdr:rowOff>22498</xdr:rowOff>
    </xdr:to>
    <xdr:sp macro="" textlink="">
      <xdr:nvSpPr>
        <xdr:cNvPr id="393" name="楕円 392"/>
        <xdr:cNvSpPr/>
      </xdr:nvSpPr>
      <xdr:spPr>
        <a:xfrm>
          <a:off x="2857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143148</xdr:rowOff>
    </xdr:to>
    <xdr:cxnSp macro="">
      <xdr:nvCxnSpPr>
        <xdr:cNvPr id="394" name="直線コネクタ 393"/>
        <xdr:cNvCxnSpPr/>
      </xdr:nvCxnSpPr>
      <xdr:spPr>
        <a:xfrm flipV="1">
          <a:off x="2908300" y="177698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395" name="楕円 394"/>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143148</xdr:rowOff>
    </xdr:from>
    <xdr:to>
      <xdr:col>15</xdr:col>
      <xdr:colOff>50800</xdr:colOff>
      <xdr:row>103</xdr:row>
      <xdr:rowOff>151312</xdr:rowOff>
    </xdr:to>
    <xdr:cxnSp macro="">
      <xdr:nvCxnSpPr>
        <xdr:cNvPr id="396" name="直線コネクタ 395"/>
        <xdr:cNvCxnSpPr/>
      </xdr:nvCxnSpPr>
      <xdr:spPr>
        <a:xfrm flipV="1">
          <a:off x="2019300" y="178024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400" name="n_1mainValue【港湾・漁港】&#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39025</xdr:rowOff>
    </xdr:from>
    <xdr:ext cx="405111" cy="259045"/>
    <xdr:sp macro="" textlink="">
      <xdr:nvSpPr>
        <xdr:cNvPr id="401" name="n_2mainValue【港湾・漁港】&#10;有形固定資産減価償却率"/>
        <xdr:cNvSpPr txBox="1"/>
      </xdr:nvSpPr>
      <xdr:spPr>
        <a:xfrm>
          <a:off x="2705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02" name="n_3mainValue【港湾・漁港】&#10;有形固定資産減価償却率"/>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104142</xdr:rowOff>
    </xdr:from>
    <xdr:to>
      <xdr:col>55</xdr:col>
      <xdr:colOff>50800</xdr:colOff>
      <xdr:row>108</xdr:row>
      <xdr:rowOff>34292</xdr:rowOff>
    </xdr:to>
    <xdr:sp macro="" textlink="">
      <xdr:nvSpPr>
        <xdr:cNvPr id="439" name="楕円 438"/>
        <xdr:cNvSpPr/>
      </xdr:nvSpPr>
      <xdr:spPr>
        <a:xfrm>
          <a:off x="10426700" y="184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19069</xdr:rowOff>
    </xdr:from>
    <xdr:ext cx="599010" cy="259045"/>
    <xdr:sp macro="" textlink="">
      <xdr:nvSpPr>
        <xdr:cNvPr id="440" name="【港湾・漁港】&#10;一人当たり有形固定資産（償却資産）額該当値テキスト"/>
        <xdr:cNvSpPr txBox="1"/>
      </xdr:nvSpPr>
      <xdr:spPr>
        <a:xfrm>
          <a:off x="10515600" y="1836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105764</xdr:rowOff>
    </xdr:from>
    <xdr:to>
      <xdr:col>50</xdr:col>
      <xdr:colOff>165100</xdr:colOff>
      <xdr:row>108</xdr:row>
      <xdr:rowOff>35914</xdr:rowOff>
    </xdr:to>
    <xdr:sp macro="" textlink="">
      <xdr:nvSpPr>
        <xdr:cNvPr id="441" name="楕円 440"/>
        <xdr:cNvSpPr/>
      </xdr:nvSpPr>
      <xdr:spPr>
        <a:xfrm>
          <a:off x="9588500" y="1845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154942</xdr:rowOff>
    </xdr:from>
    <xdr:to>
      <xdr:col>55</xdr:col>
      <xdr:colOff>0</xdr:colOff>
      <xdr:row>107</xdr:row>
      <xdr:rowOff>156564</xdr:rowOff>
    </xdr:to>
    <xdr:cxnSp macro="">
      <xdr:nvCxnSpPr>
        <xdr:cNvPr id="442" name="直線コネクタ 441"/>
        <xdr:cNvCxnSpPr/>
      </xdr:nvCxnSpPr>
      <xdr:spPr>
        <a:xfrm flipV="1">
          <a:off x="9639300" y="18500092"/>
          <a:ext cx="838200" cy="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106820</xdr:rowOff>
    </xdr:from>
    <xdr:to>
      <xdr:col>46</xdr:col>
      <xdr:colOff>38100</xdr:colOff>
      <xdr:row>108</xdr:row>
      <xdr:rowOff>36970</xdr:rowOff>
    </xdr:to>
    <xdr:sp macro="" textlink="">
      <xdr:nvSpPr>
        <xdr:cNvPr id="443" name="楕円 442"/>
        <xdr:cNvSpPr/>
      </xdr:nvSpPr>
      <xdr:spPr>
        <a:xfrm>
          <a:off x="8699500" y="184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156564</xdr:rowOff>
    </xdr:from>
    <xdr:to>
      <xdr:col>50</xdr:col>
      <xdr:colOff>114300</xdr:colOff>
      <xdr:row>107</xdr:row>
      <xdr:rowOff>157620</xdr:rowOff>
    </xdr:to>
    <xdr:cxnSp macro="">
      <xdr:nvCxnSpPr>
        <xdr:cNvPr id="444" name="直線コネクタ 443"/>
        <xdr:cNvCxnSpPr/>
      </xdr:nvCxnSpPr>
      <xdr:spPr>
        <a:xfrm flipV="1">
          <a:off x="8750300" y="18501714"/>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110089</xdr:rowOff>
    </xdr:from>
    <xdr:to>
      <xdr:col>41</xdr:col>
      <xdr:colOff>101600</xdr:colOff>
      <xdr:row>108</xdr:row>
      <xdr:rowOff>40239</xdr:rowOff>
    </xdr:to>
    <xdr:sp macro="" textlink="">
      <xdr:nvSpPr>
        <xdr:cNvPr id="445" name="楕円 444"/>
        <xdr:cNvSpPr/>
      </xdr:nvSpPr>
      <xdr:spPr>
        <a:xfrm>
          <a:off x="7810500" y="184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157620</xdr:rowOff>
    </xdr:from>
    <xdr:to>
      <xdr:col>45</xdr:col>
      <xdr:colOff>177800</xdr:colOff>
      <xdr:row>107</xdr:row>
      <xdr:rowOff>160889</xdr:rowOff>
    </xdr:to>
    <xdr:cxnSp macro="">
      <xdr:nvCxnSpPr>
        <xdr:cNvPr id="446" name="直線コネクタ 445"/>
        <xdr:cNvCxnSpPr/>
      </xdr:nvCxnSpPr>
      <xdr:spPr>
        <a:xfrm flipV="1">
          <a:off x="7861300" y="18502770"/>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27041</xdr:rowOff>
    </xdr:from>
    <xdr:ext cx="599010" cy="259045"/>
    <xdr:sp macro="" textlink="">
      <xdr:nvSpPr>
        <xdr:cNvPr id="450" name="n_1mainValue【港湾・漁港】&#10;一人当たり有形固定資産（償却資産）額"/>
        <xdr:cNvSpPr txBox="1"/>
      </xdr:nvSpPr>
      <xdr:spPr>
        <a:xfrm>
          <a:off x="9327095" y="1854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28097</xdr:rowOff>
    </xdr:from>
    <xdr:ext cx="599010" cy="259045"/>
    <xdr:sp macro="" textlink="">
      <xdr:nvSpPr>
        <xdr:cNvPr id="451" name="n_2mainValue【港湾・漁港】&#10;一人当たり有形固定資産（償却資産）額"/>
        <xdr:cNvSpPr txBox="1"/>
      </xdr:nvSpPr>
      <xdr:spPr>
        <a:xfrm>
          <a:off x="8450795" y="1854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31366</xdr:rowOff>
    </xdr:from>
    <xdr:ext cx="599010" cy="259045"/>
    <xdr:sp macro="" textlink="">
      <xdr:nvSpPr>
        <xdr:cNvPr id="452" name="n_3mainValue【港湾・漁港】&#10;一人当たり有形固定資産（償却資産）額"/>
        <xdr:cNvSpPr txBox="1"/>
      </xdr:nvSpPr>
      <xdr:spPr>
        <a:xfrm>
          <a:off x="7561795" y="1854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93" name="楕円 492"/>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67508</xdr:rowOff>
    </xdr:from>
    <xdr:ext cx="405111" cy="259045"/>
    <xdr:sp macro="" textlink="">
      <xdr:nvSpPr>
        <xdr:cNvPr id="494" name="【認定こども園・幼稚園・保育所】&#10;有形固定資産減価償却率該当値テキスト"/>
        <xdr:cNvSpPr txBox="1"/>
      </xdr:nvSpPr>
      <xdr:spPr>
        <a:xfrm>
          <a:off x="16357600"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144599</xdr:rowOff>
    </xdr:from>
    <xdr:to>
      <xdr:col>81</xdr:col>
      <xdr:colOff>101600</xdr:colOff>
      <xdr:row>38</xdr:row>
      <xdr:rowOff>74749</xdr:rowOff>
    </xdr:to>
    <xdr:sp macro="" textlink="">
      <xdr:nvSpPr>
        <xdr:cNvPr id="495" name="楕円 494"/>
        <xdr:cNvSpPr/>
      </xdr:nvSpPr>
      <xdr:spPr>
        <a:xfrm>
          <a:off x="15430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139881</xdr:rowOff>
    </xdr:from>
    <xdr:to>
      <xdr:col>85</xdr:col>
      <xdr:colOff>127000</xdr:colOff>
      <xdr:row>38</xdr:row>
      <xdr:rowOff>23949</xdr:rowOff>
    </xdr:to>
    <xdr:cxnSp macro="">
      <xdr:nvCxnSpPr>
        <xdr:cNvPr id="496" name="直線コネクタ 495"/>
        <xdr:cNvCxnSpPr/>
      </xdr:nvCxnSpPr>
      <xdr:spPr>
        <a:xfrm flipV="1">
          <a:off x="15481300" y="648353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10704</xdr:rowOff>
    </xdr:from>
    <xdr:to>
      <xdr:col>76</xdr:col>
      <xdr:colOff>165100</xdr:colOff>
      <xdr:row>36</xdr:row>
      <xdr:rowOff>112304</xdr:rowOff>
    </xdr:to>
    <xdr:sp macro="" textlink="">
      <xdr:nvSpPr>
        <xdr:cNvPr id="497" name="楕円 496"/>
        <xdr:cNvSpPr/>
      </xdr:nvSpPr>
      <xdr:spPr>
        <a:xfrm>
          <a:off x="14541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61504</xdr:rowOff>
    </xdr:from>
    <xdr:to>
      <xdr:col>81</xdr:col>
      <xdr:colOff>50800</xdr:colOff>
      <xdr:row>38</xdr:row>
      <xdr:rowOff>23949</xdr:rowOff>
    </xdr:to>
    <xdr:cxnSp macro="">
      <xdr:nvCxnSpPr>
        <xdr:cNvPr id="498" name="直線コネクタ 497"/>
        <xdr:cNvCxnSpPr/>
      </xdr:nvCxnSpPr>
      <xdr:spPr>
        <a:xfrm>
          <a:off x="14592300" y="6233704"/>
          <a:ext cx="889000" cy="30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79284</xdr:rowOff>
    </xdr:from>
    <xdr:to>
      <xdr:col>72</xdr:col>
      <xdr:colOff>38100</xdr:colOff>
      <xdr:row>37</xdr:row>
      <xdr:rowOff>9434</xdr:rowOff>
    </xdr:to>
    <xdr:sp macro="" textlink="">
      <xdr:nvSpPr>
        <xdr:cNvPr id="499" name="楕円 498"/>
        <xdr:cNvSpPr/>
      </xdr:nvSpPr>
      <xdr:spPr>
        <a:xfrm>
          <a:off x="13652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130084</xdr:rowOff>
    </xdr:to>
    <xdr:cxnSp macro="">
      <xdr:nvCxnSpPr>
        <xdr:cNvPr id="500" name="直線コネクタ 499"/>
        <xdr:cNvCxnSpPr/>
      </xdr:nvCxnSpPr>
      <xdr:spPr>
        <a:xfrm flipV="1">
          <a:off x="13703300" y="62337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01"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03"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65876</xdr:rowOff>
    </xdr:from>
    <xdr:ext cx="405111" cy="259045"/>
    <xdr:sp macro="" textlink="">
      <xdr:nvSpPr>
        <xdr:cNvPr id="504" name="n_1mainValue【認定こども園・幼稚園・保育所】&#10;有形固定資産減価償却率"/>
        <xdr:cNvSpPr txBox="1"/>
      </xdr:nvSpPr>
      <xdr:spPr>
        <a:xfrm>
          <a:off x="152660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128831</xdr:rowOff>
    </xdr:from>
    <xdr:ext cx="405111" cy="259045"/>
    <xdr:sp macro="" textlink="">
      <xdr:nvSpPr>
        <xdr:cNvPr id="505" name="n_2mainValue【認定こども園・幼稚園・保育所】&#10;有形固定資産減価償却率"/>
        <xdr:cNvSpPr txBox="1"/>
      </xdr:nvSpPr>
      <xdr:spPr>
        <a:xfrm>
          <a:off x="14389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561</xdr:rowOff>
    </xdr:from>
    <xdr:ext cx="405111" cy="259045"/>
    <xdr:sp macro="" textlink="">
      <xdr:nvSpPr>
        <xdr:cNvPr id="506" name="n_3mainValue【認定こども園・幼稚園・保育所】&#10;有形固定資産減価償却率"/>
        <xdr:cNvSpPr txBox="1"/>
      </xdr:nvSpPr>
      <xdr:spPr>
        <a:xfrm>
          <a:off x="13500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112268</xdr:rowOff>
    </xdr:from>
    <xdr:to>
      <xdr:col>116</xdr:col>
      <xdr:colOff>114300</xdr:colOff>
      <xdr:row>35</xdr:row>
      <xdr:rowOff>42418</xdr:rowOff>
    </xdr:to>
    <xdr:sp macro="" textlink="">
      <xdr:nvSpPr>
        <xdr:cNvPr id="543" name="楕円 542"/>
        <xdr:cNvSpPr/>
      </xdr:nvSpPr>
      <xdr:spPr>
        <a:xfrm>
          <a:off x="221107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27195</xdr:rowOff>
    </xdr:from>
    <xdr:ext cx="469744" cy="259045"/>
    <xdr:sp macro="" textlink="">
      <xdr:nvSpPr>
        <xdr:cNvPr id="544" name="【認定こども園・幼稚園・保育所】&#10;一人当たり面積該当値テキスト"/>
        <xdr:cNvSpPr txBox="1"/>
      </xdr:nvSpPr>
      <xdr:spPr>
        <a:xfrm>
          <a:off x="22199600" y="585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132842</xdr:rowOff>
    </xdr:from>
    <xdr:to>
      <xdr:col>112</xdr:col>
      <xdr:colOff>38100</xdr:colOff>
      <xdr:row>35</xdr:row>
      <xdr:rowOff>62992</xdr:rowOff>
    </xdr:to>
    <xdr:sp macro="" textlink="">
      <xdr:nvSpPr>
        <xdr:cNvPr id="545" name="楕円 544"/>
        <xdr:cNvSpPr/>
      </xdr:nvSpPr>
      <xdr:spPr>
        <a:xfrm>
          <a:off x="21272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163068</xdr:rowOff>
    </xdr:from>
    <xdr:to>
      <xdr:col>116</xdr:col>
      <xdr:colOff>63500</xdr:colOff>
      <xdr:row>35</xdr:row>
      <xdr:rowOff>12192</xdr:rowOff>
    </xdr:to>
    <xdr:cxnSp macro="">
      <xdr:nvCxnSpPr>
        <xdr:cNvPr id="546" name="直線コネクタ 545"/>
        <xdr:cNvCxnSpPr/>
      </xdr:nvCxnSpPr>
      <xdr:spPr>
        <a:xfrm flipV="1">
          <a:off x="21323300" y="599236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123698</xdr:rowOff>
    </xdr:from>
    <xdr:to>
      <xdr:col>107</xdr:col>
      <xdr:colOff>101600</xdr:colOff>
      <xdr:row>36</xdr:row>
      <xdr:rowOff>53848</xdr:rowOff>
    </xdr:to>
    <xdr:sp macro="" textlink="">
      <xdr:nvSpPr>
        <xdr:cNvPr id="547" name="楕円 546"/>
        <xdr:cNvSpPr/>
      </xdr:nvSpPr>
      <xdr:spPr>
        <a:xfrm>
          <a:off x="20383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12192</xdr:rowOff>
    </xdr:from>
    <xdr:to>
      <xdr:col>111</xdr:col>
      <xdr:colOff>177800</xdr:colOff>
      <xdr:row>36</xdr:row>
      <xdr:rowOff>3048</xdr:rowOff>
    </xdr:to>
    <xdr:cxnSp macro="">
      <xdr:nvCxnSpPr>
        <xdr:cNvPr id="548" name="直線コネクタ 547"/>
        <xdr:cNvCxnSpPr/>
      </xdr:nvCxnSpPr>
      <xdr:spPr>
        <a:xfrm flipV="1">
          <a:off x="20434300" y="6012942"/>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119126</xdr:rowOff>
    </xdr:from>
    <xdr:to>
      <xdr:col>102</xdr:col>
      <xdr:colOff>165100</xdr:colOff>
      <xdr:row>36</xdr:row>
      <xdr:rowOff>49276</xdr:rowOff>
    </xdr:to>
    <xdr:sp macro="" textlink="">
      <xdr:nvSpPr>
        <xdr:cNvPr id="549" name="楕円 548"/>
        <xdr:cNvSpPr/>
      </xdr:nvSpPr>
      <xdr:spPr>
        <a:xfrm>
          <a:off x="19494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169926</xdr:rowOff>
    </xdr:from>
    <xdr:to>
      <xdr:col>107</xdr:col>
      <xdr:colOff>50800</xdr:colOff>
      <xdr:row>36</xdr:row>
      <xdr:rowOff>3048</xdr:rowOff>
    </xdr:to>
    <xdr:cxnSp macro="">
      <xdr:nvCxnSpPr>
        <xdr:cNvPr id="550" name="直線コネクタ 549"/>
        <xdr:cNvCxnSpPr/>
      </xdr:nvCxnSpPr>
      <xdr:spPr>
        <a:xfrm>
          <a:off x="19545300" y="6170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79519</xdr:rowOff>
    </xdr:from>
    <xdr:ext cx="469744" cy="259045"/>
    <xdr:sp macro="" textlink="">
      <xdr:nvSpPr>
        <xdr:cNvPr id="554" name="n_1mainValue【認定こども園・幼稚園・保育所】&#10;一人当たり面積"/>
        <xdr:cNvSpPr txBox="1"/>
      </xdr:nvSpPr>
      <xdr:spPr>
        <a:xfrm>
          <a:off x="21075727" y="57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70375</xdr:rowOff>
    </xdr:from>
    <xdr:ext cx="469744" cy="259045"/>
    <xdr:sp macro="" textlink="">
      <xdr:nvSpPr>
        <xdr:cNvPr id="555" name="n_2mainValue【認定こども園・幼稚園・保育所】&#10;一人当たり面積"/>
        <xdr:cNvSpPr txBox="1"/>
      </xdr:nvSpPr>
      <xdr:spPr>
        <a:xfrm>
          <a:off x="20199427" y="58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65803</xdr:rowOff>
    </xdr:from>
    <xdr:ext cx="469744" cy="259045"/>
    <xdr:sp macro="" textlink="">
      <xdr:nvSpPr>
        <xdr:cNvPr id="556" name="n_3mainValue【認定こども園・幼稚園・保育所】&#10;一人当たり面積"/>
        <xdr:cNvSpPr txBox="1"/>
      </xdr:nvSpPr>
      <xdr:spPr>
        <a:xfrm>
          <a:off x="19310427" y="58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92075</xdr:rowOff>
    </xdr:from>
    <xdr:to>
      <xdr:col>85</xdr:col>
      <xdr:colOff>177800</xdr:colOff>
      <xdr:row>58</xdr:row>
      <xdr:rowOff>22225</xdr:rowOff>
    </xdr:to>
    <xdr:sp macro="" textlink="">
      <xdr:nvSpPr>
        <xdr:cNvPr id="596" name="楕円 595"/>
        <xdr:cNvSpPr/>
      </xdr:nvSpPr>
      <xdr:spPr>
        <a:xfrm>
          <a:off x="162687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114952</xdr:rowOff>
    </xdr:from>
    <xdr:ext cx="405111" cy="259045"/>
    <xdr:sp macro="" textlink="">
      <xdr:nvSpPr>
        <xdr:cNvPr id="597" name="【学校施設】&#10;有形固定資産減価償却率該当値テキスト"/>
        <xdr:cNvSpPr txBox="1"/>
      </xdr:nvSpPr>
      <xdr:spPr>
        <a:xfrm>
          <a:off x="16357600"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67310</xdr:rowOff>
    </xdr:from>
    <xdr:to>
      <xdr:col>81</xdr:col>
      <xdr:colOff>101600</xdr:colOff>
      <xdr:row>58</xdr:row>
      <xdr:rowOff>168910</xdr:rowOff>
    </xdr:to>
    <xdr:sp macro="" textlink="">
      <xdr:nvSpPr>
        <xdr:cNvPr id="598" name="楕円 597"/>
        <xdr:cNvSpPr/>
      </xdr:nvSpPr>
      <xdr:spPr>
        <a:xfrm>
          <a:off x="15430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142875</xdr:rowOff>
    </xdr:from>
    <xdr:to>
      <xdr:col>85</xdr:col>
      <xdr:colOff>127000</xdr:colOff>
      <xdr:row>58</xdr:row>
      <xdr:rowOff>118110</xdr:rowOff>
    </xdr:to>
    <xdr:cxnSp macro="">
      <xdr:nvCxnSpPr>
        <xdr:cNvPr id="599" name="直線コネクタ 598"/>
        <xdr:cNvCxnSpPr/>
      </xdr:nvCxnSpPr>
      <xdr:spPr>
        <a:xfrm flipV="1">
          <a:off x="15481300" y="9915525"/>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111125</xdr:rowOff>
    </xdr:from>
    <xdr:to>
      <xdr:col>76</xdr:col>
      <xdr:colOff>165100</xdr:colOff>
      <xdr:row>59</xdr:row>
      <xdr:rowOff>41275</xdr:rowOff>
    </xdr:to>
    <xdr:sp macro="" textlink="">
      <xdr:nvSpPr>
        <xdr:cNvPr id="600" name="楕円 599"/>
        <xdr:cNvSpPr/>
      </xdr:nvSpPr>
      <xdr:spPr>
        <a:xfrm>
          <a:off x="14541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58</xdr:row>
      <xdr:rowOff>161925</xdr:rowOff>
    </xdr:to>
    <xdr:cxnSp macro="">
      <xdr:nvCxnSpPr>
        <xdr:cNvPr id="601" name="直線コネクタ 600"/>
        <xdr:cNvCxnSpPr/>
      </xdr:nvCxnSpPr>
      <xdr:spPr>
        <a:xfrm flipV="1">
          <a:off x="14592300" y="10062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48260</xdr:rowOff>
    </xdr:from>
    <xdr:to>
      <xdr:col>72</xdr:col>
      <xdr:colOff>38100</xdr:colOff>
      <xdr:row>58</xdr:row>
      <xdr:rowOff>149860</xdr:rowOff>
    </xdr:to>
    <xdr:sp macro="" textlink="">
      <xdr:nvSpPr>
        <xdr:cNvPr id="602" name="楕円 601"/>
        <xdr:cNvSpPr/>
      </xdr:nvSpPr>
      <xdr:spPr>
        <a:xfrm>
          <a:off x="13652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99060</xdr:rowOff>
    </xdr:from>
    <xdr:to>
      <xdr:col>76</xdr:col>
      <xdr:colOff>114300</xdr:colOff>
      <xdr:row>58</xdr:row>
      <xdr:rowOff>161925</xdr:rowOff>
    </xdr:to>
    <xdr:cxnSp macro="">
      <xdr:nvCxnSpPr>
        <xdr:cNvPr id="603" name="直線コネクタ 602"/>
        <xdr:cNvCxnSpPr/>
      </xdr:nvCxnSpPr>
      <xdr:spPr>
        <a:xfrm>
          <a:off x="13703300" y="100431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13987</xdr:rowOff>
    </xdr:from>
    <xdr:ext cx="405111" cy="259045"/>
    <xdr:sp macro="" textlink="">
      <xdr:nvSpPr>
        <xdr:cNvPr id="607" name="n_1mainValue【学校施設】&#10;有形固定資産減価償却率"/>
        <xdr:cNvSpPr txBox="1"/>
      </xdr:nvSpPr>
      <xdr:spPr>
        <a:xfrm>
          <a:off x="15266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57802</xdr:rowOff>
    </xdr:from>
    <xdr:ext cx="405111" cy="259045"/>
    <xdr:sp macro="" textlink="">
      <xdr:nvSpPr>
        <xdr:cNvPr id="608" name="n_2mainValue【学校施設】&#10;有形固定資産減価償却率"/>
        <xdr:cNvSpPr txBox="1"/>
      </xdr:nvSpPr>
      <xdr:spPr>
        <a:xfrm>
          <a:off x="14389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166387</xdr:rowOff>
    </xdr:from>
    <xdr:ext cx="405111" cy="259045"/>
    <xdr:sp macro="" textlink="">
      <xdr:nvSpPr>
        <xdr:cNvPr id="609" name="n_3mainValue【学校施設】&#10;有形固定資産減価償却率"/>
        <xdr:cNvSpPr txBox="1"/>
      </xdr:nvSpPr>
      <xdr:spPr>
        <a:xfrm>
          <a:off x="13500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16317</xdr:rowOff>
    </xdr:from>
    <xdr:to>
      <xdr:col>116</xdr:col>
      <xdr:colOff>114300</xdr:colOff>
      <xdr:row>63</xdr:row>
      <xdr:rowOff>117917</xdr:rowOff>
    </xdr:to>
    <xdr:sp macro="" textlink="">
      <xdr:nvSpPr>
        <xdr:cNvPr id="646" name="楕円 645"/>
        <xdr:cNvSpPr/>
      </xdr:nvSpPr>
      <xdr:spPr>
        <a:xfrm>
          <a:off x="22110700" y="108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7"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18145</xdr:rowOff>
    </xdr:from>
    <xdr:to>
      <xdr:col>112</xdr:col>
      <xdr:colOff>38100</xdr:colOff>
      <xdr:row>63</xdr:row>
      <xdr:rowOff>119745</xdr:rowOff>
    </xdr:to>
    <xdr:sp macro="" textlink="">
      <xdr:nvSpPr>
        <xdr:cNvPr id="648" name="楕円 647"/>
        <xdr:cNvSpPr/>
      </xdr:nvSpPr>
      <xdr:spPr>
        <a:xfrm>
          <a:off x="21272500" y="108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67117</xdr:rowOff>
    </xdr:from>
    <xdr:to>
      <xdr:col>116</xdr:col>
      <xdr:colOff>63500</xdr:colOff>
      <xdr:row>63</xdr:row>
      <xdr:rowOff>68945</xdr:rowOff>
    </xdr:to>
    <xdr:cxnSp macro="">
      <xdr:nvCxnSpPr>
        <xdr:cNvPr id="649" name="直線コネクタ 648"/>
        <xdr:cNvCxnSpPr/>
      </xdr:nvCxnSpPr>
      <xdr:spPr>
        <a:xfrm flipV="1">
          <a:off x="21323300" y="1086846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19334</xdr:rowOff>
    </xdr:from>
    <xdr:to>
      <xdr:col>107</xdr:col>
      <xdr:colOff>101600</xdr:colOff>
      <xdr:row>63</xdr:row>
      <xdr:rowOff>120934</xdr:rowOff>
    </xdr:to>
    <xdr:sp macro="" textlink="">
      <xdr:nvSpPr>
        <xdr:cNvPr id="650" name="楕円 649"/>
        <xdr:cNvSpPr/>
      </xdr:nvSpPr>
      <xdr:spPr>
        <a:xfrm>
          <a:off x="20383500" y="108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68945</xdr:rowOff>
    </xdr:from>
    <xdr:to>
      <xdr:col>111</xdr:col>
      <xdr:colOff>177800</xdr:colOff>
      <xdr:row>63</xdr:row>
      <xdr:rowOff>70134</xdr:rowOff>
    </xdr:to>
    <xdr:cxnSp macro="">
      <xdr:nvCxnSpPr>
        <xdr:cNvPr id="651" name="直線コネクタ 650"/>
        <xdr:cNvCxnSpPr/>
      </xdr:nvCxnSpPr>
      <xdr:spPr>
        <a:xfrm flipV="1">
          <a:off x="20434300" y="1087029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21255</xdr:rowOff>
    </xdr:from>
    <xdr:to>
      <xdr:col>102</xdr:col>
      <xdr:colOff>165100</xdr:colOff>
      <xdr:row>63</xdr:row>
      <xdr:rowOff>122855</xdr:rowOff>
    </xdr:to>
    <xdr:sp macro="" textlink="">
      <xdr:nvSpPr>
        <xdr:cNvPr id="652" name="楕円 651"/>
        <xdr:cNvSpPr/>
      </xdr:nvSpPr>
      <xdr:spPr>
        <a:xfrm>
          <a:off x="19494500" y="108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70134</xdr:rowOff>
    </xdr:from>
    <xdr:to>
      <xdr:col>107</xdr:col>
      <xdr:colOff>50800</xdr:colOff>
      <xdr:row>63</xdr:row>
      <xdr:rowOff>72055</xdr:rowOff>
    </xdr:to>
    <xdr:cxnSp macro="">
      <xdr:nvCxnSpPr>
        <xdr:cNvPr id="653" name="直線コネクタ 652"/>
        <xdr:cNvCxnSpPr/>
      </xdr:nvCxnSpPr>
      <xdr:spPr>
        <a:xfrm flipV="1">
          <a:off x="19545300" y="10871484"/>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110872</xdr:rowOff>
    </xdr:from>
    <xdr:ext cx="469744" cy="259045"/>
    <xdr:sp macro="" textlink="">
      <xdr:nvSpPr>
        <xdr:cNvPr id="657" name="n_1mainValue【学校施設】&#10;一人当たり面積"/>
        <xdr:cNvSpPr txBox="1"/>
      </xdr:nvSpPr>
      <xdr:spPr>
        <a:xfrm>
          <a:off x="21075727" y="1091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112061</xdr:rowOff>
    </xdr:from>
    <xdr:ext cx="469744" cy="259045"/>
    <xdr:sp macro="" textlink="">
      <xdr:nvSpPr>
        <xdr:cNvPr id="658" name="n_2mainValue【学校施設】&#10;一人当たり面積"/>
        <xdr:cNvSpPr txBox="1"/>
      </xdr:nvSpPr>
      <xdr:spPr>
        <a:xfrm>
          <a:off x="20199427" y="1091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113982</xdr:rowOff>
    </xdr:from>
    <xdr:ext cx="469744" cy="259045"/>
    <xdr:sp macro="" textlink="">
      <xdr:nvSpPr>
        <xdr:cNvPr id="659" name="n_3mainValue【学校施設】&#10;一人当たり面積"/>
        <xdr:cNvSpPr txBox="1"/>
      </xdr:nvSpPr>
      <xdr:spPr>
        <a:xfrm>
          <a:off x="19310427" y="109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1" name="直線コネクタ 70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3" name="直線コネクタ 70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0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07" name="フローチャート: 判断 70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08" name="フローチャート: 判断 70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09" name="フローチャート: 判断 70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0" name="フローチャート: 判断 70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154395</xdr:rowOff>
    </xdr:from>
    <xdr:to>
      <xdr:col>85</xdr:col>
      <xdr:colOff>177800</xdr:colOff>
      <xdr:row>102</xdr:row>
      <xdr:rowOff>84545</xdr:rowOff>
    </xdr:to>
    <xdr:sp macro="" textlink="">
      <xdr:nvSpPr>
        <xdr:cNvPr id="716" name="楕円 715"/>
        <xdr:cNvSpPr/>
      </xdr:nvSpPr>
      <xdr:spPr>
        <a:xfrm>
          <a:off x="162687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5822</xdr:rowOff>
    </xdr:from>
    <xdr:ext cx="405111" cy="259045"/>
    <xdr:sp macro="" textlink="">
      <xdr:nvSpPr>
        <xdr:cNvPr id="717" name="【公民館】&#10;有形固定資産減価償却率該当値テキスト"/>
        <xdr:cNvSpPr txBox="1"/>
      </xdr:nvSpPr>
      <xdr:spPr>
        <a:xfrm>
          <a:off x="16357600" y="173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718" name="楕円 717"/>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33745</xdr:rowOff>
    </xdr:from>
    <xdr:to>
      <xdr:col>85</xdr:col>
      <xdr:colOff>127000</xdr:colOff>
      <xdr:row>102</xdr:row>
      <xdr:rowOff>50074</xdr:rowOff>
    </xdr:to>
    <xdr:cxnSp macro="">
      <xdr:nvCxnSpPr>
        <xdr:cNvPr id="719" name="直線コネクタ 718"/>
        <xdr:cNvCxnSpPr/>
      </xdr:nvCxnSpPr>
      <xdr:spPr>
        <a:xfrm flipV="1">
          <a:off x="15481300" y="1752164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28666</xdr:rowOff>
    </xdr:from>
    <xdr:to>
      <xdr:col>76</xdr:col>
      <xdr:colOff>165100</xdr:colOff>
      <xdr:row>102</xdr:row>
      <xdr:rowOff>130266</xdr:rowOff>
    </xdr:to>
    <xdr:sp macro="" textlink="">
      <xdr:nvSpPr>
        <xdr:cNvPr id="720" name="楕円 719"/>
        <xdr:cNvSpPr/>
      </xdr:nvSpPr>
      <xdr:spPr>
        <a:xfrm>
          <a:off x="14541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50074</xdr:rowOff>
    </xdr:from>
    <xdr:to>
      <xdr:col>81</xdr:col>
      <xdr:colOff>50800</xdr:colOff>
      <xdr:row>102</xdr:row>
      <xdr:rowOff>79466</xdr:rowOff>
    </xdr:to>
    <xdr:cxnSp macro="">
      <xdr:nvCxnSpPr>
        <xdr:cNvPr id="721" name="直線コネクタ 720"/>
        <xdr:cNvCxnSpPr/>
      </xdr:nvCxnSpPr>
      <xdr:spPr>
        <a:xfrm flipV="1">
          <a:off x="14592300" y="175379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159294</xdr:rowOff>
    </xdr:from>
    <xdr:to>
      <xdr:col>72</xdr:col>
      <xdr:colOff>38100</xdr:colOff>
      <xdr:row>102</xdr:row>
      <xdr:rowOff>89444</xdr:rowOff>
    </xdr:to>
    <xdr:sp macro="" textlink="">
      <xdr:nvSpPr>
        <xdr:cNvPr id="722" name="楕円 721"/>
        <xdr:cNvSpPr/>
      </xdr:nvSpPr>
      <xdr:spPr>
        <a:xfrm>
          <a:off x="13652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38644</xdr:rowOff>
    </xdr:from>
    <xdr:to>
      <xdr:col>76</xdr:col>
      <xdr:colOff>114300</xdr:colOff>
      <xdr:row>102</xdr:row>
      <xdr:rowOff>79466</xdr:rowOff>
    </xdr:to>
    <xdr:cxnSp macro="">
      <xdr:nvCxnSpPr>
        <xdr:cNvPr id="723" name="直線コネクタ 722"/>
        <xdr:cNvCxnSpPr/>
      </xdr:nvCxnSpPr>
      <xdr:spPr>
        <a:xfrm>
          <a:off x="13703300" y="175265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4"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5"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26"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117401</xdr:rowOff>
    </xdr:from>
    <xdr:ext cx="405111" cy="259045"/>
    <xdr:sp macro="" textlink="">
      <xdr:nvSpPr>
        <xdr:cNvPr id="727" name="n_1mainValue【公民館】&#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146793</xdr:rowOff>
    </xdr:from>
    <xdr:ext cx="405111" cy="259045"/>
    <xdr:sp macro="" textlink="">
      <xdr:nvSpPr>
        <xdr:cNvPr id="728" name="n_2mainValue【公民館】&#10;有形固定資産減価償却率"/>
        <xdr:cNvSpPr txBox="1"/>
      </xdr:nvSpPr>
      <xdr:spPr>
        <a:xfrm>
          <a:off x="14389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105971</xdr:rowOff>
    </xdr:from>
    <xdr:ext cx="405111" cy="259045"/>
    <xdr:sp macro="" textlink="">
      <xdr:nvSpPr>
        <xdr:cNvPr id="729" name="n_3mainValue【公民館】&#10;有形固定資産減価償却率"/>
        <xdr:cNvSpPr txBox="1"/>
      </xdr:nvSpPr>
      <xdr:spPr>
        <a:xfrm>
          <a:off x="13500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5" name="直線コネクタ 754"/>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56"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57" name="直線コネクタ 75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8"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9" name="直線コネクタ 758"/>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0"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1" name="フローチャート: 判断 76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2" name="フローチャート: 判断 761"/>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3" name="フローチャート: 判断 76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4" name="フローチャート: 判断 763"/>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770" name="楕円 769"/>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64606</xdr:rowOff>
    </xdr:from>
    <xdr:ext cx="469744" cy="259045"/>
    <xdr:sp macro="" textlink="">
      <xdr:nvSpPr>
        <xdr:cNvPr id="771" name="【公民館】&#10;一人当たり面積該当値テキスト"/>
        <xdr:cNvSpPr txBox="1"/>
      </xdr:nvSpPr>
      <xdr:spPr>
        <a:xfrm>
          <a:off x="22199600" y="180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49893</xdr:rowOff>
    </xdr:from>
    <xdr:to>
      <xdr:col>112</xdr:col>
      <xdr:colOff>38100</xdr:colOff>
      <xdr:row>106</xdr:row>
      <xdr:rowOff>151493</xdr:rowOff>
    </xdr:to>
    <xdr:sp macro="" textlink="">
      <xdr:nvSpPr>
        <xdr:cNvPr id="772" name="楕円 771"/>
        <xdr:cNvSpPr/>
      </xdr:nvSpPr>
      <xdr:spPr>
        <a:xfrm>
          <a:off x="21272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100693</xdr:rowOff>
    </xdr:to>
    <xdr:cxnSp macro="">
      <xdr:nvCxnSpPr>
        <xdr:cNvPr id="773" name="直線コネクタ 772"/>
        <xdr:cNvCxnSpPr/>
      </xdr:nvCxnSpPr>
      <xdr:spPr>
        <a:xfrm flipV="1">
          <a:off x="21323300" y="1826622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33564</xdr:rowOff>
    </xdr:from>
    <xdr:to>
      <xdr:col>107</xdr:col>
      <xdr:colOff>101600</xdr:colOff>
      <xdr:row>106</xdr:row>
      <xdr:rowOff>135164</xdr:rowOff>
    </xdr:to>
    <xdr:sp macro="" textlink="">
      <xdr:nvSpPr>
        <xdr:cNvPr id="774" name="楕円 773"/>
        <xdr:cNvSpPr/>
      </xdr:nvSpPr>
      <xdr:spPr>
        <a:xfrm>
          <a:off x="20383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84364</xdr:rowOff>
    </xdr:from>
    <xdr:to>
      <xdr:col>111</xdr:col>
      <xdr:colOff>177800</xdr:colOff>
      <xdr:row>106</xdr:row>
      <xdr:rowOff>100693</xdr:rowOff>
    </xdr:to>
    <xdr:cxnSp macro="">
      <xdr:nvCxnSpPr>
        <xdr:cNvPr id="775" name="直線コネクタ 774"/>
        <xdr:cNvCxnSpPr/>
      </xdr:nvCxnSpPr>
      <xdr:spPr>
        <a:xfrm>
          <a:off x="20434300" y="182580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40095</xdr:rowOff>
    </xdr:from>
    <xdr:to>
      <xdr:col>102</xdr:col>
      <xdr:colOff>165100</xdr:colOff>
      <xdr:row>106</xdr:row>
      <xdr:rowOff>141695</xdr:rowOff>
    </xdr:to>
    <xdr:sp macro="" textlink="">
      <xdr:nvSpPr>
        <xdr:cNvPr id="776" name="楕円 775"/>
        <xdr:cNvSpPr/>
      </xdr:nvSpPr>
      <xdr:spPr>
        <a:xfrm>
          <a:off x="19494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84364</xdr:rowOff>
    </xdr:from>
    <xdr:to>
      <xdr:col>107</xdr:col>
      <xdr:colOff>50800</xdr:colOff>
      <xdr:row>106</xdr:row>
      <xdr:rowOff>90895</xdr:rowOff>
    </xdr:to>
    <xdr:cxnSp macro="">
      <xdr:nvCxnSpPr>
        <xdr:cNvPr id="777" name="直線コネクタ 776"/>
        <xdr:cNvCxnSpPr/>
      </xdr:nvCxnSpPr>
      <xdr:spPr>
        <a:xfrm flipV="1">
          <a:off x="19545300" y="182580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78"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79"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0"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168020</xdr:rowOff>
    </xdr:from>
    <xdr:ext cx="469744" cy="259045"/>
    <xdr:sp macro="" textlink="">
      <xdr:nvSpPr>
        <xdr:cNvPr id="781" name="n_1mainValue【公民館】&#10;一人当たり面積"/>
        <xdr:cNvSpPr txBox="1"/>
      </xdr:nvSpPr>
      <xdr:spPr>
        <a:xfrm>
          <a:off x="21075727" y="179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151691</xdr:rowOff>
    </xdr:from>
    <xdr:ext cx="469744" cy="259045"/>
    <xdr:sp macro="" textlink="">
      <xdr:nvSpPr>
        <xdr:cNvPr id="782" name="n_2mainValue【公民館】&#10;一人当たり面積"/>
        <xdr:cNvSpPr txBox="1"/>
      </xdr:nvSpPr>
      <xdr:spPr>
        <a:xfrm>
          <a:off x="20199427" y="1798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158222</xdr:rowOff>
    </xdr:from>
    <xdr:ext cx="469744" cy="259045"/>
    <xdr:sp macro="" textlink="">
      <xdr:nvSpPr>
        <xdr:cNvPr id="783" name="n_3mainValue【公民館】&#10;一人当たり面積"/>
        <xdr:cNvSpPr txBox="1"/>
      </xdr:nvSpPr>
      <xdr:spPr>
        <a:xfrm>
          <a:off x="19310427" y="1798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は類似団体内平均と比較して特に高くなっている。これは、適正な施設更新がされていないことや、児童数の減少により休校となっている学校施設が老朽化対策されないまま残っ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統合に取り組んでおり、市立安芸中学校および清水ヶ丘中学校の移転・統合に着手済みである。中学校統合後は小学校８校を２校に再編する方針としており、利用需要等を踏まえた最適な配置を推進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認定こども園・幼稚園・保育園においては、一人当たり面積が類似団体内平均を大きく上回っており、今後も人口減少・少子化が進行していくことを念頭に、将来を見据えた適正な配置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17,426
17,375
317.21
13,494,428
13,167,227
202,834
6,262,915
12,701,425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101600</xdr:rowOff>
    </xdr:from>
    <xdr:to>
      <xdr:col>24</xdr:col>
      <xdr:colOff>114300</xdr:colOff>
      <xdr:row>36</xdr:row>
      <xdr:rowOff>31750</xdr:rowOff>
    </xdr:to>
    <xdr:sp macro="" textlink="">
      <xdr:nvSpPr>
        <xdr:cNvPr id="70" name="楕円 69"/>
        <xdr:cNvSpPr/>
      </xdr:nvSpPr>
      <xdr:spPr>
        <a:xfrm>
          <a:off x="4584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124477</xdr:rowOff>
    </xdr:from>
    <xdr:ext cx="405111" cy="259045"/>
    <xdr:sp macro="" textlink="">
      <xdr:nvSpPr>
        <xdr:cNvPr id="71" name="【図書館】&#10;有形固定資産減価償却率該当値テキスト"/>
        <xdr:cNvSpPr txBox="1"/>
      </xdr:nvSpPr>
      <xdr:spPr>
        <a:xfrm>
          <a:off x="4673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127000</xdr:rowOff>
    </xdr:from>
    <xdr:to>
      <xdr:col>20</xdr:col>
      <xdr:colOff>38100</xdr:colOff>
      <xdr:row>36</xdr:row>
      <xdr:rowOff>57150</xdr:rowOff>
    </xdr:to>
    <xdr:sp macro="" textlink="">
      <xdr:nvSpPr>
        <xdr:cNvPr id="72" name="楕円 71"/>
        <xdr:cNvSpPr/>
      </xdr:nvSpPr>
      <xdr:spPr>
        <a:xfrm>
          <a:off x="3746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152400</xdr:rowOff>
    </xdr:from>
    <xdr:to>
      <xdr:col>24</xdr:col>
      <xdr:colOff>63500</xdr:colOff>
      <xdr:row>36</xdr:row>
      <xdr:rowOff>6350</xdr:rowOff>
    </xdr:to>
    <xdr:cxnSp macro="">
      <xdr:nvCxnSpPr>
        <xdr:cNvPr id="73" name="直線コネクタ 72"/>
        <xdr:cNvCxnSpPr/>
      </xdr:nvCxnSpPr>
      <xdr:spPr>
        <a:xfrm flipV="1">
          <a:off x="3797300" y="61531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152400</xdr:rowOff>
    </xdr:from>
    <xdr:to>
      <xdr:col>15</xdr:col>
      <xdr:colOff>101600</xdr:colOff>
      <xdr:row>36</xdr:row>
      <xdr:rowOff>82550</xdr:rowOff>
    </xdr:to>
    <xdr:sp macro="" textlink="">
      <xdr:nvSpPr>
        <xdr:cNvPr id="74" name="楕円 73"/>
        <xdr:cNvSpPr/>
      </xdr:nvSpPr>
      <xdr:spPr>
        <a:xfrm>
          <a:off x="28575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6350</xdr:rowOff>
    </xdr:from>
    <xdr:to>
      <xdr:col>19</xdr:col>
      <xdr:colOff>177800</xdr:colOff>
      <xdr:row>36</xdr:row>
      <xdr:rowOff>31750</xdr:rowOff>
    </xdr:to>
    <xdr:cxnSp macro="">
      <xdr:nvCxnSpPr>
        <xdr:cNvPr id="75" name="直線コネクタ 74"/>
        <xdr:cNvCxnSpPr/>
      </xdr:nvCxnSpPr>
      <xdr:spPr>
        <a:xfrm flipV="1">
          <a:off x="2908300" y="6178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146050</xdr:rowOff>
    </xdr:from>
    <xdr:to>
      <xdr:col>10</xdr:col>
      <xdr:colOff>165100</xdr:colOff>
      <xdr:row>36</xdr:row>
      <xdr:rowOff>76200</xdr:rowOff>
    </xdr:to>
    <xdr:sp macro="" textlink="">
      <xdr:nvSpPr>
        <xdr:cNvPr id="76" name="楕円 75"/>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25400</xdr:rowOff>
    </xdr:from>
    <xdr:to>
      <xdr:col>15</xdr:col>
      <xdr:colOff>50800</xdr:colOff>
      <xdr:row>36</xdr:row>
      <xdr:rowOff>31750</xdr:rowOff>
    </xdr:to>
    <xdr:cxnSp macro="">
      <xdr:nvCxnSpPr>
        <xdr:cNvPr id="77" name="直線コネクタ 76"/>
        <xdr:cNvCxnSpPr/>
      </xdr:nvCxnSpPr>
      <xdr:spPr>
        <a:xfrm>
          <a:off x="2019300" y="61976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73677</xdr:rowOff>
    </xdr:from>
    <xdr:ext cx="405111" cy="259045"/>
    <xdr:sp macro="" textlink="">
      <xdr:nvSpPr>
        <xdr:cNvPr id="81" name="n_1mainValue【図書館】&#10;有形固定資産減価償却率"/>
        <xdr:cNvSpPr txBox="1"/>
      </xdr:nvSpPr>
      <xdr:spPr>
        <a:xfrm>
          <a:off x="3582044" y="590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99077</xdr:rowOff>
    </xdr:from>
    <xdr:ext cx="405111" cy="259045"/>
    <xdr:sp macro="" textlink="">
      <xdr:nvSpPr>
        <xdr:cNvPr id="82" name="n_2mainValue【図書館】&#10;有形固定資産減価償却率"/>
        <xdr:cNvSpPr txBox="1"/>
      </xdr:nvSpPr>
      <xdr:spPr>
        <a:xfrm>
          <a:off x="27057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92727</xdr:rowOff>
    </xdr:from>
    <xdr:ext cx="405111" cy="259045"/>
    <xdr:sp macro="" textlink="">
      <xdr:nvSpPr>
        <xdr:cNvPr id="83" name="n_3mainValue【図書館】&#10;有形固定資産減価償却率"/>
        <xdr:cNvSpPr txBox="1"/>
      </xdr:nvSpPr>
      <xdr:spPr>
        <a:xfrm>
          <a:off x="1816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8" name="楕円 11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9"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145415</xdr:rowOff>
    </xdr:from>
    <xdr:to>
      <xdr:col>50</xdr:col>
      <xdr:colOff>165100</xdr:colOff>
      <xdr:row>39</xdr:row>
      <xdr:rowOff>75565</xdr:rowOff>
    </xdr:to>
    <xdr:sp macro="" textlink="">
      <xdr:nvSpPr>
        <xdr:cNvPr id="120" name="楕円 119"/>
        <xdr:cNvSpPr/>
      </xdr:nvSpPr>
      <xdr:spPr>
        <a:xfrm>
          <a:off x="9588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24765</xdr:rowOff>
    </xdr:to>
    <xdr:cxnSp macro="">
      <xdr:nvCxnSpPr>
        <xdr:cNvPr id="121" name="直線コネクタ 120"/>
        <xdr:cNvCxnSpPr/>
      </xdr:nvCxnSpPr>
      <xdr:spPr>
        <a:xfrm flipV="1">
          <a:off x="9639300" y="67056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151130</xdr:rowOff>
    </xdr:from>
    <xdr:to>
      <xdr:col>46</xdr:col>
      <xdr:colOff>38100</xdr:colOff>
      <xdr:row>39</xdr:row>
      <xdr:rowOff>81280</xdr:rowOff>
    </xdr:to>
    <xdr:sp macro="" textlink="">
      <xdr:nvSpPr>
        <xdr:cNvPr id="122" name="楕円 121"/>
        <xdr:cNvSpPr/>
      </xdr:nvSpPr>
      <xdr:spPr>
        <a:xfrm>
          <a:off x="869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24765</xdr:rowOff>
    </xdr:from>
    <xdr:to>
      <xdr:col>50</xdr:col>
      <xdr:colOff>114300</xdr:colOff>
      <xdr:row>39</xdr:row>
      <xdr:rowOff>30480</xdr:rowOff>
    </xdr:to>
    <xdr:cxnSp macro="">
      <xdr:nvCxnSpPr>
        <xdr:cNvPr id="123" name="直線コネクタ 122"/>
        <xdr:cNvCxnSpPr/>
      </xdr:nvCxnSpPr>
      <xdr:spPr>
        <a:xfrm flipV="1">
          <a:off x="8750300" y="67113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156845</xdr:rowOff>
    </xdr:from>
    <xdr:to>
      <xdr:col>41</xdr:col>
      <xdr:colOff>101600</xdr:colOff>
      <xdr:row>39</xdr:row>
      <xdr:rowOff>86995</xdr:rowOff>
    </xdr:to>
    <xdr:sp macro="" textlink="">
      <xdr:nvSpPr>
        <xdr:cNvPr id="124" name="楕円 123"/>
        <xdr:cNvSpPr/>
      </xdr:nvSpPr>
      <xdr:spPr>
        <a:xfrm>
          <a:off x="7810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30480</xdr:rowOff>
    </xdr:from>
    <xdr:to>
      <xdr:col>45</xdr:col>
      <xdr:colOff>177800</xdr:colOff>
      <xdr:row>39</xdr:row>
      <xdr:rowOff>36195</xdr:rowOff>
    </xdr:to>
    <xdr:cxnSp macro="">
      <xdr:nvCxnSpPr>
        <xdr:cNvPr id="125" name="直線コネクタ 124"/>
        <xdr:cNvCxnSpPr/>
      </xdr:nvCxnSpPr>
      <xdr:spPr>
        <a:xfrm flipV="1">
          <a:off x="7861300" y="6717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66692</xdr:rowOff>
    </xdr:from>
    <xdr:ext cx="469744" cy="259045"/>
    <xdr:sp macro="" textlink="">
      <xdr:nvSpPr>
        <xdr:cNvPr id="129" name="n_1mainValue【図書館】&#10;一人当たり面積"/>
        <xdr:cNvSpPr txBox="1"/>
      </xdr:nvSpPr>
      <xdr:spPr>
        <a:xfrm>
          <a:off x="93917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72407</xdr:rowOff>
    </xdr:from>
    <xdr:ext cx="469744" cy="259045"/>
    <xdr:sp macro="" textlink="">
      <xdr:nvSpPr>
        <xdr:cNvPr id="130" name="n_2mainValue【図書館】&#10;一人当たり面積"/>
        <xdr:cNvSpPr txBox="1"/>
      </xdr:nvSpPr>
      <xdr:spPr>
        <a:xfrm>
          <a:off x="8515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78122</xdr:rowOff>
    </xdr:from>
    <xdr:ext cx="469744" cy="259045"/>
    <xdr:sp macro="" textlink="">
      <xdr:nvSpPr>
        <xdr:cNvPr id="131" name="n_3mainValue【図書館】&#10;一人当たり面積"/>
        <xdr:cNvSpPr txBox="1"/>
      </xdr:nvSpPr>
      <xdr:spPr>
        <a:xfrm>
          <a:off x="7626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71" name="楕円 170"/>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72" name="【体育館・プール】&#10;有形固定資産減価償却率該当値テキスト"/>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23495</xdr:rowOff>
    </xdr:from>
    <xdr:to>
      <xdr:col>20</xdr:col>
      <xdr:colOff>38100</xdr:colOff>
      <xdr:row>58</xdr:row>
      <xdr:rowOff>125095</xdr:rowOff>
    </xdr:to>
    <xdr:sp macro="" textlink="">
      <xdr:nvSpPr>
        <xdr:cNvPr id="173" name="楕円 172"/>
        <xdr:cNvSpPr/>
      </xdr:nvSpPr>
      <xdr:spPr>
        <a:xfrm>
          <a:off x="3746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58</xdr:row>
      <xdr:rowOff>74295</xdr:rowOff>
    </xdr:to>
    <xdr:cxnSp macro="">
      <xdr:nvCxnSpPr>
        <xdr:cNvPr id="174" name="直線コネクタ 173"/>
        <xdr:cNvCxnSpPr/>
      </xdr:nvCxnSpPr>
      <xdr:spPr>
        <a:xfrm flipV="1">
          <a:off x="3797300" y="99745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71120</xdr:rowOff>
    </xdr:from>
    <xdr:to>
      <xdr:col>15</xdr:col>
      <xdr:colOff>101600</xdr:colOff>
      <xdr:row>59</xdr:row>
      <xdr:rowOff>1270</xdr:rowOff>
    </xdr:to>
    <xdr:sp macro="" textlink="">
      <xdr:nvSpPr>
        <xdr:cNvPr id="175" name="楕円 174"/>
        <xdr:cNvSpPr/>
      </xdr:nvSpPr>
      <xdr:spPr>
        <a:xfrm>
          <a:off x="2857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177800</xdr:colOff>
      <xdr:row>58</xdr:row>
      <xdr:rowOff>121920</xdr:rowOff>
    </xdr:to>
    <xdr:cxnSp macro="">
      <xdr:nvCxnSpPr>
        <xdr:cNvPr id="176" name="直線コネクタ 175"/>
        <xdr:cNvCxnSpPr/>
      </xdr:nvCxnSpPr>
      <xdr:spPr>
        <a:xfrm flipV="1">
          <a:off x="2908300" y="100183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77" name="楕円 176"/>
        <xdr:cNvSpPr/>
      </xdr:nvSpPr>
      <xdr:spPr>
        <a:xfrm>
          <a:off x="196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121920</xdr:rowOff>
    </xdr:to>
    <xdr:cxnSp macro="">
      <xdr:nvCxnSpPr>
        <xdr:cNvPr id="178" name="直線コネクタ 177"/>
        <xdr:cNvCxnSpPr/>
      </xdr:nvCxnSpPr>
      <xdr:spPr>
        <a:xfrm>
          <a:off x="2019300" y="100564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141622</xdr:rowOff>
    </xdr:from>
    <xdr:ext cx="405111" cy="259045"/>
    <xdr:sp macro="" textlink="">
      <xdr:nvSpPr>
        <xdr:cNvPr id="182" name="n_1mainValue【体育館・プール】&#10;有形固定資産減価償却率"/>
        <xdr:cNvSpPr txBox="1"/>
      </xdr:nvSpPr>
      <xdr:spPr>
        <a:xfrm>
          <a:off x="3582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17797</xdr:rowOff>
    </xdr:from>
    <xdr:ext cx="405111" cy="259045"/>
    <xdr:sp macro="" textlink="">
      <xdr:nvSpPr>
        <xdr:cNvPr id="183" name="n_2mainValue【体育館・プール】&#10;有形固定資産減価償却率"/>
        <xdr:cNvSpPr txBox="1"/>
      </xdr:nvSpPr>
      <xdr:spPr>
        <a:xfrm>
          <a:off x="2705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184" name="n_3mainValue【体育館・プール】&#10;有形固定資産減価償却率"/>
        <xdr:cNvSpPr txBox="1"/>
      </xdr:nvSpPr>
      <xdr:spPr>
        <a:xfrm>
          <a:off x="1816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23266</xdr:rowOff>
    </xdr:from>
    <xdr:to>
      <xdr:col>55</xdr:col>
      <xdr:colOff>50800</xdr:colOff>
      <xdr:row>62</xdr:row>
      <xdr:rowOff>124866</xdr:rowOff>
    </xdr:to>
    <xdr:sp macro="" textlink="">
      <xdr:nvSpPr>
        <xdr:cNvPr id="221" name="楕円 220"/>
        <xdr:cNvSpPr/>
      </xdr:nvSpPr>
      <xdr:spPr>
        <a:xfrm>
          <a:off x="10426700" y="1065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46143</xdr:rowOff>
    </xdr:from>
    <xdr:ext cx="469744" cy="259045"/>
    <xdr:sp macro="" textlink="">
      <xdr:nvSpPr>
        <xdr:cNvPr id="222" name="【体育館・プール】&#10;一人当たり面積該当値テキスト"/>
        <xdr:cNvSpPr txBox="1"/>
      </xdr:nvSpPr>
      <xdr:spPr>
        <a:xfrm>
          <a:off x="10515600" y="105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27839</xdr:rowOff>
    </xdr:from>
    <xdr:to>
      <xdr:col>50</xdr:col>
      <xdr:colOff>165100</xdr:colOff>
      <xdr:row>62</xdr:row>
      <xdr:rowOff>129439</xdr:rowOff>
    </xdr:to>
    <xdr:sp macro="" textlink="">
      <xdr:nvSpPr>
        <xdr:cNvPr id="223" name="楕円 222"/>
        <xdr:cNvSpPr/>
      </xdr:nvSpPr>
      <xdr:spPr>
        <a:xfrm>
          <a:off x="9588500" y="106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74066</xdr:rowOff>
    </xdr:from>
    <xdr:to>
      <xdr:col>55</xdr:col>
      <xdr:colOff>0</xdr:colOff>
      <xdr:row>62</xdr:row>
      <xdr:rowOff>78639</xdr:rowOff>
    </xdr:to>
    <xdr:cxnSp macro="">
      <xdr:nvCxnSpPr>
        <xdr:cNvPr id="224" name="直線コネクタ 223"/>
        <xdr:cNvCxnSpPr/>
      </xdr:nvCxnSpPr>
      <xdr:spPr>
        <a:xfrm flipV="1">
          <a:off x="9639300" y="10703966"/>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31038</xdr:rowOff>
    </xdr:from>
    <xdr:to>
      <xdr:col>46</xdr:col>
      <xdr:colOff>38100</xdr:colOff>
      <xdr:row>62</xdr:row>
      <xdr:rowOff>132638</xdr:rowOff>
    </xdr:to>
    <xdr:sp macro="" textlink="">
      <xdr:nvSpPr>
        <xdr:cNvPr id="225" name="楕円 224"/>
        <xdr:cNvSpPr/>
      </xdr:nvSpPr>
      <xdr:spPr>
        <a:xfrm>
          <a:off x="8699500" y="106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78639</xdr:rowOff>
    </xdr:from>
    <xdr:to>
      <xdr:col>50</xdr:col>
      <xdr:colOff>114300</xdr:colOff>
      <xdr:row>62</xdr:row>
      <xdr:rowOff>81838</xdr:rowOff>
    </xdr:to>
    <xdr:cxnSp macro="">
      <xdr:nvCxnSpPr>
        <xdr:cNvPr id="226" name="直線コネクタ 225"/>
        <xdr:cNvCxnSpPr/>
      </xdr:nvCxnSpPr>
      <xdr:spPr>
        <a:xfrm flipV="1">
          <a:off x="8750300" y="10708539"/>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47041</xdr:rowOff>
    </xdr:from>
    <xdr:to>
      <xdr:col>41</xdr:col>
      <xdr:colOff>101600</xdr:colOff>
      <xdr:row>62</xdr:row>
      <xdr:rowOff>148641</xdr:rowOff>
    </xdr:to>
    <xdr:sp macro="" textlink="">
      <xdr:nvSpPr>
        <xdr:cNvPr id="227" name="楕円 226"/>
        <xdr:cNvSpPr/>
      </xdr:nvSpPr>
      <xdr:spPr>
        <a:xfrm>
          <a:off x="7810500" y="106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81838</xdr:rowOff>
    </xdr:from>
    <xdr:to>
      <xdr:col>45</xdr:col>
      <xdr:colOff>177800</xdr:colOff>
      <xdr:row>62</xdr:row>
      <xdr:rowOff>97841</xdr:rowOff>
    </xdr:to>
    <xdr:cxnSp macro="">
      <xdr:nvCxnSpPr>
        <xdr:cNvPr id="228" name="直線コネクタ 227"/>
        <xdr:cNvCxnSpPr/>
      </xdr:nvCxnSpPr>
      <xdr:spPr>
        <a:xfrm flipV="1">
          <a:off x="7861300" y="1071173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145966</xdr:rowOff>
    </xdr:from>
    <xdr:ext cx="469744" cy="259045"/>
    <xdr:sp macro="" textlink="">
      <xdr:nvSpPr>
        <xdr:cNvPr id="232" name="n_1mainValue【体育館・プール】&#10;一人当たり面積"/>
        <xdr:cNvSpPr txBox="1"/>
      </xdr:nvSpPr>
      <xdr:spPr>
        <a:xfrm>
          <a:off x="9391727" y="1043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149165</xdr:rowOff>
    </xdr:from>
    <xdr:ext cx="469744" cy="259045"/>
    <xdr:sp macro="" textlink="">
      <xdr:nvSpPr>
        <xdr:cNvPr id="233" name="n_2mainValue【体育館・プール】&#10;一人当たり面積"/>
        <xdr:cNvSpPr txBox="1"/>
      </xdr:nvSpPr>
      <xdr:spPr>
        <a:xfrm>
          <a:off x="8515427" y="104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165168</xdr:rowOff>
    </xdr:from>
    <xdr:ext cx="469744" cy="259045"/>
    <xdr:sp macro="" textlink="">
      <xdr:nvSpPr>
        <xdr:cNvPr id="234" name="n_3mainValue【体育館・プール】&#10;一人当たり面積"/>
        <xdr:cNvSpPr txBox="1"/>
      </xdr:nvSpPr>
      <xdr:spPr>
        <a:xfrm>
          <a:off x="7626427" y="104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4" name="直線コネクタ 273"/>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75"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7"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8" name="直線コネクタ 277"/>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9"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0" name="フローチャート: 判断 279"/>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1" name="フローチャート: 判断 280"/>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82" name="フローチャート: 判断 281"/>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83" name="フローチャート: 判断 282"/>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114300</xdr:rowOff>
    </xdr:from>
    <xdr:to>
      <xdr:col>24</xdr:col>
      <xdr:colOff>114300</xdr:colOff>
      <xdr:row>102</xdr:row>
      <xdr:rowOff>44450</xdr:rowOff>
    </xdr:to>
    <xdr:sp macro="" textlink="">
      <xdr:nvSpPr>
        <xdr:cNvPr id="289" name="楕円 288"/>
        <xdr:cNvSpPr/>
      </xdr:nvSpPr>
      <xdr:spPr>
        <a:xfrm>
          <a:off x="4584700" y="174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29227</xdr:rowOff>
    </xdr:from>
    <xdr:ext cx="405111" cy="259045"/>
    <xdr:sp macro="" textlink="">
      <xdr:nvSpPr>
        <xdr:cNvPr id="290" name="【市民会館】&#10;有形固定資産減価償却率該当値テキスト"/>
        <xdr:cNvSpPr txBox="1"/>
      </xdr:nvSpPr>
      <xdr:spPr>
        <a:xfrm>
          <a:off x="4673600"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120650</xdr:rowOff>
    </xdr:from>
    <xdr:to>
      <xdr:col>20</xdr:col>
      <xdr:colOff>38100</xdr:colOff>
      <xdr:row>102</xdr:row>
      <xdr:rowOff>50800</xdr:rowOff>
    </xdr:to>
    <xdr:sp macro="" textlink="">
      <xdr:nvSpPr>
        <xdr:cNvPr id="291" name="楕円 290"/>
        <xdr:cNvSpPr/>
      </xdr:nvSpPr>
      <xdr:spPr>
        <a:xfrm>
          <a:off x="3746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165100</xdr:rowOff>
    </xdr:from>
    <xdr:to>
      <xdr:col>24</xdr:col>
      <xdr:colOff>63500</xdr:colOff>
      <xdr:row>102</xdr:row>
      <xdr:rowOff>0</xdr:rowOff>
    </xdr:to>
    <xdr:cxnSp macro="">
      <xdr:nvCxnSpPr>
        <xdr:cNvPr id="292" name="直線コネクタ 291"/>
        <xdr:cNvCxnSpPr/>
      </xdr:nvCxnSpPr>
      <xdr:spPr>
        <a:xfrm flipV="1">
          <a:off x="3797300" y="174815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127000</xdr:rowOff>
    </xdr:from>
    <xdr:to>
      <xdr:col>15</xdr:col>
      <xdr:colOff>101600</xdr:colOff>
      <xdr:row>102</xdr:row>
      <xdr:rowOff>57150</xdr:rowOff>
    </xdr:to>
    <xdr:sp macro="" textlink="">
      <xdr:nvSpPr>
        <xdr:cNvPr id="293" name="楕円 292"/>
        <xdr:cNvSpPr/>
      </xdr:nvSpPr>
      <xdr:spPr>
        <a:xfrm>
          <a:off x="2857500" y="174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0</xdr:rowOff>
    </xdr:from>
    <xdr:to>
      <xdr:col>19</xdr:col>
      <xdr:colOff>177800</xdr:colOff>
      <xdr:row>102</xdr:row>
      <xdr:rowOff>6350</xdr:rowOff>
    </xdr:to>
    <xdr:cxnSp macro="">
      <xdr:nvCxnSpPr>
        <xdr:cNvPr id="294" name="直線コネクタ 293"/>
        <xdr:cNvCxnSpPr/>
      </xdr:nvCxnSpPr>
      <xdr:spPr>
        <a:xfrm flipV="1">
          <a:off x="2908300" y="174879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134620</xdr:rowOff>
    </xdr:from>
    <xdr:to>
      <xdr:col>10</xdr:col>
      <xdr:colOff>165100</xdr:colOff>
      <xdr:row>102</xdr:row>
      <xdr:rowOff>64770</xdr:rowOff>
    </xdr:to>
    <xdr:sp macro="" textlink="">
      <xdr:nvSpPr>
        <xdr:cNvPr id="295" name="楕円 294"/>
        <xdr:cNvSpPr/>
      </xdr:nvSpPr>
      <xdr:spPr>
        <a:xfrm>
          <a:off x="196850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6350</xdr:rowOff>
    </xdr:from>
    <xdr:to>
      <xdr:col>15</xdr:col>
      <xdr:colOff>50800</xdr:colOff>
      <xdr:row>102</xdr:row>
      <xdr:rowOff>13970</xdr:rowOff>
    </xdr:to>
    <xdr:cxnSp macro="">
      <xdr:nvCxnSpPr>
        <xdr:cNvPr id="296" name="直線コネクタ 295"/>
        <xdr:cNvCxnSpPr/>
      </xdr:nvCxnSpPr>
      <xdr:spPr>
        <a:xfrm flipV="1">
          <a:off x="2019300" y="17494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7"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298"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299"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67327</xdr:rowOff>
    </xdr:from>
    <xdr:ext cx="405111" cy="259045"/>
    <xdr:sp macro="" textlink="">
      <xdr:nvSpPr>
        <xdr:cNvPr id="300" name="n_1mainValue【市民会館】&#10;有形固定資産減価償却率"/>
        <xdr:cNvSpPr txBox="1"/>
      </xdr:nvSpPr>
      <xdr:spPr>
        <a:xfrm>
          <a:off x="3582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73677</xdr:rowOff>
    </xdr:from>
    <xdr:ext cx="405111" cy="259045"/>
    <xdr:sp macro="" textlink="">
      <xdr:nvSpPr>
        <xdr:cNvPr id="301" name="n_2mainValue【市民会館】&#10;有形固定資産減価償却率"/>
        <xdr:cNvSpPr txBox="1"/>
      </xdr:nvSpPr>
      <xdr:spPr>
        <a:xfrm>
          <a:off x="2705744" y="1721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81297</xdr:rowOff>
    </xdr:from>
    <xdr:ext cx="405111" cy="259045"/>
    <xdr:sp macro="" textlink="">
      <xdr:nvSpPr>
        <xdr:cNvPr id="302" name="n_3mainValue【市民会館】&#10;有形固定資産減価償却率"/>
        <xdr:cNvSpPr txBox="1"/>
      </xdr:nvSpPr>
      <xdr:spPr>
        <a:xfrm>
          <a:off x="1816744"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26" name="直線コネクタ 325"/>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27"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28" name="直線コネクタ 327"/>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29"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0" name="直線コネクタ 329"/>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31"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2" name="フローチャート: 判断 331"/>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3" name="フローチャート: 判断 332"/>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34" name="フローチャート: 判断 333"/>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35" name="フローチャート: 判断 334"/>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341" name="楕円 340"/>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342" name="【市民会館】&#10;一人当たり面積該当値テキスト"/>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343" name="楕円 342"/>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59055</xdr:rowOff>
    </xdr:to>
    <xdr:cxnSp macro="">
      <xdr:nvCxnSpPr>
        <xdr:cNvPr id="344" name="直線コネクタ 343"/>
        <xdr:cNvCxnSpPr/>
      </xdr:nvCxnSpPr>
      <xdr:spPr>
        <a:xfrm flipV="1">
          <a:off x="9639300" y="183984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10161</xdr:rowOff>
    </xdr:from>
    <xdr:to>
      <xdr:col>46</xdr:col>
      <xdr:colOff>38100</xdr:colOff>
      <xdr:row>107</xdr:row>
      <xdr:rowOff>111761</xdr:rowOff>
    </xdr:to>
    <xdr:sp macro="" textlink="">
      <xdr:nvSpPr>
        <xdr:cNvPr id="345" name="楕円 344"/>
        <xdr:cNvSpPr/>
      </xdr:nvSpPr>
      <xdr:spPr>
        <a:xfrm>
          <a:off x="8699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60961</xdr:rowOff>
    </xdr:to>
    <xdr:cxnSp macro="">
      <xdr:nvCxnSpPr>
        <xdr:cNvPr id="346" name="直線コネクタ 345"/>
        <xdr:cNvCxnSpPr/>
      </xdr:nvCxnSpPr>
      <xdr:spPr>
        <a:xfrm flipV="1">
          <a:off x="8750300" y="184042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15875</xdr:rowOff>
    </xdr:from>
    <xdr:to>
      <xdr:col>41</xdr:col>
      <xdr:colOff>101600</xdr:colOff>
      <xdr:row>107</xdr:row>
      <xdr:rowOff>117475</xdr:rowOff>
    </xdr:to>
    <xdr:sp macro="" textlink="">
      <xdr:nvSpPr>
        <xdr:cNvPr id="347" name="楕円 346"/>
        <xdr:cNvSpPr/>
      </xdr:nvSpPr>
      <xdr:spPr>
        <a:xfrm>
          <a:off x="7810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60961</xdr:rowOff>
    </xdr:from>
    <xdr:to>
      <xdr:col>45</xdr:col>
      <xdr:colOff>177800</xdr:colOff>
      <xdr:row>107</xdr:row>
      <xdr:rowOff>66675</xdr:rowOff>
    </xdr:to>
    <xdr:cxnSp macro="">
      <xdr:nvCxnSpPr>
        <xdr:cNvPr id="348" name="直線コネクタ 347"/>
        <xdr:cNvCxnSpPr/>
      </xdr:nvCxnSpPr>
      <xdr:spPr>
        <a:xfrm flipV="1">
          <a:off x="7861300" y="184061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49"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50"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51"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352" name="n_1mainValue【市民会館】&#10;一人当たり面積"/>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102888</xdr:rowOff>
    </xdr:from>
    <xdr:ext cx="469744" cy="259045"/>
    <xdr:sp macro="" textlink="">
      <xdr:nvSpPr>
        <xdr:cNvPr id="353" name="n_2mainValue【市民会館】&#10;一人当たり面積"/>
        <xdr:cNvSpPr txBox="1"/>
      </xdr:nvSpPr>
      <xdr:spPr>
        <a:xfrm>
          <a:off x="8515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108602</xdr:rowOff>
    </xdr:from>
    <xdr:ext cx="469744" cy="259045"/>
    <xdr:sp macro="" textlink="">
      <xdr:nvSpPr>
        <xdr:cNvPr id="354" name="n_3mainValue【市民会館】&#10;一人当たり面積"/>
        <xdr:cNvSpPr txBox="1"/>
      </xdr:nvSpPr>
      <xdr:spPr>
        <a:xfrm>
          <a:off x="7626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0" name="直線コネクタ 379"/>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1"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2" name="直線コネクタ 381"/>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3"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4" name="直線コネクタ 383"/>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5"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6" name="フローチャート: 判断 385"/>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7" name="フローチャート: 判断 386"/>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8" name="フローチャート: 判断 387"/>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89" name="フローチャート: 判断 388"/>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44994</xdr:rowOff>
    </xdr:from>
    <xdr:to>
      <xdr:col>85</xdr:col>
      <xdr:colOff>177800</xdr:colOff>
      <xdr:row>34</xdr:row>
      <xdr:rowOff>146594</xdr:rowOff>
    </xdr:to>
    <xdr:sp macro="" textlink="">
      <xdr:nvSpPr>
        <xdr:cNvPr id="395" name="楕円 394"/>
        <xdr:cNvSpPr/>
      </xdr:nvSpPr>
      <xdr:spPr>
        <a:xfrm>
          <a:off x="16268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67871</xdr:rowOff>
    </xdr:from>
    <xdr:ext cx="405111" cy="259045"/>
    <xdr:sp macro="" textlink="">
      <xdr:nvSpPr>
        <xdr:cNvPr id="396" name="【一般廃棄物処理施設】&#10;有形固定資産減価償却率該当値テキスト"/>
        <xdr:cNvSpPr txBox="1"/>
      </xdr:nvSpPr>
      <xdr:spPr>
        <a:xfrm>
          <a:off x="16357600"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103777</xdr:rowOff>
    </xdr:from>
    <xdr:to>
      <xdr:col>81</xdr:col>
      <xdr:colOff>101600</xdr:colOff>
      <xdr:row>35</xdr:row>
      <xdr:rowOff>33927</xdr:rowOff>
    </xdr:to>
    <xdr:sp macro="" textlink="">
      <xdr:nvSpPr>
        <xdr:cNvPr id="397" name="楕円 396"/>
        <xdr:cNvSpPr/>
      </xdr:nvSpPr>
      <xdr:spPr>
        <a:xfrm>
          <a:off x="15430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95794</xdr:rowOff>
    </xdr:from>
    <xdr:to>
      <xdr:col>85</xdr:col>
      <xdr:colOff>127000</xdr:colOff>
      <xdr:row>34</xdr:row>
      <xdr:rowOff>154577</xdr:rowOff>
    </xdr:to>
    <xdr:cxnSp macro="">
      <xdr:nvCxnSpPr>
        <xdr:cNvPr id="398" name="直線コネクタ 397"/>
        <xdr:cNvCxnSpPr/>
      </xdr:nvCxnSpPr>
      <xdr:spPr>
        <a:xfrm flipV="1">
          <a:off x="15481300" y="59250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167458</xdr:rowOff>
    </xdr:from>
    <xdr:to>
      <xdr:col>76</xdr:col>
      <xdr:colOff>165100</xdr:colOff>
      <xdr:row>35</xdr:row>
      <xdr:rowOff>97608</xdr:rowOff>
    </xdr:to>
    <xdr:sp macro="" textlink="">
      <xdr:nvSpPr>
        <xdr:cNvPr id="399" name="楕円 398"/>
        <xdr:cNvSpPr/>
      </xdr:nvSpPr>
      <xdr:spPr>
        <a:xfrm>
          <a:off x="14541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154577</xdr:rowOff>
    </xdr:from>
    <xdr:to>
      <xdr:col>81</xdr:col>
      <xdr:colOff>50800</xdr:colOff>
      <xdr:row>35</xdr:row>
      <xdr:rowOff>46808</xdr:rowOff>
    </xdr:to>
    <xdr:cxnSp macro="">
      <xdr:nvCxnSpPr>
        <xdr:cNvPr id="400" name="直線コネクタ 399"/>
        <xdr:cNvCxnSpPr/>
      </xdr:nvCxnSpPr>
      <xdr:spPr>
        <a:xfrm flipV="1">
          <a:off x="14592300" y="598387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1"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02"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3"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50454</xdr:rowOff>
    </xdr:from>
    <xdr:ext cx="405111" cy="259045"/>
    <xdr:sp macro="" textlink="">
      <xdr:nvSpPr>
        <xdr:cNvPr id="404" name="n_1mainValue【一般廃棄物処理施設】&#10;有形固定資産減価償却率"/>
        <xdr:cNvSpPr txBox="1"/>
      </xdr:nvSpPr>
      <xdr:spPr>
        <a:xfrm>
          <a:off x="15266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114135</xdr:rowOff>
    </xdr:from>
    <xdr:ext cx="405111" cy="259045"/>
    <xdr:sp macro="" textlink="">
      <xdr:nvSpPr>
        <xdr:cNvPr id="405" name="n_2mainValue【一般廃棄物処理施設】&#10;有形固定資産減価償却率"/>
        <xdr:cNvSpPr txBox="1"/>
      </xdr:nvSpPr>
      <xdr:spPr>
        <a:xfrm>
          <a:off x="143897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6" name="直線コネクタ 4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17" name="テキスト ボックス 41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8" name="直線コネクタ 4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19" name="テキスト ボックス 418"/>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0" name="直線コネクタ 4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1" name="テキスト ボックス 420"/>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2" name="直線コネクタ 4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3" name="テキスト ボックス 422"/>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4" name="直線コネクタ 4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5" name="テキスト ボックス 42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6" name="直線コネクタ 4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27" name="テキスト ボックス 426"/>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29" name="テキスト ボックス 428"/>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1" name="直線コネクタ 430"/>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2"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3" name="直線コネクタ 432"/>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4"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5" name="直線コネクタ 434"/>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436"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37" name="フローチャート: 判断 436"/>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38" name="フローチャート: 判断 437"/>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39" name="フローチャート: 判断 438"/>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0" name="フローチャート: 判断 439"/>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168992</xdr:rowOff>
    </xdr:from>
    <xdr:to>
      <xdr:col>116</xdr:col>
      <xdr:colOff>114300</xdr:colOff>
      <xdr:row>42</xdr:row>
      <xdr:rowOff>99142</xdr:rowOff>
    </xdr:to>
    <xdr:sp macro="" textlink="">
      <xdr:nvSpPr>
        <xdr:cNvPr id="446" name="楕円 445"/>
        <xdr:cNvSpPr/>
      </xdr:nvSpPr>
      <xdr:spPr>
        <a:xfrm>
          <a:off x="22110700" y="71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128369</xdr:rowOff>
    </xdr:from>
    <xdr:ext cx="599010" cy="259045"/>
    <xdr:sp macro="" textlink="">
      <xdr:nvSpPr>
        <xdr:cNvPr id="447" name="【一般廃棄物処理施設】&#10;一人当たり有形固定資産（償却資産）額該当値テキスト"/>
        <xdr:cNvSpPr txBox="1"/>
      </xdr:nvSpPr>
      <xdr:spPr>
        <a:xfrm>
          <a:off x="22199600" y="698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169997</xdr:rowOff>
    </xdr:from>
    <xdr:to>
      <xdr:col>112</xdr:col>
      <xdr:colOff>38100</xdr:colOff>
      <xdr:row>42</xdr:row>
      <xdr:rowOff>100147</xdr:rowOff>
    </xdr:to>
    <xdr:sp macro="" textlink="">
      <xdr:nvSpPr>
        <xdr:cNvPr id="448" name="楕円 447"/>
        <xdr:cNvSpPr/>
      </xdr:nvSpPr>
      <xdr:spPr>
        <a:xfrm>
          <a:off x="21272500" y="71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48342</xdr:rowOff>
    </xdr:from>
    <xdr:to>
      <xdr:col>116</xdr:col>
      <xdr:colOff>63500</xdr:colOff>
      <xdr:row>42</xdr:row>
      <xdr:rowOff>49347</xdr:rowOff>
    </xdr:to>
    <xdr:cxnSp macro="">
      <xdr:nvCxnSpPr>
        <xdr:cNvPr id="449" name="直線コネクタ 448"/>
        <xdr:cNvCxnSpPr/>
      </xdr:nvCxnSpPr>
      <xdr:spPr>
        <a:xfrm flipV="1">
          <a:off x="21323300" y="7249242"/>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170176</xdr:rowOff>
    </xdr:from>
    <xdr:to>
      <xdr:col>107</xdr:col>
      <xdr:colOff>101600</xdr:colOff>
      <xdr:row>42</xdr:row>
      <xdr:rowOff>100326</xdr:rowOff>
    </xdr:to>
    <xdr:sp macro="" textlink="">
      <xdr:nvSpPr>
        <xdr:cNvPr id="450" name="楕円 449"/>
        <xdr:cNvSpPr/>
      </xdr:nvSpPr>
      <xdr:spPr>
        <a:xfrm>
          <a:off x="20383500" y="71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49347</xdr:rowOff>
    </xdr:from>
    <xdr:to>
      <xdr:col>111</xdr:col>
      <xdr:colOff>177800</xdr:colOff>
      <xdr:row>42</xdr:row>
      <xdr:rowOff>49526</xdr:rowOff>
    </xdr:to>
    <xdr:cxnSp macro="">
      <xdr:nvCxnSpPr>
        <xdr:cNvPr id="451" name="直線コネクタ 450"/>
        <xdr:cNvCxnSpPr/>
      </xdr:nvCxnSpPr>
      <xdr:spPr>
        <a:xfrm flipV="1">
          <a:off x="20434300" y="7250247"/>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2"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453"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54"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91274</xdr:rowOff>
    </xdr:from>
    <xdr:ext cx="599010" cy="259045"/>
    <xdr:sp macro="" textlink="">
      <xdr:nvSpPr>
        <xdr:cNvPr id="455" name="n_1mainValue【一般廃棄物処理施設】&#10;一人当たり有形固定資産（償却資産）額"/>
        <xdr:cNvSpPr txBox="1"/>
      </xdr:nvSpPr>
      <xdr:spPr>
        <a:xfrm>
          <a:off x="21011095" y="729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116853</xdr:rowOff>
    </xdr:from>
    <xdr:ext cx="599010" cy="259045"/>
    <xdr:sp macro="" textlink="">
      <xdr:nvSpPr>
        <xdr:cNvPr id="456" name="n_2mainValue【一般廃棄物処理施設】&#10;一人当たり有形固定資産（償却資産）額"/>
        <xdr:cNvSpPr txBox="1"/>
      </xdr:nvSpPr>
      <xdr:spPr>
        <a:xfrm>
          <a:off x="20134795" y="697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7" name="正方形/長方形 4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8" name="正方形/長方形 4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9" name="正方形/長方形 4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0" name="正方形/長方形 4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1" name="正方形/長方形 4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2" name="正方形/長方形 4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3" name="正方形/長方形 4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4" name="正方形/長方形 4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5" name="テキスト ボックス 4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6" name="直線コネクタ 4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7" name="直線コネクタ 4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8" name="テキスト ボックス 46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9" name="直線コネクタ 4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0" name="テキスト ボックス 4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1" name="直線コネクタ 4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2" name="テキスト ボックス 4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3" name="直線コネクタ 4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4" name="テキスト ボックス 4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5" name="直線コネクタ 4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6" name="テキスト ボックス 4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7" name="直線コネクタ 4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8" name="テキスト ボックス 47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0" name="テキスト ボックス 4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2" name="直線コネクタ 481"/>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3"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84" name="直線コネクタ 483"/>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8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6" name="直線コネクタ 48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87"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88" name="フローチャート: 判断 487"/>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89" name="フローチャート: 判断 488"/>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0" name="フローチャート: 判断 489"/>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1" name="フローチャート: 判断 490"/>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7" name="楕円 496"/>
        <xdr:cNvSpPr/>
      </xdr:nvSpPr>
      <xdr:spPr>
        <a:xfrm>
          <a:off x="162687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150058</xdr:rowOff>
    </xdr:from>
    <xdr:ext cx="405111" cy="259045"/>
    <xdr:sp macro="" textlink="">
      <xdr:nvSpPr>
        <xdr:cNvPr id="498" name="【保健センター・保健所】&#10;有形固定資産減価償却率該当値テキスト"/>
        <xdr:cNvSpPr txBox="1"/>
      </xdr:nvSpPr>
      <xdr:spPr>
        <a:xfrm>
          <a:off x="16357600" y="992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499" name="楕円 498"/>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6531</xdr:rowOff>
    </xdr:from>
    <xdr:to>
      <xdr:col>85</xdr:col>
      <xdr:colOff>127000</xdr:colOff>
      <xdr:row>59</xdr:row>
      <xdr:rowOff>27759</xdr:rowOff>
    </xdr:to>
    <xdr:cxnSp macro="">
      <xdr:nvCxnSpPr>
        <xdr:cNvPr id="500" name="直線コネクタ 499"/>
        <xdr:cNvCxnSpPr/>
      </xdr:nvCxnSpPr>
      <xdr:spPr>
        <a:xfrm flipV="1">
          <a:off x="15481300" y="1012208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169635</xdr:rowOff>
    </xdr:from>
    <xdr:to>
      <xdr:col>76</xdr:col>
      <xdr:colOff>165100</xdr:colOff>
      <xdr:row>59</xdr:row>
      <xdr:rowOff>99785</xdr:rowOff>
    </xdr:to>
    <xdr:sp macro="" textlink="">
      <xdr:nvSpPr>
        <xdr:cNvPr id="501" name="楕円 500"/>
        <xdr:cNvSpPr/>
      </xdr:nvSpPr>
      <xdr:spPr>
        <a:xfrm>
          <a:off x="14541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27759</xdr:rowOff>
    </xdr:from>
    <xdr:to>
      <xdr:col>81</xdr:col>
      <xdr:colOff>50800</xdr:colOff>
      <xdr:row>59</xdr:row>
      <xdr:rowOff>48985</xdr:rowOff>
    </xdr:to>
    <xdr:cxnSp macro="">
      <xdr:nvCxnSpPr>
        <xdr:cNvPr id="502" name="直線コネクタ 501"/>
        <xdr:cNvCxnSpPr/>
      </xdr:nvCxnSpPr>
      <xdr:spPr>
        <a:xfrm flipV="1">
          <a:off x="14592300" y="101433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03" name="楕円 502"/>
        <xdr:cNvSpPr/>
      </xdr:nvSpPr>
      <xdr:spPr>
        <a:xfrm>
          <a:off x="1365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48985</xdr:rowOff>
    </xdr:from>
    <xdr:to>
      <xdr:col>76</xdr:col>
      <xdr:colOff>114300</xdr:colOff>
      <xdr:row>59</xdr:row>
      <xdr:rowOff>70213</xdr:rowOff>
    </xdr:to>
    <xdr:cxnSp macro="">
      <xdr:nvCxnSpPr>
        <xdr:cNvPr id="504" name="直線コネクタ 503"/>
        <xdr:cNvCxnSpPr/>
      </xdr:nvCxnSpPr>
      <xdr:spPr>
        <a:xfrm flipV="1">
          <a:off x="13703300" y="1016453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05"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06"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07"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508" name="n_1mainValue【保健センター・保健所】&#10;有形固定資産減価償却率"/>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116312</xdr:rowOff>
    </xdr:from>
    <xdr:ext cx="405111" cy="259045"/>
    <xdr:sp macro="" textlink="">
      <xdr:nvSpPr>
        <xdr:cNvPr id="509" name="n_2mainValue【保健センター・保健所】&#10;有形固定資産減価償却率"/>
        <xdr:cNvSpPr txBox="1"/>
      </xdr:nvSpPr>
      <xdr:spPr>
        <a:xfrm>
          <a:off x="14389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10" name="n_3mainValue【保健センター・保健所】&#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34" name="直線コネクタ 533"/>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3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6" name="直線コネクタ 53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37"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38" name="直線コネクタ 537"/>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39"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0" name="フローチャート: 判断 539"/>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1" name="フローチャート: 判断 540"/>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2" name="フローチャート: 判断 541"/>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3" name="フローチャート: 判断 542"/>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105410</xdr:rowOff>
    </xdr:from>
    <xdr:to>
      <xdr:col>116</xdr:col>
      <xdr:colOff>114300</xdr:colOff>
      <xdr:row>62</xdr:row>
      <xdr:rowOff>35560</xdr:rowOff>
    </xdr:to>
    <xdr:sp macro="" textlink="">
      <xdr:nvSpPr>
        <xdr:cNvPr id="549" name="楕円 548"/>
        <xdr:cNvSpPr/>
      </xdr:nvSpPr>
      <xdr:spPr>
        <a:xfrm>
          <a:off x="22110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128287</xdr:rowOff>
    </xdr:from>
    <xdr:ext cx="469744" cy="259045"/>
    <xdr:sp macro="" textlink="">
      <xdr:nvSpPr>
        <xdr:cNvPr id="550" name="【保健センター・保健所】&#10;一人当たり面積該当値テキスト"/>
        <xdr:cNvSpPr txBox="1"/>
      </xdr:nvSpPr>
      <xdr:spPr>
        <a:xfrm>
          <a:off x="2219960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113030</xdr:rowOff>
    </xdr:from>
    <xdr:to>
      <xdr:col>112</xdr:col>
      <xdr:colOff>38100</xdr:colOff>
      <xdr:row>62</xdr:row>
      <xdr:rowOff>43180</xdr:rowOff>
    </xdr:to>
    <xdr:sp macro="" textlink="">
      <xdr:nvSpPr>
        <xdr:cNvPr id="551" name="楕円 550"/>
        <xdr:cNvSpPr/>
      </xdr:nvSpPr>
      <xdr:spPr>
        <a:xfrm>
          <a:off x="2127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61</xdr:row>
      <xdr:rowOff>163830</xdr:rowOff>
    </xdr:to>
    <xdr:cxnSp macro="">
      <xdr:nvCxnSpPr>
        <xdr:cNvPr id="552" name="直線コネクタ 551"/>
        <xdr:cNvCxnSpPr/>
      </xdr:nvCxnSpPr>
      <xdr:spPr>
        <a:xfrm flipV="1">
          <a:off x="21323300" y="10614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116840</xdr:rowOff>
    </xdr:from>
    <xdr:to>
      <xdr:col>107</xdr:col>
      <xdr:colOff>101600</xdr:colOff>
      <xdr:row>62</xdr:row>
      <xdr:rowOff>46990</xdr:rowOff>
    </xdr:to>
    <xdr:sp macro="" textlink="">
      <xdr:nvSpPr>
        <xdr:cNvPr id="553" name="楕円 552"/>
        <xdr:cNvSpPr/>
      </xdr:nvSpPr>
      <xdr:spPr>
        <a:xfrm>
          <a:off x="20383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163830</xdr:rowOff>
    </xdr:from>
    <xdr:to>
      <xdr:col>111</xdr:col>
      <xdr:colOff>177800</xdr:colOff>
      <xdr:row>61</xdr:row>
      <xdr:rowOff>167640</xdr:rowOff>
    </xdr:to>
    <xdr:cxnSp macro="">
      <xdr:nvCxnSpPr>
        <xdr:cNvPr id="554" name="直線コネクタ 553"/>
        <xdr:cNvCxnSpPr/>
      </xdr:nvCxnSpPr>
      <xdr:spPr>
        <a:xfrm flipV="1">
          <a:off x="20434300" y="10622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124460</xdr:rowOff>
    </xdr:from>
    <xdr:to>
      <xdr:col>102</xdr:col>
      <xdr:colOff>165100</xdr:colOff>
      <xdr:row>62</xdr:row>
      <xdr:rowOff>54610</xdr:rowOff>
    </xdr:to>
    <xdr:sp macro="" textlink="">
      <xdr:nvSpPr>
        <xdr:cNvPr id="555" name="楕円 554"/>
        <xdr:cNvSpPr/>
      </xdr:nvSpPr>
      <xdr:spPr>
        <a:xfrm>
          <a:off x="19494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167640</xdr:rowOff>
    </xdr:from>
    <xdr:to>
      <xdr:col>107</xdr:col>
      <xdr:colOff>50800</xdr:colOff>
      <xdr:row>62</xdr:row>
      <xdr:rowOff>3810</xdr:rowOff>
    </xdr:to>
    <xdr:cxnSp macro="">
      <xdr:nvCxnSpPr>
        <xdr:cNvPr id="556" name="直線コネクタ 555"/>
        <xdr:cNvCxnSpPr/>
      </xdr:nvCxnSpPr>
      <xdr:spPr>
        <a:xfrm flipV="1">
          <a:off x="19545300" y="10626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57"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58"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559" name="n_3ave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59707</xdr:rowOff>
    </xdr:from>
    <xdr:ext cx="469744" cy="259045"/>
    <xdr:sp macro="" textlink="">
      <xdr:nvSpPr>
        <xdr:cNvPr id="560" name="n_1main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63517</xdr:rowOff>
    </xdr:from>
    <xdr:ext cx="469744" cy="259045"/>
    <xdr:sp macro="" textlink="">
      <xdr:nvSpPr>
        <xdr:cNvPr id="561" name="n_2mainValue【保健センター・保健所】&#10;一人当たり面積"/>
        <xdr:cNvSpPr txBox="1"/>
      </xdr:nvSpPr>
      <xdr:spPr>
        <a:xfrm>
          <a:off x="20199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71137</xdr:rowOff>
    </xdr:from>
    <xdr:ext cx="469744" cy="259045"/>
    <xdr:sp macro="" textlink="">
      <xdr:nvSpPr>
        <xdr:cNvPr id="562" name="n_3mainValue【保健センター・保健所】&#10;一人当たり面積"/>
        <xdr:cNvSpPr txBox="1"/>
      </xdr:nvSpPr>
      <xdr:spPr>
        <a:xfrm>
          <a:off x="19310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88" name="直線コネクタ 587"/>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89"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0" name="直線コネクタ 589"/>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1"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2" name="直線コネクタ 591"/>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593"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4" name="フローチャート: 判断 593"/>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95" name="フローチャート: 判断 594"/>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6" name="フローチャート: 判断 595"/>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97" name="フローチャート: 判断 596"/>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109764</xdr:rowOff>
    </xdr:from>
    <xdr:to>
      <xdr:col>85</xdr:col>
      <xdr:colOff>177800</xdr:colOff>
      <xdr:row>84</xdr:row>
      <xdr:rowOff>39914</xdr:rowOff>
    </xdr:to>
    <xdr:sp macro="" textlink="">
      <xdr:nvSpPr>
        <xdr:cNvPr id="603" name="楕円 602"/>
        <xdr:cNvSpPr/>
      </xdr:nvSpPr>
      <xdr:spPr>
        <a:xfrm>
          <a:off x="16268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88191</xdr:rowOff>
    </xdr:from>
    <xdr:ext cx="405111" cy="259045"/>
    <xdr:sp macro="" textlink="">
      <xdr:nvSpPr>
        <xdr:cNvPr id="604" name="【消防施設】&#10;有形固定資産減価償却率該当値テキスト"/>
        <xdr:cNvSpPr txBox="1"/>
      </xdr:nvSpPr>
      <xdr:spPr>
        <a:xfrm>
          <a:off x="16357600"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168548</xdr:rowOff>
    </xdr:from>
    <xdr:to>
      <xdr:col>81</xdr:col>
      <xdr:colOff>101600</xdr:colOff>
      <xdr:row>84</xdr:row>
      <xdr:rowOff>98698</xdr:rowOff>
    </xdr:to>
    <xdr:sp macro="" textlink="">
      <xdr:nvSpPr>
        <xdr:cNvPr id="605" name="楕円 604"/>
        <xdr:cNvSpPr/>
      </xdr:nvSpPr>
      <xdr:spPr>
        <a:xfrm>
          <a:off x="15430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160564</xdr:rowOff>
    </xdr:from>
    <xdr:to>
      <xdr:col>85</xdr:col>
      <xdr:colOff>127000</xdr:colOff>
      <xdr:row>84</xdr:row>
      <xdr:rowOff>47898</xdr:rowOff>
    </xdr:to>
    <xdr:cxnSp macro="">
      <xdr:nvCxnSpPr>
        <xdr:cNvPr id="606" name="直線コネクタ 605"/>
        <xdr:cNvCxnSpPr/>
      </xdr:nvCxnSpPr>
      <xdr:spPr>
        <a:xfrm flipV="1">
          <a:off x="15481300" y="14390914"/>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607" name="楕円 606"/>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47898</xdr:rowOff>
    </xdr:from>
    <xdr:to>
      <xdr:col>81</xdr:col>
      <xdr:colOff>50800</xdr:colOff>
      <xdr:row>84</xdr:row>
      <xdr:rowOff>91984</xdr:rowOff>
    </xdr:to>
    <xdr:cxnSp macro="">
      <xdr:nvCxnSpPr>
        <xdr:cNvPr id="608" name="直線コネクタ 607"/>
        <xdr:cNvCxnSpPr/>
      </xdr:nvCxnSpPr>
      <xdr:spPr>
        <a:xfrm flipV="1">
          <a:off x="14592300" y="144496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24856</xdr:rowOff>
    </xdr:from>
    <xdr:to>
      <xdr:col>72</xdr:col>
      <xdr:colOff>38100</xdr:colOff>
      <xdr:row>84</xdr:row>
      <xdr:rowOff>126456</xdr:rowOff>
    </xdr:to>
    <xdr:sp macro="" textlink="">
      <xdr:nvSpPr>
        <xdr:cNvPr id="609" name="楕円 608"/>
        <xdr:cNvSpPr/>
      </xdr:nvSpPr>
      <xdr:spPr>
        <a:xfrm>
          <a:off x="13652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75656</xdr:rowOff>
    </xdr:from>
    <xdr:to>
      <xdr:col>76</xdr:col>
      <xdr:colOff>114300</xdr:colOff>
      <xdr:row>84</xdr:row>
      <xdr:rowOff>91984</xdr:rowOff>
    </xdr:to>
    <xdr:cxnSp macro="">
      <xdr:nvCxnSpPr>
        <xdr:cNvPr id="610" name="直線コネクタ 609"/>
        <xdr:cNvCxnSpPr/>
      </xdr:nvCxnSpPr>
      <xdr:spPr>
        <a:xfrm>
          <a:off x="13703300" y="144774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11"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12"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13"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89825</xdr:rowOff>
    </xdr:from>
    <xdr:ext cx="405111" cy="259045"/>
    <xdr:sp macro="" textlink="">
      <xdr:nvSpPr>
        <xdr:cNvPr id="614" name="n_1mainValue【消防施設】&#10;有形固定資産減価償却率"/>
        <xdr:cNvSpPr txBox="1"/>
      </xdr:nvSpPr>
      <xdr:spPr>
        <a:xfrm>
          <a:off x="15266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615" name="n_2mainValue【消防施設】&#10;有形固定資産減価償却率"/>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117583</xdr:rowOff>
    </xdr:from>
    <xdr:ext cx="405111" cy="259045"/>
    <xdr:sp macro="" textlink="">
      <xdr:nvSpPr>
        <xdr:cNvPr id="616" name="n_3mainValue【消防施設】&#10;有形固定資産減価償却率"/>
        <xdr:cNvSpPr txBox="1"/>
      </xdr:nvSpPr>
      <xdr:spPr>
        <a:xfrm>
          <a:off x="13500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38" name="直線コネクタ 637"/>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39"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0" name="直線コネクタ 639"/>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1"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2" name="直線コネクタ 641"/>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43"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44" name="フローチャート: 判断 643"/>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45" name="フローチャート: 判断 644"/>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46" name="フローチャート: 判断 645"/>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47" name="フローチャート: 判断 646"/>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653" name="楕円 652"/>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115333</xdr:rowOff>
    </xdr:from>
    <xdr:ext cx="469744" cy="259045"/>
    <xdr:sp macro="" textlink="">
      <xdr:nvSpPr>
        <xdr:cNvPr id="654" name="【消防施設】&#10;一人当たり面積該当値テキスト"/>
        <xdr:cNvSpPr txBox="1"/>
      </xdr:nvSpPr>
      <xdr:spPr>
        <a:xfrm>
          <a:off x="22199600"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94284</xdr:rowOff>
    </xdr:from>
    <xdr:to>
      <xdr:col>112</xdr:col>
      <xdr:colOff>38100</xdr:colOff>
      <xdr:row>85</xdr:row>
      <xdr:rowOff>24434</xdr:rowOff>
    </xdr:to>
    <xdr:sp macro="" textlink="">
      <xdr:nvSpPr>
        <xdr:cNvPr id="655" name="楕円 654"/>
        <xdr:cNvSpPr/>
      </xdr:nvSpPr>
      <xdr:spPr>
        <a:xfrm>
          <a:off x="21272500" y="144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145084</xdr:rowOff>
    </xdr:to>
    <xdr:cxnSp macro="">
      <xdr:nvCxnSpPr>
        <xdr:cNvPr id="656" name="直線コネクタ 655"/>
        <xdr:cNvCxnSpPr/>
      </xdr:nvCxnSpPr>
      <xdr:spPr>
        <a:xfrm flipV="1">
          <a:off x="21323300" y="1454505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98858</xdr:rowOff>
    </xdr:from>
    <xdr:to>
      <xdr:col>107</xdr:col>
      <xdr:colOff>101600</xdr:colOff>
      <xdr:row>85</xdr:row>
      <xdr:rowOff>29008</xdr:rowOff>
    </xdr:to>
    <xdr:sp macro="" textlink="">
      <xdr:nvSpPr>
        <xdr:cNvPr id="657" name="楕円 656"/>
        <xdr:cNvSpPr/>
      </xdr:nvSpPr>
      <xdr:spPr>
        <a:xfrm>
          <a:off x="203835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145084</xdr:rowOff>
    </xdr:from>
    <xdr:to>
      <xdr:col>111</xdr:col>
      <xdr:colOff>177800</xdr:colOff>
      <xdr:row>84</xdr:row>
      <xdr:rowOff>149658</xdr:rowOff>
    </xdr:to>
    <xdr:cxnSp macro="">
      <xdr:nvCxnSpPr>
        <xdr:cNvPr id="658" name="直線コネクタ 657"/>
        <xdr:cNvCxnSpPr/>
      </xdr:nvCxnSpPr>
      <xdr:spPr>
        <a:xfrm flipV="1">
          <a:off x="20434300" y="14546884"/>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98858</xdr:rowOff>
    </xdr:from>
    <xdr:to>
      <xdr:col>102</xdr:col>
      <xdr:colOff>165100</xdr:colOff>
      <xdr:row>85</xdr:row>
      <xdr:rowOff>29008</xdr:rowOff>
    </xdr:to>
    <xdr:sp macro="" textlink="">
      <xdr:nvSpPr>
        <xdr:cNvPr id="659" name="楕円 658"/>
        <xdr:cNvSpPr/>
      </xdr:nvSpPr>
      <xdr:spPr>
        <a:xfrm>
          <a:off x="194945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149658</xdr:rowOff>
    </xdr:from>
    <xdr:to>
      <xdr:col>107</xdr:col>
      <xdr:colOff>50800</xdr:colOff>
      <xdr:row>84</xdr:row>
      <xdr:rowOff>149658</xdr:rowOff>
    </xdr:to>
    <xdr:cxnSp macro="">
      <xdr:nvCxnSpPr>
        <xdr:cNvPr id="660" name="直線コネクタ 659"/>
        <xdr:cNvCxnSpPr/>
      </xdr:nvCxnSpPr>
      <xdr:spPr>
        <a:xfrm>
          <a:off x="19545300" y="14551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61"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62"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663"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40961</xdr:rowOff>
    </xdr:from>
    <xdr:ext cx="469744" cy="259045"/>
    <xdr:sp macro="" textlink="">
      <xdr:nvSpPr>
        <xdr:cNvPr id="664" name="n_1mainValue【消防施設】&#10;一人当たり面積"/>
        <xdr:cNvSpPr txBox="1"/>
      </xdr:nvSpPr>
      <xdr:spPr>
        <a:xfrm>
          <a:off x="21075727" y="1427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45535</xdr:rowOff>
    </xdr:from>
    <xdr:ext cx="469744" cy="259045"/>
    <xdr:sp macro="" textlink="">
      <xdr:nvSpPr>
        <xdr:cNvPr id="665" name="n_2mainValue【消防施設】&#10;一人当たり面積"/>
        <xdr:cNvSpPr txBox="1"/>
      </xdr:nvSpPr>
      <xdr:spPr>
        <a:xfrm>
          <a:off x="20199427" y="142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45535</xdr:rowOff>
    </xdr:from>
    <xdr:ext cx="469744" cy="259045"/>
    <xdr:sp macro="" textlink="">
      <xdr:nvSpPr>
        <xdr:cNvPr id="666" name="n_3mainValue【消防施設】&#10;一人当たり面積"/>
        <xdr:cNvSpPr txBox="1"/>
      </xdr:nvSpPr>
      <xdr:spPr>
        <a:xfrm>
          <a:off x="19310427" y="142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7" name="直線コネクタ 6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8" name="テキスト ボックス 67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9" name="直線コネクタ 6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0" name="テキスト ボックス 6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1" name="直線コネクタ 6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2" name="テキスト ボックス 6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3" name="直線コネクタ 6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4" name="テキスト ボックス 6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5" name="直線コネクタ 6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6" name="テキスト ボックス 68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8" name="テキスト ボックス 6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0" name="直線コネクタ 68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2" name="直線コネクタ 69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4" name="直線コネクタ 69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95"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96" name="フローチャート: 判断 695"/>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97" name="フローチャート: 判断 696"/>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98" name="フローチャート: 判断 697"/>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99" name="フローチャート: 判断 698"/>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125730</xdr:rowOff>
    </xdr:from>
    <xdr:to>
      <xdr:col>85</xdr:col>
      <xdr:colOff>177800</xdr:colOff>
      <xdr:row>103</xdr:row>
      <xdr:rowOff>55880</xdr:rowOff>
    </xdr:to>
    <xdr:sp macro="" textlink="">
      <xdr:nvSpPr>
        <xdr:cNvPr id="705" name="楕円 704"/>
        <xdr:cNvSpPr/>
      </xdr:nvSpPr>
      <xdr:spPr>
        <a:xfrm>
          <a:off x="16268700" y="1761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148607</xdr:rowOff>
    </xdr:from>
    <xdr:ext cx="405111" cy="259045"/>
    <xdr:sp macro="" textlink="">
      <xdr:nvSpPr>
        <xdr:cNvPr id="706" name="【庁舎】&#10;有形固定資産減価償却率該当値テキスト"/>
        <xdr:cNvSpPr txBox="1"/>
      </xdr:nvSpPr>
      <xdr:spPr>
        <a:xfrm>
          <a:off x="16357600" y="1746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707" name="楕円 706"/>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5080</xdr:rowOff>
    </xdr:from>
    <xdr:to>
      <xdr:col>85</xdr:col>
      <xdr:colOff>127000</xdr:colOff>
      <xdr:row>103</xdr:row>
      <xdr:rowOff>30480</xdr:rowOff>
    </xdr:to>
    <xdr:cxnSp macro="">
      <xdr:nvCxnSpPr>
        <xdr:cNvPr id="708" name="直線コネクタ 707"/>
        <xdr:cNvCxnSpPr/>
      </xdr:nvCxnSpPr>
      <xdr:spPr>
        <a:xfrm flipV="1">
          <a:off x="15481300" y="176644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3811</xdr:rowOff>
    </xdr:from>
    <xdr:to>
      <xdr:col>76</xdr:col>
      <xdr:colOff>165100</xdr:colOff>
      <xdr:row>103</xdr:row>
      <xdr:rowOff>105411</xdr:rowOff>
    </xdr:to>
    <xdr:sp macro="" textlink="">
      <xdr:nvSpPr>
        <xdr:cNvPr id="709" name="楕円 708"/>
        <xdr:cNvSpPr/>
      </xdr:nvSpPr>
      <xdr:spPr>
        <a:xfrm>
          <a:off x="14541500" y="176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54611</xdr:rowOff>
    </xdr:to>
    <xdr:cxnSp macro="">
      <xdr:nvCxnSpPr>
        <xdr:cNvPr id="710" name="直線コネクタ 709"/>
        <xdr:cNvCxnSpPr/>
      </xdr:nvCxnSpPr>
      <xdr:spPr>
        <a:xfrm flipV="1">
          <a:off x="14592300" y="176898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0</xdr:rowOff>
    </xdr:from>
    <xdr:to>
      <xdr:col>72</xdr:col>
      <xdr:colOff>38100</xdr:colOff>
      <xdr:row>104</xdr:row>
      <xdr:rowOff>101600</xdr:rowOff>
    </xdr:to>
    <xdr:sp macro="" textlink="">
      <xdr:nvSpPr>
        <xdr:cNvPr id="711" name="楕円 710"/>
        <xdr:cNvSpPr/>
      </xdr:nvSpPr>
      <xdr:spPr>
        <a:xfrm>
          <a:off x="13652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54611</xdr:rowOff>
    </xdr:from>
    <xdr:to>
      <xdr:col>76</xdr:col>
      <xdr:colOff>114300</xdr:colOff>
      <xdr:row>104</xdr:row>
      <xdr:rowOff>50800</xdr:rowOff>
    </xdr:to>
    <xdr:cxnSp macro="">
      <xdr:nvCxnSpPr>
        <xdr:cNvPr id="712" name="直線コネクタ 711"/>
        <xdr:cNvCxnSpPr/>
      </xdr:nvCxnSpPr>
      <xdr:spPr>
        <a:xfrm flipV="1">
          <a:off x="13703300" y="177139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13"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14"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15"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716" name="n_1mainValue【庁舎】&#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121938</xdr:rowOff>
    </xdr:from>
    <xdr:ext cx="405111" cy="259045"/>
    <xdr:sp macro="" textlink="">
      <xdr:nvSpPr>
        <xdr:cNvPr id="717" name="n_2mainValue【庁舎】&#10;有形固定資産減価償却率"/>
        <xdr:cNvSpPr txBox="1"/>
      </xdr:nvSpPr>
      <xdr:spPr>
        <a:xfrm>
          <a:off x="14389744" y="1743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118127</xdr:rowOff>
    </xdr:from>
    <xdr:ext cx="405111" cy="259045"/>
    <xdr:sp macro="" textlink="">
      <xdr:nvSpPr>
        <xdr:cNvPr id="718" name="n_3mainValue【庁舎】&#10;有形固定資産減価償却率"/>
        <xdr:cNvSpPr txBox="1"/>
      </xdr:nvSpPr>
      <xdr:spPr>
        <a:xfrm>
          <a:off x="13500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9" name="直線コネクタ 7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0" name="テキスト ボックス 7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1" name="直線コネクタ 7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2" name="テキスト ボックス 7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3" name="直線コネクタ 7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4" name="テキスト ボックス 7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5" name="直線コネクタ 7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6" name="テキスト ボックス 7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7" name="直線コネクタ 7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8" name="テキスト ボックス 7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9" name="直線コネクタ 7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0" name="テキスト ボックス 7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4" name="直線コネクタ 743"/>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45"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46" name="直線コネクタ 74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47"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48" name="直線コネクタ 747"/>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9"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0" name="フローチャート: 判断 74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1" name="フローチャート: 判断 750"/>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2" name="フローチャート: 判断 751"/>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3" name="フローチャート: 判断 752"/>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759" name="楕円 758"/>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38116</xdr:rowOff>
    </xdr:from>
    <xdr:ext cx="469744" cy="259045"/>
    <xdr:sp macro="" textlink="">
      <xdr:nvSpPr>
        <xdr:cNvPr id="760" name="【庁舎】&#10;一人当たり面積該当値テキスト"/>
        <xdr:cNvSpPr txBox="1"/>
      </xdr:nvSpPr>
      <xdr:spPr>
        <a:xfrm>
          <a:off x="22199600"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160927</xdr:rowOff>
    </xdr:from>
    <xdr:to>
      <xdr:col>112</xdr:col>
      <xdr:colOff>38100</xdr:colOff>
      <xdr:row>106</xdr:row>
      <xdr:rowOff>91077</xdr:rowOff>
    </xdr:to>
    <xdr:sp macro="" textlink="">
      <xdr:nvSpPr>
        <xdr:cNvPr id="761" name="楕円 760"/>
        <xdr:cNvSpPr/>
      </xdr:nvSpPr>
      <xdr:spPr>
        <a:xfrm>
          <a:off x="2127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40277</xdr:rowOff>
    </xdr:from>
    <xdr:to>
      <xdr:col>116</xdr:col>
      <xdr:colOff>63500</xdr:colOff>
      <xdr:row>106</xdr:row>
      <xdr:rowOff>110489</xdr:rowOff>
    </xdr:to>
    <xdr:cxnSp macro="">
      <xdr:nvCxnSpPr>
        <xdr:cNvPr id="762" name="直線コネクタ 761"/>
        <xdr:cNvCxnSpPr/>
      </xdr:nvCxnSpPr>
      <xdr:spPr>
        <a:xfrm>
          <a:off x="21323300" y="18213977"/>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763" name="楕円 762"/>
        <xdr:cNvSpPr/>
      </xdr:nvSpPr>
      <xdr:spPr>
        <a:xfrm>
          <a:off x="2038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40277</xdr:rowOff>
    </xdr:from>
    <xdr:to>
      <xdr:col>111</xdr:col>
      <xdr:colOff>177800</xdr:colOff>
      <xdr:row>106</xdr:row>
      <xdr:rowOff>46808</xdr:rowOff>
    </xdr:to>
    <xdr:cxnSp macro="">
      <xdr:nvCxnSpPr>
        <xdr:cNvPr id="764" name="直線コネクタ 763"/>
        <xdr:cNvCxnSpPr/>
      </xdr:nvCxnSpPr>
      <xdr:spPr>
        <a:xfrm flipV="1">
          <a:off x="20434300" y="182139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765" name="楕円 764"/>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46808</xdr:rowOff>
    </xdr:from>
    <xdr:to>
      <xdr:col>107</xdr:col>
      <xdr:colOff>50800</xdr:colOff>
      <xdr:row>107</xdr:row>
      <xdr:rowOff>15784</xdr:rowOff>
    </xdr:to>
    <xdr:cxnSp macro="">
      <xdr:nvCxnSpPr>
        <xdr:cNvPr id="766" name="直線コネクタ 765"/>
        <xdr:cNvCxnSpPr/>
      </xdr:nvCxnSpPr>
      <xdr:spPr>
        <a:xfrm flipV="1">
          <a:off x="19545300" y="1822050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67"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68"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69"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82204</xdr:rowOff>
    </xdr:from>
    <xdr:ext cx="469744" cy="259045"/>
    <xdr:sp macro="" textlink="">
      <xdr:nvSpPr>
        <xdr:cNvPr id="770" name="n_1mainValue【庁舎】&#10;一人当たり面積"/>
        <xdr:cNvSpPr txBox="1"/>
      </xdr:nvSpPr>
      <xdr:spPr>
        <a:xfrm>
          <a:off x="210757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88735</xdr:rowOff>
    </xdr:from>
    <xdr:ext cx="469744" cy="259045"/>
    <xdr:sp macro="" textlink="">
      <xdr:nvSpPr>
        <xdr:cNvPr id="771" name="n_2mainValue【庁舎】&#10;一人当たり面積"/>
        <xdr:cNvSpPr txBox="1"/>
      </xdr:nvSpPr>
      <xdr:spPr>
        <a:xfrm>
          <a:off x="20199427" y="1826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57711</xdr:rowOff>
    </xdr:from>
    <xdr:ext cx="469744" cy="259045"/>
    <xdr:sp macro="" textlink="">
      <xdr:nvSpPr>
        <xdr:cNvPr id="772" name="n_3mainValue【庁舎】&#10;一人当たり面積"/>
        <xdr:cNvSpPr txBox="1"/>
      </xdr:nvSpPr>
      <xdr:spPr>
        <a:xfrm>
          <a:off x="19310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消防施設以外の施設の有形固定資産減価償却率については、全て類似団体内平均を上回っている。特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に顕著であるのは図書館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図書館、市民会館においては、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経年劣化による老朽化が著しく、必要な耐震基準も満たしていないことから早期の更新（耐震化含む）が必要であるが、複合化の検討や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現在実施している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市庁舎建替えの動向により、実施時期や建設場所が不確定となっている。一般廃棄物処理施設についても、平成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年度の供用開始以来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大規模な改修を実施しておらず、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更新等今後の施設の在り方について検討しなければならない。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なお、庁舎にかかる老朽化対策としては、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津波浸水想定区域外への移転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に着手しているが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、諸手続きや建設工事等に一定の期間を要することから、令和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年度からの供用開始を予定しており、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同比率は上昇する見込みである。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17,426
17,375
317.21
13,494,428
13,167,227
202,834
6,262,915
12,701,425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財政基盤が脆弱で地方交付税等の依存財源割合が高い本市においては、人口減少や少子高齢化、また長引く景気低迷等の影響を受け、財政力指数は</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と全国平均、類似団体平均を大きく下回っている。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基幹産業である施設園芸農業の振興やコールセンター等の企業誘致による税収増への取り組みを積極的に行うとともに、市税等徴収体制の強化対策を継続して実施し、自主財源の確保に努める。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70">
              <a:solidFill>
                <a:sysClr val="windowText" lastClr="000000"/>
              </a:solidFill>
              <a:latin typeface="ＭＳ Ｐゴシック" panose="020B0600070205080204" pitchFamily="50" charset="-128"/>
              <a:ea typeface="ＭＳ Ｐゴシック" panose="020B0600070205080204" pitchFamily="50" charset="-128"/>
            </a:rPr>
            <a:t>　 経常収支比率は前年度より</a:t>
          </a:r>
          <a:r>
            <a:rPr kumimoji="1" lang="en-US" altLang="ja-JP" sz="127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70">
              <a:solidFill>
                <a:sysClr val="windowText" lastClr="000000"/>
              </a:solidFill>
              <a:latin typeface="ＭＳ Ｐゴシック" panose="020B0600070205080204" pitchFamily="50" charset="-128"/>
              <a:ea typeface="ＭＳ Ｐゴシック" panose="020B0600070205080204" pitchFamily="50" charset="-128"/>
            </a:rPr>
            <a:t>ポイント悪化して</a:t>
          </a:r>
          <a:r>
            <a:rPr kumimoji="1" lang="en-US" altLang="ja-JP" sz="1270">
              <a:solidFill>
                <a:sysClr val="windowText" lastClr="000000"/>
              </a:solidFill>
              <a:latin typeface="ＭＳ Ｐゴシック" panose="020B0600070205080204" pitchFamily="50" charset="-128"/>
              <a:ea typeface="ＭＳ Ｐゴシック" panose="020B0600070205080204" pitchFamily="50" charset="-128"/>
            </a:rPr>
            <a:t>88.1</a:t>
          </a:r>
          <a:r>
            <a:rPr kumimoji="1" lang="ja-JP" altLang="en-US" sz="1270">
              <a:solidFill>
                <a:sysClr val="windowText" lastClr="000000"/>
              </a:solidFill>
              <a:latin typeface="ＭＳ Ｐゴシック" panose="020B0600070205080204" pitchFamily="50" charset="-128"/>
              <a:ea typeface="ＭＳ Ｐゴシック" panose="020B0600070205080204" pitchFamily="50" charset="-128"/>
            </a:rPr>
            <a:t>％となっている。</a:t>
          </a:r>
        </a:p>
        <a:p>
          <a:r>
            <a:rPr kumimoji="1" lang="ja-JP" altLang="en-US" sz="1270">
              <a:solidFill>
                <a:sysClr val="windowText" lastClr="000000"/>
              </a:solidFill>
              <a:latin typeface="ＭＳ Ｐゴシック" panose="020B0600070205080204" pitchFamily="50" charset="-128"/>
              <a:ea typeface="ＭＳ Ｐゴシック" panose="020B0600070205080204" pitchFamily="50" charset="-128"/>
            </a:rPr>
            <a:t>　 分子側では、物件費や扶助費充当一般財源の増などあるものの、これまでの繰上償還効果等による公債費の減や、事業費支弁分の増による人件費の減により、経常経費充当一般財源は対前年</a:t>
          </a:r>
          <a:r>
            <a:rPr kumimoji="1" lang="en-US" altLang="ja-JP" sz="127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en-US" sz="1270">
              <a:solidFill>
                <a:sysClr val="windowText" lastClr="000000"/>
              </a:solidFill>
              <a:latin typeface="ＭＳ Ｐゴシック" panose="020B0600070205080204" pitchFamily="50" charset="-128"/>
              <a:ea typeface="ＭＳ Ｐゴシック" panose="020B0600070205080204" pitchFamily="50" charset="-128"/>
            </a:rPr>
            <a:t>百万円の減となった。</a:t>
          </a:r>
          <a:endParaRPr kumimoji="1" lang="en-US" altLang="ja-JP" sz="127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70">
              <a:solidFill>
                <a:sysClr val="windowText" lastClr="000000"/>
              </a:solidFill>
              <a:latin typeface="ＭＳ Ｐゴシック" panose="020B0600070205080204" pitchFamily="50" charset="-128"/>
              <a:ea typeface="ＭＳ Ｐゴシック" panose="020B0600070205080204" pitchFamily="50" charset="-128"/>
            </a:rPr>
            <a:t>　 一方、分母側では、歳出特別枠の廃止による普通交付税の減や、農業所得の減などによる地方税の減により、歳入経常一般財源全体で対前年</a:t>
          </a:r>
          <a:r>
            <a:rPr kumimoji="1" lang="en-US" altLang="ja-JP" sz="1270">
              <a:solidFill>
                <a:sysClr val="windowText" lastClr="000000"/>
              </a:solidFill>
              <a:latin typeface="ＭＳ Ｐゴシック" panose="020B0600070205080204" pitchFamily="50" charset="-128"/>
              <a:ea typeface="ＭＳ Ｐゴシック" panose="020B0600070205080204" pitchFamily="50" charset="-128"/>
            </a:rPr>
            <a:t>111</a:t>
          </a:r>
          <a:r>
            <a:rPr kumimoji="1" lang="ja-JP" altLang="en-US" sz="1270">
              <a:solidFill>
                <a:sysClr val="windowText" lastClr="000000"/>
              </a:solidFill>
              <a:latin typeface="ＭＳ Ｐゴシック" panose="020B0600070205080204" pitchFamily="50" charset="-128"/>
              <a:ea typeface="ＭＳ Ｐゴシック" panose="020B0600070205080204" pitchFamily="50" charset="-128"/>
            </a:rPr>
            <a:t>百万円減となっており、このことが同比率を悪化させる要因となっている。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93435</xdr:rowOff>
    </xdr:from>
    <xdr:to>
      <xdr:col>23</xdr:col>
      <xdr:colOff>133350</xdr:colOff>
      <xdr:row>59</xdr:row>
      <xdr:rowOff>96883</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114800" y="1020898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120106</xdr:rowOff>
    </xdr:from>
    <xdr:to>
      <xdr:col>19</xdr:col>
      <xdr:colOff>133350</xdr:colOff>
      <xdr:row>59</xdr:row>
      <xdr:rowOff>93435</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3225800" y="10064206"/>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23585</xdr:rowOff>
    </xdr:from>
    <xdr:to>
      <xdr:col>15</xdr:col>
      <xdr:colOff>82550</xdr:colOff>
      <xdr:row>58</xdr:row>
      <xdr:rowOff>120106</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2336800" y="9967685"/>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23585</xdr:rowOff>
    </xdr:from>
    <xdr:to>
      <xdr:col>11</xdr:col>
      <xdr:colOff>31750</xdr:colOff>
      <xdr:row>58</xdr:row>
      <xdr:rowOff>120106</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flipV="1">
          <a:off x="1447800" y="9967685"/>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46083</xdr:rowOff>
    </xdr:from>
    <xdr:to>
      <xdr:col>23</xdr:col>
      <xdr:colOff>184150</xdr:colOff>
      <xdr:row>59</xdr:row>
      <xdr:rowOff>147683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62610</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0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42635</xdr:rowOff>
    </xdr:from>
    <xdr:to>
      <xdr:col>19</xdr:col>
      <xdr:colOff>184150</xdr:colOff>
      <xdr:row>59</xdr:row>
      <xdr:rowOff>144235</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154412</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69306</xdr:rowOff>
    </xdr:from>
    <xdr:to>
      <xdr:col>15</xdr:col>
      <xdr:colOff>133350</xdr:colOff>
      <xdr:row>58</xdr:row>
      <xdr:rowOff>170906</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9633</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144235</xdr:rowOff>
    </xdr:from>
    <xdr:to>
      <xdr:col>11</xdr:col>
      <xdr:colOff>82550</xdr:colOff>
      <xdr:row>58</xdr:row>
      <xdr:rowOff>74385</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84562</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96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69306</xdr:rowOff>
    </xdr:from>
    <xdr:to>
      <xdr:col>7</xdr:col>
      <xdr:colOff>31750</xdr:colOff>
      <xdr:row>58</xdr:row>
      <xdr:rowOff>170906</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9633</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行政面積が広く人口規模も小さい本市では人口減少も進行しており、一人当たりの決算額は全国平均、類似団体平均をともに上回っている。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市民ニーズの多様化・複雑化による行政サービス拡充に伴い、物件費が年々増加しており、平成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年度は対前年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百万円増となったことが、一人当たり決算額を押し上げる要因となっている。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今後も中長期的な財政推計に基づいた行財政改革に継続して取り組み、歳出抑制に努めていく。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119583</xdr:rowOff>
    </xdr:from>
    <xdr:to>
      <xdr:col>23</xdr:col>
      <xdr:colOff>133350</xdr:colOff>
      <xdr:row>84</xdr:row>
      <xdr:rowOff>145897</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521383"/>
          <a:ext cx="838200" cy="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57817</xdr:rowOff>
    </xdr:from>
    <xdr:to>
      <xdr:col>19</xdr:col>
      <xdr:colOff>133350</xdr:colOff>
      <xdr:row>84</xdr:row>
      <xdr:rowOff>119583</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459617"/>
          <a:ext cx="889000" cy="6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18196</xdr:rowOff>
    </xdr:from>
    <xdr:to>
      <xdr:col>15</xdr:col>
      <xdr:colOff>82550</xdr:colOff>
      <xdr:row>84</xdr:row>
      <xdr:rowOff>57817</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419996"/>
          <a:ext cx="889000" cy="3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152840</xdr:rowOff>
    </xdr:from>
    <xdr:to>
      <xdr:col>11</xdr:col>
      <xdr:colOff>31750</xdr:colOff>
      <xdr:row>84</xdr:row>
      <xdr:rowOff>18196</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383190"/>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95097</xdr:rowOff>
    </xdr:from>
    <xdr:to>
      <xdr:col>23</xdr:col>
      <xdr:colOff>184150</xdr:colOff>
      <xdr:row>85</xdr:row>
      <xdr:rowOff>25247</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4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67174</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46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68783</xdr:rowOff>
    </xdr:from>
    <xdr:to>
      <xdr:col>19</xdr:col>
      <xdr:colOff>184150</xdr:colOff>
      <xdr:row>84</xdr:row>
      <xdr:rowOff>170383</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4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155160</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55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7017</xdr:rowOff>
    </xdr:from>
    <xdr:to>
      <xdr:col>15</xdr:col>
      <xdr:colOff>133350</xdr:colOff>
      <xdr:row>84</xdr:row>
      <xdr:rowOff>108617</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40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93394</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49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138846</xdr:rowOff>
    </xdr:from>
    <xdr:to>
      <xdr:col>11</xdr:col>
      <xdr:colOff>82550</xdr:colOff>
      <xdr:row>84</xdr:row>
      <xdr:rowOff>68996</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3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53773</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445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102040</xdr:rowOff>
    </xdr:from>
    <xdr:to>
      <xdr:col>7</xdr:col>
      <xdr:colOff>31750</xdr:colOff>
      <xdr:row>84</xdr:row>
      <xdr:rowOff>32190</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3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16967</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4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ラスパイレス指数は類似団体平均、全国市平均をともに下回っている。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今後も定員管理計画に基づき、より一層の給与の適正化に努める。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86</xdr:row>
      <xdr:rowOff>55638</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flipV="1">
          <a:off x="16179800" y="1469692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78618</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48003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78618</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754377"/>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9677</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6394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116615</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5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70654</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47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定員管理適正化計画による職員数削減により、平成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名体制で推移しているが、依然として全国平均、類似団体平均を上回っている。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今後も同計画に基づき、適正な定員管理に努めていく。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64407</xdr:rowOff>
    </xdr:from>
    <xdr:to>
      <xdr:col>81</xdr:col>
      <xdr:colOff>44450</xdr:colOff>
      <xdr:row>65</xdr:row>
      <xdr:rowOff>105773</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12086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57513</xdr:rowOff>
    </xdr:from>
    <xdr:to>
      <xdr:col>77</xdr:col>
      <xdr:colOff>44450</xdr:colOff>
      <xdr:row>65</xdr:row>
      <xdr:rowOff>64407</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112017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24191</xdr:rowOff>
    </xdr:from>
    <xdr:to>
      <xdr:col>72</xdr:col>
      <xdr:colOff>203200</xdr:colOff>
      <xdr:row>65</xdr:row>
      <xdr:rowOff>57513</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1168441"/>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168063</xdr:rowOff>
    </xdr:from>
    <xdr:to>
      <xdr:col>68</xdr:col>
      <xdr:colOff>152400</xdr:colOff>
      <xdr:row>65</xdr:row>
      <xdr:rowOff>24191</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11140863"/>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54973</xdr:rowOff>
    </xdr:from>
    <xdr:to>
      <xdr:col>81</xdr:col>
      <xdr:colOff>95250</xdr:colOff>
      <xdr:row>65</xdr:row>
      <xdr:rowOff>156573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27050</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13607</xdr:rowOff>
    </xdr:from>
    <xdr:to>
      <xdr:col>77</xdr:col>
      <xdr:colOff>95250</xdr:colOff>
      <xdr:row>65</xdr:row>
      <xdr:rowOff>115207</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99984</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12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6713</xdr:rowOff>
    </xdr:from>
    <xdr:to>
      <xdr:col>73</xdr:col>
      <xdr:colOff>44450</xdr:colOff>
      <xdr:row>65</xdr:row>
      <xdr:rowOff>108313</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93090</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144841</xdr:rowOff>
    </xdr:from>
    <xdr:to>
      <xdr:col>68</xdr:col>
      <xdr:colOff>203200</xdr:colOff>
      <xdr:row>65</xdr:row>
      <xdr:rowOff>74991</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11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59768</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12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117263</xdr:rowOff>
    </xdr:from>
    <xdr:to>
      <xdr:col>64</xdr:col>
      <xdr:colOff>152400</xdr:colOff>
      <xdr:row>65</xdr:row>
      <xdr:rowOff>47413</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32190</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年頃にかけ、国の景気対策と連動する形で立ち遅れていた多くの生活基盤整備を積極的に実施し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多額の市債を発行したことで公債費が増大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年度決算において早期健全化団体となったが、平成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年度から取り組んできた行財政改革の効果により、翌年度に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同団体を脱却した。以降も実質公債費比率は着実に改善しているが、近年、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学校給食センターや保育所建設等の大型事業に加え、平成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月豪雨対応では多額の災害復旧費を要し、今後も市庁舎建替えや小中学校移転統合などにより多額の市債発行が見込まれており、将来的な公債費の増大に伴う実質公債費比率の悪化が危惧されている。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今後も中長期的な財政推計に基づいた公債費負担の適正化に努めていく。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36</xdr:row>
      <xdr:rowOff>161290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6179800" y="633147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5927</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5290800" y="63334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46143</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4401800" y="63495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94403</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3512800" y="63897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108479</xdr:rowOff>
    </xdr:from>
    <xdr:to>
      <xdr:col>81</xdr:col>
      <xdr:colOff>95250</xdr:colOff>
      <xdr:row>37</xdr:row>
      <xdr:rowOff>38629</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125006</xdr:rowOff>
    </xdr:from>
    <xdr:ext cx="762000" cy="259045"/>
    <xdr:sp macro="" textlink="">
      <xdr:nvSpPr>
        <xdr:cNvPr id="404" name="公債費負担の状況該当値テキスト">
          <a:extLst>
            <a:ext uri="{FF2B5EF4-FFF2-40B4-BE49-F238E27FC236}">
              <a16:creationId xmlns="" xmlns:a16="http://schemas.microsoft.com/office/drawing/2014/main" id="{00000000-0008-0000-0300-000094010000}"/>
            </a:ext>
          </a:extLst>
        </xdr:cNvPr>
        <xdr:cNvSpPr txBox="1"/>
      </xdr:nvSpPr>
      <xdr:spPr>
        <a:xfrm>
          <a:off x="17106900" y="61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43603</xdr:rowOff>
    </xdr:from>
    <xdr:to>
      <xdr:col>64</xdr:col>
      <xdr:colOff>152400</xdr:colOff>
      <xdr:row>37</xdr:row>
      <xdr:rowOff>145203</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3462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129981</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今後見込まれる大型事業への対応や将来負担の軽減を図るため、減債基金や施設整備基金等へ積み立てを継続実施したことで、充当可能基金額が前年比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百万円増となり、比率を改善させる要因となっている。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年度に策定した安芸市緊急財政健全化計画（アクションプラン）に基づく市債発行額の抑制や繰上償還の実施により、市債残高はピーク時の平成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億円から着実に減少し、平成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年度末では約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億円となっている。今後も公債費負担適正化計画に基づく適正な市債管理を行い、将来負担の抑制と財政の健全化に取り組んでいく。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91948</xdr:rowOff>
    </xdr:from>
    <xdr:to>
      <xdr:col>81</xdr:col>
      <xdr:colOff>44450</xdr:colOff>
      <xdr:row>13</xdr:row>
      <xdr:rowOff>152273</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flipV="1">
          <a:off x="16179800" y="232079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 xmlns:a16="http://schemas.microsoft.com/office/drawing/2014/main"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152273</xdr:rowOff>
    </xdr:from>
    <xdr:to>
      <xdr:col>77</xdr:col>
      <xdr:colOff>44450</xdr:colOff>
      <xdr:row>14</xdr:row>
      <xdr:rowOff>28049</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flipV="1">
          <a:off x="15290800" y="2381123"/>
          <a:ext cx="889000" cy="4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28049</xdr:rowOff>
    </xdr:from>
    <xdr:to>
      <xdr:col>72</xdr:col>
      <xdr:colOff>203200</xdr:colOff>
      <xdr:row>14</xdr:row>
      <xdr:rowOff>87684</xdr:rowOff>
    </xdr:to>
    <xdr:cxnSp macro="">
      <xdr:nvCxnSpPr>
        <xdr:cNvPr id="454" name="直線コネクタ 453">
          <a:extLst>
            <a:ext uri="{FF2B5EF4-FFF2-40B4-BE49-F238E27FC236}">
              <a16:creationId xmlns="" xmlns:a16="http://schemas.microsoft.com/office/drawing/2014/main" id="{00000000-0008-0000-0300-0000C6010000}"/>
            </a:ext>
          </a:extLst>
        </xdr:cNvPr>
        <xdr:cNvCxnSpPr/>
      </xdr:nvCxnSpPr>
      <xdr:spPr>
        <a:xfrm flipV="1">
          <a:off x="14401800" y="2428349"/>
          <a:ext cx="889000" cy="5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87684</xdr:rowOff>
    </xdr:from>
    <xdr:to>
      <xdr:col>68</xdr:col>
      <xdr:colOff>152400</xdr:colOff>
      <xdr:row>14</xdr:row>
      <xdr:rowOff>166969</xdr:rowOff>
    </xdr:to>
    <xdr:cxnSp macro="">
      <xdr:nvCxnSpPr>
        <xdr:cNvPr id="457" name="直線コネクタ 456">
          <a:extLst>
            <a:ext uri="{FF2B5EF4-FFF2-40B4-BE49-F238E27FC236}">
              <a16:creationId xmlns="" xmlns:a16="http://schemas.microsoft.com/office/drawing/2014/main" id="{00000000-0008-0000-0300-0000C9010000}"/>
            </a:ext>
          </a:extLst>
        </xdr:cNvPr>
        <xdr:cNvCxnSpPr/>
      </xdr:nvCxnSpPr>
      <xdr:spPr>
        <a:xfrm flipV="1">
          <a:off x="13512800" y="2487984"/>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41148</xdr:rowOff>
    </xdr:from>
    <xdr:to>
      <xdr:col>81</xdr:col>
      <xdr:colOff>95250</xdr:colOff>
      <xdr:row>13</xdr:row>
      <xdr:rowOff>142748</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6967200" y="22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133875</xdr:rowOff>
    </xdr:from>
    <xdr:ext cx="762000" cy="259045"/>
    <xdr:sp macro="" textlink="">
      <xdr:nvSpPr>
        <xdr:cNvPr id="468" name="将来負担の状況該当値テキスト">
          <a:extLst>
            <a:ext uri="{FF2B5EF4-FFF2-40B4-BE49-F238E27FC236}">
              <a16:creationId xmlns="" xmlns:a16="http://schemas.microsoft.com/office/drawing/2014/main" id="{00000000-0008-0000-0300-0000D4010000}"/>
            </a:ext>
          </a:extLst>
        </xdr:cNvPr>
        <xdr:cNvSpPr txBox="1"/>
      </xdr:nvSpPr>
      <xdr:spPr>
        <a:xfrm>
          <a:off x="17106900" y="21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101473</xdr:rowOff>
    </xdr:from>
    <xdr:to>
      <xdr:col>77</xdr:col>
      <xdr:colOff>95250</xdr:colOff>
      <xdr:row>14</xdr:row>
      <xdr:rowOff>31623</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6129000" y="23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41800</xdr:rowOff>
    </xdr:from>
    <xdr:ext cx="7366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5798800" y="2099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148699</xdr:rowOff>
    </xdr:from>
    <xdr:to>
      <xdr:col>73</xdr:col>
      <xdr:colOff>44450</xdr:colOff>
      <xdr:row>14</xdr:row>
      <xdr:rowOff>78849</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5240000" y="23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89026</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4909800" y="214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36884</xdr:rowOff>
    </xdr:from>
    <xdr:to>
      <xdr:col>68</xdr:col>
      <xdr:colOff>203200</xdr:colOff>
      <xdr:row>14</xdr:row>
      <xdr:rowOff>138484</xdr:rowOff>
    </xdr:to>
    <xdr:sp macro="" textlink="">
      <xdr:nvSpPr>
        <xdr:cNvPr id="473" name="楕円 472">
          <a:extLst>
            <a:ext uri="{FF2B5EF4-FFF2-40B4-BE49-F238E27FC236}">
              <a16:creationId xmlns="" xmlns:a16="http://schemas.microsoft.com/office/drawing/2014/main" id="{00000000-0008-0000-0300-0000D9010000}"/>
            </a:ext>
          </a:extLst>
        </xdr:cNvPr>
        <xdr:cNvSpPr/>
      </xdr:nvSpPr>
      <xdr:spPr>
        <a:xfrm>
          <a:off x="14351000" y="24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148661</xdr:rowOff>
    </xdr:from>
    <xdr:ext cx="762000" cy="259045"/>
    <xdr:sp macro="" textlink="">
      <xdr:nvSpPr>
        <xdr:cNvPr id="474" name="テキスト ボックス 473">
          <a:extLst>
            <a:ext uri="{FF2B5EF4-FFF2-40B4-BE49-F238E27FC236}">
              <a16:creationId xmlns="" xmlns:a16="http://schemas.microsoft.com/office/drawing/2014/main" id="{00000000-0008-0000-0300-0000DA010000}"/>
            </a:ext>
          </a:extLst>
        </xdr:cNvPr>
        <xdr:cNvSpPr txBox="1"/>
      </xdr:nvSpPr>
      <xdr:spPr>
        <a:xfrm>
          <a:off x="14020800" y="220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116169</xdr:rowOff>
    </xdr:from>
    <xdr:to>
      <xdr:col>64</xdr:col>
      <xdr:colOff>152400</xdr:colOff>
      <xdr:row>15</xdr:row>
      <xdr:rowOff>46319</xdr:rowOff>
    </xdr:to>
    <xdr:sp macro="" textlink="">
      <xdr:nvSpPr>
        <xdr:cNvPr id="475" name="楕円 474">
          <a:extLst>
            <a:ext uri="{FF2B5EF4-FFF2-40B4-BE49-F238E27FC236}">
              <a16:creationId xmlns="" xmlns:a16="http://schemas.microsoft.com/office/drawing/2014/main" id="{00000000-0008-0000-0300-0000DB010000}"/>
            </a:ext>
          </a:extLst>
        </xdr:cNvPr>
        <xdr:cNvSpPr/>
      </xdr:nvSpPr>
      <xdr:spPr>
        <a:xfrm>
          <a:off x="13462000" y="25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31096</xdr:rowOff>
    </xdr:from>
    <xdr:ext cx="762000" cy="259045"/>
    <xdr:sp macro="" textlink="">
      <xdr:nvSpPr>
        <xdr:cNvPr id="476" name="テキスト ボックス 475">
          <a:extLst>
            <a:ext uri="{FF2B5EF4-FFF2-40B4-BE49-F238E27FC236}">
              <a16:creationId xmlns="" xmlns:a16="http://schemas.microsoft.com/office/drawing/2014/main" id="{00000000-0008-0000-0300-0000DC010000}"/>
            </a:ext>
          </a:extLst>
        </xdr:cNvPr>
        <xdr:cNvSpPr txBox="1"/>
      </xdr:nvSpPr>
      <xdr:spPr>
        <a:xfrm>
          <a:off x="13131800" y="260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17,426
17,375
317.21
13,494,428
13,167,227
202,834
6,262,915
12,701,425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定年退職者の増（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名）による退職手当充当一般財源の増などあるものの、事業費支弁分の増等による職員給の減により、人件費充当一般財源が対前年度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百万円の減となっている。しかしながら、分母となる歳入経常一般財源も対前年度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百万円の減となったことで、人件費の経常収支比率は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％と前年度と同数値となっている。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3556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a:off x="3987800" y="6518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3556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413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69850</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363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24130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物件費については、電算機器維持管理費やあったかふれあいセンター運営費の増に伴い、充当一般財源が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百万円増となり、経常収支比率を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ポイント押し上げているが、全国平均・類似団体平均との比較では、低水準を維持している。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近年、行政全般におけるサービス拡充が進み、子育て支援対策や教育環境の充実等、経常経費が年々増加していることから、今後も歳出抑制に向けた取り組みを継続して実施していく。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45357</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2712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140607</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625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15</xdr:row>
      <xdr:rowOff>53521</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4619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61686</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374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扶助費決算額は対前年度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百万円増で止まっているが、生活保護費充当財源の見直しによる充当一般財源の増（対前年度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百万円増）などにより、扶助費の経常収支比率は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長引く景気低迷や雇用情勢の不安定感から、今後も扶助費の増加が見込まれており、引き続き医療費の適正化や就労支援による生活保護費の抑制等を図る。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56</xdr:row>
      <xdr:rowOff>165100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987800" y="9722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121557</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3098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110672</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a:off x="2209800" y="965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56243</xdr:rowOff>
    </xdr:to>
    <xdr:cxnSp macro="">
      <xdr:nvCxnSpPr>
        <xdr:cNvPr id="199" name="直線コネクタ 198">
          <a:extLst>
            <a:ext uri="{FF2B5EF4-FFF2-40B4-BE49-F238E27FC236}">
              <a16:creationId xmlns="" xmlns:a16="http://schemas.microsoft.com/office/drawing/2014/main" id="{00000000-0008-0000-0400-0000C7000000}"/>
            </a:ext>
          </a:extLst>
        </xdr:cNvPr>
        <xdr:cNvCxnSpPr/>
      </xdr:nvCxnSpPr>
      <xdr:spPr>
        <a:xfrm>
          <a:off x="1320800" y="9613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0" name="扶助費該当値テキスト">
          <a:extLst>
            <a:ext uri="{FF2B5EF4-FFF2-40B4-BE49-F238E27FC236}">
              <a16:creationId xmlns="" xmlns:a16="http://schemas.microsoft.com/office/drawing/2014/main" id="{00000000-0008-0000-0400-0000D2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その他の経常収支比率は、後期高齢者医療事業広域連合負担金充当一般財源の減などにより、経常一般財源が対前年度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百万円減となったものの、歳入経常一般財源も減となったことで経常収支比率は悪化</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しており、全国平均・類似団体平均を大きく上回っている。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56787</xdr:rowOff>
    </xdr:from>
    <xdr:to>
      <xdr:col>82</xdr:col>
      <xdr:colOff>107950</xdr:colOff>
      <xdr:row>57</xdr:row>
      <xdr:rowOff>69850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5671800" y="98294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56787</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4782800" y="9777185"/>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97609</xdr:rowOff>
    </xdr:from>
    <xdr:to>
      <xdr:col>73</xdr:col>
      <xdr:colOff>180975</xdr:colOff>
      <xdr:row>57</xdr:row>
      <xdr:rowOff>4535</xdr:rowOff>
    </xdr:to>
    <xdr:cxnSp macro="">
      <xdr:nvCxnSpPr>
        <xdr:cNvPr id="259" name="直線コネクタ 258">
          <a:extLst>
            <a:ext uri="{FF2B5EF4-FFF2-40B4-BE49-F238E27FC236}">
              <a16:creationId xmlns="" xmlns:a16="http://schemas.microsoft.com/office/drawing/2014/main" id="{00000000-0008-0000-0400-000003010000}"/>
            </a:ext>
          </a:extLst>
        </xdr:cNvPr>
        <xdr:cNvCxnSpPr/>
      </xdr:nvCxnSpPr>
      <xdr:spPr>
        <a:xfrm>
          <a:off x="13893800" y="969880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84546</xdr:rowOff>
    </xdr:from>
    <xdr:to>
      <xdr:col>69</xdr:col>
      <xdr:colOff>92075</xdr:colOff>
      <xdr:row>56</xdr:row>
      <xdr:rowOff>97609</xdr:rowOff>
    </xdr:to>
    <xdr:cxnSp macro="">
      <xdr:nvCxnSpPr>
        <xdr:cNvPr id="262" name="直線コネクタ 261">
          <a:extLst>
            <a:ext uri="{FF2B5EF4-FFF2-40B4-BE49-F238E27FC236}">
              <a16:creationId xmlns="" xmlns:a16="http://schemas.microsoft.com/office/drawing/2014/main" id="{00000000-0008-0000-0400-000006010000}"/>
            </a:ext>
          </a:extLst>
        </xdr:cNvPr>
        <xdr:cNvCxnSpPr/>
      </xdr:nvCxnSpPr>
      <xdr:spPr>
        <a:xfrm>
          <a:off x="13004800" y="96857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a:extLst>
            <a:ext uri="{FF2B5EF4-FFF2-40B4-BE49-F238E27FC236}">
              <a16:creationId xmlns="" xmlns:a16="http://schemas.microsoft.com/office/drawing/2014/main" id="{00000000-0008-0000-0400-000011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5987</xdr:rowOff>
    </xdr:from>
    <xdr:to>
      <xdr:col>78</xdr:col>
      <xdr:colOff>120650</xdr:colOff>
      <xdr:row>57</xdr:row>
      <xdr:rowOff>107587</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5621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92364</xdr:rowOff>
    </xdr:from>
    <xdr:ext cx="7366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5290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46809</xdr:rowOff>
    </xdr:from>
    <xdr:to>
      <xdr:col>69</xdr:col>
      <xdr:colOff>142875</xdr:colOff>
      <xdr:row>56</xdr:row>
      <xdr:rowOff>148409</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133186</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120123</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2623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土佐くろしお鉄道ごめん・なはり線赤字補てんの増などにより充当一般財源が微増しているが、全国平均・類似団体平均と比較して低い水準を維持している。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アクションプランに基づく行財政改革の一環として補助金の適正化に努めてきた他、定期的に補助金検討委員会を行い（直近では平成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年開催）、補助団体の決算状況をチェックするなど、継続した取り組みを行っている。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90424</xdr:rowOff>
    </xdr:from>
    <xdr:to>
      <xdr:col>82</xdr:col>
      <xdr:colOff>107950</xdr:colOff>
      <xdr:row>34</xdr:row>
      <xdr:rowOff>99568</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5671800" y="59197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90424</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4782800" y="5910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85852</xdr:rowOff>
    </xdr:to>
    <xdr:cxnSp macro="">
      <xdr:nvCxnSpPr>
        <xdr:cNvPr id="317" name="直線コネクタ 316">
          <a:extLst>
            <a:ext uri="{FF2B5EF4-FFF2-40B4-BE49-F238E27FC236}">
              <a16:creationId xmlns="" xmlns:a16="http://schemas.microsoft.com/office/drawing/2014/main" id="{00000000-0008-0000-0400-00003D010000}"/>
            </a:ext>
          </a:extLst>
        </xdr:cNvPr>
        <xdr:cNvCxnSpPr/>
      </xdr:nvCxnSpPr>
      <xdr:spPr>
        <a:xfrm flipV="1">
          <a:off x="13893800" y="5910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90424</xdr:rowOff>
    </xdr:to>
    <xdr:cxnSp macro="">
      <xdr:nvCxnSpPr>
        <xdr:cNvPr id="320" name="直線コネクタ 319">
          <a:extLst>
            <a:ext uri="{FF2B5EF4-FFF2-40B4-BE49-F238E27FC236}">
              <a16:creationId xmlns="" xmlns:a16="http://schemas.microsoft.com/office/drawing/2014/main" id="{00000000-0008-0000-0400-000040010000}"/>
            </a:ext>
          </a:extLst>
        </xdr:cNvPr>
        <xdr:cNvCxnSpPr/>
      </xdr:nvCxnSpPr>
      <xdr:spPr>
        <a:xfrm flipV="1">
          <a:off x="13004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65295</xdr:rowOff>
    </xdr:from>
    <xdr:ext cx="762000" cy="259045"/>
    <xdr:sp macro="" textlink="">
      <xdr:nvSpPr>
        <xdr:cNvPr id="331" name="補助費等該当値テキスト">
          <a:extLst>
            <a:ext uri="{FF2B5EF4-FFF2-40B4-BE49-F238E27FC236}">
              <a16:creationId xmlns="" xmlns:a16="http://schemas.microsoft.com/office/drawing/2014/main" id="{00000000-0008-0000-0400-00004B010000}"/>
            </a:ext>
          </a:extLst>
        </xdr:cNvPr>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6" name="楕円 335">
          <a:extLst>
            <a:ext uri="{FF2B5EF4-FFF2-40B4-BE49-F238E27FC236}">
              <a16:creationId xmlns="" xmlns:a16="http://schemas.microsoft.com/office/drawing/2014/main" id="{00000000-0008-0000-0400-000050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7" name="テキスト ボックス 336">
          <a:extLst>
            <a:ext uri="{FF2B5EF4-FFF2-40B4-BE49-F238E27FC236}">
              <a16:creationId xmlns="" xmlns:a16="http://schemas.microsoft.com/office/drawing/2014/main" id="{00000000-0008-0000-0400-000051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8" name="楕円 337">
          <a:extLst>
            <a:ext uri="{FF2B5EF4-FFF2-40B4-BE49-F238E27FC236}">
              <a16:creationId xmlns="" xmlns:a16="http://schemas.microsoft.com/office/drawing/2014/main" id="{00000000-0008-0000-0400-000052010000}"/>
            </a:ext>
          </a:extLst>
        </xdr:cNvPr>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年頃にかけ、国の景気対策と連動する形で立ち遅れていた多くの生活基盤整備を積極的に実施し多額の市債を発行したことで公債費が増大したが、平成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年度から取り組んできたアクションプランの効果により、公債費は着実に減少し、充当一般財源も対前年度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百万円の減となったことで、公債費の経常収支比率も類似団体平均を下回っている。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153670</xdr:rowOff>
    </xdr:from>
    <xdr:to>
      <xdr:col>24</xdr:col>
      <xdr:colOff>25400</xdr:colOff>
      <xdr:row>75</xdr:row>
      <xdr:rowOff>8890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3987800" y="128409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8890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3098800" y="12867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35560</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flipV="1">
          <a:off x="2209800" y="12867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111760</xdr:rowOff>
    </xdr:to>
    <xdr:cxnSp macro="">
      <xdr:nvCxnSpPr>
        <xdr:cNvPr id="380" name="直線コネクタ 379">
          <a:extLst>
            <a:ext uri="{FF2B5EF4-FFF2-40B4-BE49-F238E27FC236}">
              <a16:creationId xmlns="" xmlns:a16="http://schemas.microsoft.com/office/drawing/2014/main" id="{00000000-0008-0000-0400-00007C010000}"/>
            </a:ext>
          </a:extLst>
        </xdr:cNvPr>
        <xdr:cNvCxnSpPr/>
      </xdr:nvCxnSpPr>
      <xdr:spPr>
        <a:xfrm flipV="1">
          <a:off x="1320800" y="128943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102870</xdr:rowOff>
    </xdr:from>
    <xdr:to>
      <xdr:col>24</xdr:col>
      <xdr:colOff>76200</xdr:colOff>
      <xdr:row>75</xdr:row>
      <xdr:rowOff>33020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119397</xdr:rowOff>
    </xdr:from>
    <xdr:ext cx="762000" cy="259045"/>
    <xdr:sp macro="" textlink="">
      <xdr:nvSpPr>
        <xdr:cNvPr id="391" name="公債費該当値テキスト">
          <a:extLst>
            <a:ext uri="{FF2B5EF4-FFF2-40B4-BE49-F238E27FC236}">
              <a16:creationId xmlns="" xmlns:a16="http://schemas.microsoft.com/office/drawing/2014/main" id="{00000000-0008-0000-0400-000087010000}"/>
            </a:ext>
          </a:extLst>
        </xdr:cNvPr>
        <xdr:cNvSpPr txBox="1"/>
      </xdr:nvSpPr>
      <xdr:spPr>
        <a:xfrm>
          <a:off x="4914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156210</xdr:rowOff>
    </xdr:from>
    <xdr:to>
      <xdr:col>11</xdr:col>
      <xdr:colOff>60325</xdr:colOff>
      <xdr:row>75</xdr:row>
      <xdr:rowOff>86360</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71137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147338</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939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扶助費、物件費、補助費等に対する経常一般財源が増大し、経常収支比率を上昇させている。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全国平均・類似団体平均を下回っているものの、同比率は年々上昇しており、今後も緊縮財政を堅持して経常経費の抑制に努める。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96520</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5671800" y="132410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 xmlns:a16="http://schemas.microsoft.com/office/drawing/2014/main"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77</xdr:row>
      <xdr:rowOff>39370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4782800" y="13081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76</xdr:row>
      <xdr:rowOff>50800</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a:off x="13893800" y="12920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62230</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a:off x="13004800" y="1287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62247</xdr:rowOff>
    </xdr:from>
    <xdr:ext cx="762000" cy="259045"/>
    <xdr:sp macro="" textlink="">
      <xdr:nvSpPr>
        <xdr:cNvPr id="452" name="公債費以外該当値テキスト">
          <a:extLst>
            <a:ext uri="{FF2B5EF4-FFF2-40B4-BE49-F238E27FC236}">
              <a16:creationId xmlns="" xmlns:a16="http://schemas.microsoft.com/office/drawing/2014/main" id="{00000000-0008-0000-0400-0000C4010000}"/>
            </a:ext>
          </a:extLst>
        </xdr:cNvPr>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160020</xdr:rowOff>
    </xdr:from>
    <xdr:to>
      <xdr:col>78</xdr:col>
      <xdr:colOff>120650</xdr:colOff>
      <xdr:row>77</xdr:row>
      <xdr:rowOff>90170</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0</xdr:rowOff>
    </xdr:from>
    <xdr:to>
      <xdr:col>74</xdr:col>
      <xdr:colOff>31750</xdr:colOff>
      <xdr:row>76</xdr:row>
      <xdr:rowOff>101600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111777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xdr:rowOff>
    </xdr:from>
    <xdr:to>
      <xdr:col>69</xdr:col>
      <xdr:colOff>142875</xdr:colOff>
      <xdr:row>75</xdr:row>
      <xdr:rowOff>113030</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137160</xdr:rowOff>
    </xdr:from>
    <xdr:to>
      <xdr:col>65</xdr:col>
      <xdr:colOff>53975</xdr:colOff>
      <xdr:row>75</xdr:row>
      <xdr:rowOff>67310</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2954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77487</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2623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20269</xdr:rowOff>
    </xdr:from>
    <xdr:to>
      <xdr:col>29</xdr:col>
      <xdr:colOff>127000</xdr:colOff>
      <xdr:row>16</xdr:row>
      <xdr:rowOff>37363</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811094"/>
          <a:ext cx="647700" cy="17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37363</xdr:rowOff>
    </xdr:from>
    <xdr:to>
      <xdr:col>26</xdr:col>
      <xdr:colOff>50800</xdr:colOff>
      <xdr:row>16</xdr:row>
      <xdr:rowOff>92469</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828188"/>
          <a:ext cx="698500" cy="5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92469</xdr:rowOff>
    </xdr:from>
    <xdr:to>
      <xdr:col>22</xdr:col>
      <xdr:colOff>114300</xdr:colOff>
      <xdr:row>16</xdr:row>
      <xdr:rowOff>111849</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883294"/>
          <a:ext cx="698500" cy="19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111849</xdr:rowOff>
    </xdr:from>
    <xdr:to>
      <xdr:col>18</xdr:col>
      <xdr:colOff>177800</xdr:colOff>
      <xdr:row>16</xdr:row>
      <xdr:rowOff>143192</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902674"/>
          <a:ext cx="698500" cy="31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140919</xdr:rowOff>
    </xdr:from>
    <xdr:to>
      <xdr:col>29</xdr:col>
      <xdr:colOff>177800</xdr:colOff>
      <xdr:row>16</xdr:row>
      <xdr:rowOff>71069</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76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157446</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60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158013</xdr:rowOff>
    </xdr:from>
    <xdr:to>
      <xdr:col>26</xdr:col>
      <xdr:colOff>101600</xdr:colOff>
      <xdr:row>16</xdr:row>
      <xdr:rowOff>88163</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77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98340</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5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41669</xdr:rowOff>
    </xdr:from>
    <xdr:to>
      <xdr:col>22</xdr:col>
      <xdr:colOff>165100</xdr:colOff>
      <xdr:row>16</xdr:row>
      <xdr:rowOff>143269</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83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153446</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60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61049</xdr:rowOff>
    </xdr:from>
    <xdr:to>
      <xdr:col>19</xdr:col>
      <xdr:colOff>38100</xdr:colOff>
      <xdr:row>16</xdr:row>
      <xdr:rowOff>162649</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85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1376</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62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92392</xdr:rowOff>
    </xdr:from>
    <xdr:to>
      <xdr:col>15</xdr:col>
      <xdr:colOff>101600</xdr:colOff>
      <xdr:row>17</xdr:row>
      <xdr:rowOff>22542</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88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32719</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65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339381</xdr:rowOff>
    </xdr:from>
    <xdr:to>
      <xdr:col>29</xdr:col>
      <xdr:colOff>127000</xdr:colOff>
      <xdr:row>38</xdr:row>
      <xdr:rowOff>6559</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003800" y="7464081"/>
          <a:ext cx="647700" cy="10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339381</xdr:rowOff>
    </xdr:from>
    <xdr:to>
      <xdr:col>26</xdr:col>
      <xdr:colOff>50800</xdr:colOff>
      <xdr:row>38</xdr:row>
      <xdr:rowOff>12151</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flipV="1">
          <a:off x="4305300" y="7464081"/>
          <a:ext cx="698500" cy="15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4733</xdr:rowOff>
    </xdr:from>
    <xdr:to>
      <xdr:col>22</xdr:col>
      <xdr:colOff>114300</xdr:colOff>
      <xdr:row>38</xdr:row>
      <xdr:rowOff>12151</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3606800" y="7472333"/>
          <a:ext cx="698500" cy="7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320426</xdr:rowOff>
    </xdr:from>
    <xdr:to>
      <xdr:col>18</xdr:col>
      <xdr:colOff>177800</xdr:colOff>
      <xdr:row>38</xdr:row>
      <xdr:rowOff>4733</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a:off x="2908300" y="7445126"/>
          <a:ext cx="698500" cy="27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298659</xdr:rowOff>
    </xdr:from>
    <xdr:to>
      <xdr:col>29</xdr:col>
      <xdr:colOff>177800</xdr:colOff>
      <xdr:row>38</xdr:row>
      <xdr:rowOff>57359</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5600700" y="742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 xmlns:a16="http://schemas.microsoft.com/office/drawing/2014/main"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288581</xdr:rowOff>
    </xdr:from>
    <xdr:to>
      <xdr:col>26</xdr:col>
      <xdr:colOff>101600</xdr:colOff>
      <xdr:row>38</xdr:row>
      <xdr:rowOff>47281</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953000" y="741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32058</xdr:rowOff>
    </xdr:from>
    <xdr:ext cx="7366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4622800" y="749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304251</xdr:rowOff>
    </xdr:from>
    <xdr:to>
      <xdr:col>22</xdr:col>
      <xdr:colOff>165100</xdr:colOff>
      <xdr:row>38</xdr:row>
      <xdr:rowOff>62951</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254500" y="7428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47728</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924300" y="751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296833</xdr:rowOff>
    </xdr:from>
    <xdr:to>
      <xdr:col>19</xdr:col>
      <xdr:colOff>38100</xdr:colOff>
      <xdr:row>38</xdr:row>
      <xdr:rowOff>55533</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3556000" y="742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40310</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225800" y="750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269626</xdr:rowOff>
    </xdr:from>
    <xdr:to>
      <xdr:col>15</xdr:col>
      <xdr:colOff>101600</xdr:colOff>
      <xdr:row>38</xdr:row>
      <xdr:rowOff>28326</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2857500" y="7394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38503</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527300" y="716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17,426
17,375
317.21
13,494,428
13,167,227
202,834
6,262,915
12,701,425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119697</xdr:rowOff>
    </xdr:from>
    <xdr:to>
      <xdr:col>24</xdr:col>
      <xdr:colOff>63500</xdr:colOff>
      <xdr:row>33</xdr:row>
      <xdr:rowOff>9373</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5606097"/>
          <a:ext cx="838200" cy="6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119697</xdr:rowOff>
    </xdr:from>
    <xdr:to>
      <xdr:col>19</xdr:col>
      <xdr:colOff>177800</xdr:colOff>
      <xdr:row>33</xdr:row>
      <xdr:rowOff>99035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5606097"/>
          <a:ext cx="889000" cy="1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99035</xdr:rowOff>
    </xdr:from>
    <xdr:to>
      <xdr:col>15</xdr:col>
      <xdr:colOff>50800</xdr:colOff>
      <xdr:row>33</xdr:row>
      <xdr:rowOff>144335</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5756885"/>
          <a:ext cx="889000" cy="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144335</xdr:rowOff>
    </xdr:from>
    <xdr:to>
      <xdr:col>10</xdr:col>
      <xdr:colOff>114300</xdr:colOff>
      <xdr:row>33</xdr:row>
      <xdr:rowOff>170891</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802185"/>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130023</xdr:rowOff>
    </xdr:from>
    <xdr:to>
      <xdr:col>24</xdr:col>
      <xdr:colOff>114300</xdr:colOff>
      <xdr:row>33</xdr:row>
      <xdr:rowOff>60173</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56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152900</xdr:rowOff>
    </xdr:from>
    <xdr:ext cx="599010"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46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68897</xdr:rowOff>
    </xdr:from>
    <xdr:to>
      <xdr:col>20</xdr:col>
      <xdr:colOff>38100</xdr:colOff>
      <xdr:row>32</xdr:row>
      <xdr:rowOff>170497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55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15574</xdr:rowOff>
    </xdr:from>
    <xdr:ext cx="599010"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497795" y="53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48235</xdr:rowOff>
    </xdr:from>
    <xdr:to>
      <xdr:col>15</xdr:col>
      <xdr:colOff>101600</xdr:colOff>
      <xdr:row>33</xdr:row>
      <xdr:rowOff>149835</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7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166362</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08795" y="548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93535</xdr:rowOff>
    </xdr:from>
    <xdr:to>
      <xdr:col>10</xdr:col>
      <xdr:colOff>165100</xdr:colOff>
      <xdr:row>34</xdr:row>
      <xdr:rowOff>23685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7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40212</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19795" y="552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120091</xdr:rowOff>
    </xdr:from>
    <xdr:to>
      <xdr:col>6</xdr:col>
      <xdr:colOff>38100</xdr:colOff>
      <xdr:row>34</xdr:row>
      <xdr:rowOff>50241</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77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66768</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30795" y="555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39105</xdr:rowOff>
    </xdr:from>
    <xdr:to>
      <xdr:col>24</xdr:col>
      <xdr:colOff>63500</xdr:colOff>
      <xdr:row>56</xdr:row>
      <xdr:rowOff>67931</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640305"/>
          <a:ext cx="8382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67931</xdr:rowOff>
    </xdr:from>
    <xdr:to>
      <xdr:col>19</xdr:col>
      <xdr:colOff>177800</xdr:colOff>
      <xdr:row>56</xdr:row>
      <xdr:rowOff>143652</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669131"/>
          <a:ext cx="889000" cy="7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143652</xdr:rowOff>
    </xdr:from>
    <xdr:to>
      <xdr:col>15</xdr:col>
      <xdr:colOff>50800</xdr:colOff>
      <xdr:row>57</xdr:row>
      <xdr:rowOff>37560</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744852"/>
          <a:ext cx="889000" cy="6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37560</xdr:rowOff>
    </xdr:from>
    <xdr:to>
      <xdr:col>10</xdr:col>
      <xdr:colOff>114300</xdr:colOff>
      <xdr:row>57</xdr:row>
      <xdr:rowOff>81723</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810210"/>
          <a:ext cx="889000" cy="4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159755</xdr:rowOff>
    </xdr:from>
    <xdr:to>
      <xdr:col>24</xdr:col>
      <xdr:colOff>114300</xdr:colOff>
      <xdr:row>56</xdr:row>
      <xdr:rowOff>89905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5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11182</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4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17131</xdr:rowOff>
    </xdr:from>
    <xdr:to>
      <xdr:col>20</xdr:col>
      <xdr:colOff>38100</xdr:colOff>
      <xdr:row>56</xdr:row>
      <xdr:rowOff>118731</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6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135258</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3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92852</xdr:rowOff>
    </xdr:from>
    <xdr:to>
      <xdr:col>15</xdr:col>
      <xdr:colOff>101600</xdr:colOff>
      <xdr:row>57</xdr:row>
      <xdr:rowOff>23002</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14129</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7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158210</xdr:rowOff>
    </xdr:from>
    <xdr:to>
      <xdr:col>10</xdr:col>
      <xdr:colOff>165100</xdr:colOff>
      <xdr:row>57</xdr:row>
      <xdr:rowOff>88360</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7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79487</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8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30923</xdr:rowOff>
    </xdr:from>
    <xdr:to>
      <xdr:col>6</xdr:col>
      <xdr:colOff>38100</xdr:colOff>
      <xdr:row>57</xdr:row>
      <xdr:rowOff>132523</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123650</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8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113046</xdr:rowOff>
    </xdr:from>
    <xdr:to>
      <xdr:col>24</xdr:col>
      <xdr:colOff>63500</xdr:colOff>
      <xdr:row>78</xdr:row>
      <xdr:rowOff>121413</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486146"/>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111399</xdr:rowOff>
    </xdr:from>
    <xdr:to>
      <xdr:col>19</xdr:col>
      <xdr:colOff>177800</xdr:colOff>
      <xdr:row>78</xdr:row>
      <xdr:rowOff>121413</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908300" y="13484499"/>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110074</xdr:rowOff>
    </xdr:from>
    <xdr:to>
      <xdr:col>15</xdr:col>
      <xdr:colOff>50800</xdr:colOff>
      <xdr:row>78</xdr:row>
      <xdr:rowOff>111399</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3483174"/>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109617</xdr:rowOff>
    </xdr:from>
    <xdr:to>
      <xdr:col>10</xdr:col>
      <xdr:colOff>114300</xdr:colOff>
      <xdr:row>78</xdr:row>
      <xdr:rowOff>110074</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1130300" y="134827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62246</xdr:rowOff>
    </xdr:from>
    <xdr:to>
      <xdr:col>24</xdr:col>
      <xdr:colOff>114300</xdr:colOff>
      <xdr:row>78</xdr:row>
      <xdr:rowOff>163846</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4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148623</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35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70613</xdr:rowOff>
    </xdr:from>
    <xdr:to>
      <xdr:col>20</xdr:col>
      <xdr:colOff>38100</xdr:colOff>
      <xdr:row>79</xdr:row>
      <xdr:rowOff>763</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163340</xdr:rowOff>
    </xdr:from>
    <xdr:ext cx="378565"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608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60599</xdr:rowOff>
    </xdr:from>
    <xdr:to>
      <xdr:col>15</xdr:col>
      <xdr:colOff>101600</xdr:colOff>
      <xdr:row>78</xdr:row>
      <xdr:rowOff>162199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4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153326</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5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59274</xdr:rowOff>
    </xdr:from>
    <xdr:to>
      <xdr:col>10</xdr:col>
      <xdr:colOff>165100</xdr:colOff>
      <xdr:row>78</xdr:row>
      <xdr:rowOff>160874</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4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152001</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5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58817</xdr:rowOff>
    </xdr:from>
    <xdr:to>
      <xdr:col>6</xdr:col>
      <xdr:colOff>38100</xdr:colOff>
      <xdr:row>78</xdr:row>
      <xdr:rowOff>160417</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4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151544</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81127</xdr:rowOff>
    </xdr:from>
    <xdr:to>
      <xdr:col>24</xdr:col>
      <xdr:colOff>63500</xdr:colOff>
      <xdr:row>95</xdr:row>
      <xdr:rowOff>118605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3797300" y="16368877"/>
          <a:ext cx="838200" cy="3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81127</xdr:rowOff>
    </xdr:from>
    <xdr:to>
      <xdr:col>19</xdr:col>
      <xdr:colOff>177800</xdr:colOff>
      <xdr:row>95</xdr:row>
      <xdr:rowOff>101003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368877"/>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101003</xdr:rowOff>
    </xdr:from>
    <xdr:to>
      <xdr:col>15</xdr:col>
      <xdr:colOff>50800</xdr:colOff>
      <xdr:row>96</xdr:row>
      <xdr:rowOff>16853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388753"/>
          <a:ext cx="889000" cy="8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16853</xdr:rowOff>
    </xdr:from>
    <xdr:to>
      <xdr:col>10</xdr:col>
      <xdr:colOff>114300</xdr:colOff>
      <xdr:row>96</xdr:row>
      <xdr:rowOff>34367</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476053"/>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67805</xdr:rowOff>
    </xdr:from>
    <xdr:to>
      <xdr:col>24</xdr:col>
      <xdr:colOff>114300</xdr:colOff>
      <xdr:row>95</xdr:row>
      <xdr:rowOff>169405</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3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90682</xdr:rowOff>
    </xdr:from>
    <xdr:ext cx="599010"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20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30327</xdr:rowOff>
    </xdr:from>
    <xdr:to>
      <xdr:col>20</xdr:col>
      <xdr:colOff>38100</xdr:colOff>
      <xdr:row>95</xdr:row>
      <xdr:rowOff>131927</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3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148454</xdr:rowOff>
    </xdr:from>
    <xdr:ext cx="59901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497795" y="1609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50203</xdr:rowOff>
    </xdr:from>
    <xdr:to>
      <xdr:col>15</xdr:col>
      <xdr:colOff>101600</xdr:colOff>
      <xdr:row>95</xdr:row>
      <xdr:rowOff>151803</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168330</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08795" y="1611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137503</xdr:rowOff>
    </xdr:from>
    <xdr:to>
      <xdr:col>10</xdr:col>
      <xdr:colOff>165100</xdr:colOff>
      <xdr:row>96</xdr:row>
      <xdr:rowOff>67653</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42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84180</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19795" y="1620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155017</xdr:rowOff>
    </xdr:from>
    <xdr:to>
      <xdr:col>6</xdr:col>
      <xdr:colOff>38100</xdr:colOff>
      <xdr:row>96</xdr:row>
      <xdr:rowOff>85167</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4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101694</xdr:rowOff>
    </xdr:from>
    <xdr:ext cx="599010"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30795" y="162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99840</xdr:rowOff>
    </xdr:from>
    <xdr:to>
      <xdr:col>55</xdr:col>
      <xdr:colOff>0</xdr:colOff>
      <xdr:row>37</xdr:row>
      <xdr:rowOff>17003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9639300" y="6272040"/>
          <a:ext cx="838200" cy="8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17003</xdr:rowOff>
    </xdr:from>
    <xdr:to>
      <xdr:col>50</xdr:col>
      <xdr:colOff>114300</xdr:colOff>
      <xdr:row>37</xdr:row>
      <xdr:rowOff>33401</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6360653"/>
          <a:ext cx="889000" cy="1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5580</xdr:rowOff>
    </xdr:from>
    <xdr:to>
      <xdr:col>45</xdr:col>
      <xdr:colOff>177800</xdr:colOff>
      <xdr:row>37</xdr:row>
      <xdr:rowOff>33401</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a:off x="7861300" y="6349230"/>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5580</xdr:rowOff>
    </xdr:from>
    <xdr:to>
      <xdr:col>41</xdr:col>
      <xdr:colOff>50800</xdr:colOff>
      <xdr:row>37</xdr:row>
      <xdr:rowOff>70929</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6972300" y="6349230"/>
          <a:ext cx="889000" cy="6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49040</xdr:rowOff>
    </xdr:from>
    <xdr:to>
      <xdr:col>55</xdr:col>
      <xdr:colOff>50800</xdr:colOff>
      <xdr:row>36</xdr:row>
      <xdr:rowOff>150640</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2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27467</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61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137653</xdr:rowOff>
    </xdr:from>
    <xdr:to>
      <xdr:col>50</xdr:col>
      <xdr:colOff>165100</xdr:colOff>
      <xdr:row>37</xdr:row>
      <xdr:rowOff>67803</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63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58930</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72111" y="64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154051</xdr:rowOff>
    </xdr:from>
    <xdr:to>
      <xdr:col>46</xdr:col>
      <xdr:colOff>38100</xdr:colOff>
      <xdr:row>37</xdr:row>
      <xdr:rowOff>84201</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75328</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641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126230</xdr:rowOff>
    </xdr:from>
    <xdr:to>
      <xdr:col>41</xdr:col>
      <xdr:colOff>101600</xdr:colOff>
      <xdr:row>37</xdr:row>
      <xdr:rowOff>56380</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47507</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63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20129</xdr:rowOff>
    </xdr:from>
    <xdr:to>
      <xdr:col>36</xdr:col>
      <xdr:colOff>165100</xdr:colOff>
      <xdr:row>37</xdr:row>
      <xdr:rowOff>121729</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3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112856</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64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81032</xdr:rowOff>
    </xdr:from>
    <xdr:to>
      <xdr:col>55</xdr:col>
      <xdr:colOff>0</xdr:colOff>
      <xdr:row>55</xdr:row>
      <xdr:rowOff>141008</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9639300" y="9510782"/>
          <a:ext cx="838200" cy="5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142877</xdr:rowOff>
    </xdr:from>
    <xdr:to>
      <xdr:col>50</xdr:col>
      <xdr:colOff>114300</xdr:colOff>
      <xdr:row>55</xdr:row>
      <xdr:rowOff>81032</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8750300" y="9401177"/>
          <a:ext cx="889000" cy="10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142877</xdr:rowOff>
    </xdr:from>
    <xdr:to>
      <xdr:col>45</xdr:col>
      <xdr:colOff>177800</xdr:colOff>
      <xdr:row>55</xdr:row>
      <xdr:rowOff>44776</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7861300" y="9401177"/>
          <a:ext cx="889000" cy="7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44776</xdr:rowOff>
    </xdr:from>
    <xdr:to>
      <xdr:col>41</xdr:col>
      <xdr:colOff>50800</xdr:colOff>
      <xdr:row>55</xdr:row>
      <xdr:rowOff>72149</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6972300" y="9474526"/>
          <a:ext cx="889000" cy="2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90208</xdr:rowOff>
    </xdr:from>
    <xdr:to>
      <xdr:col>55</xdr:col>
      <xdr:colOff>50800</xdr:colOff>
      <xdr:row>56</xdr:row>
      <xdr:rowOff>20358</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51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113085</xdr:rowOff>
    </xdr:from>
    <xdr:ext cx="599010"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37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30232</xdr:rowOff>
    </xdr:from>
    <xdr:to>
      <xdr:col>50</xdr:col>
      <xdr:colOff>165100</xdr:colOff>
      <xdr:row>55</xdr:row>
      <xdr:rowOff>131832</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148359</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39795" y="923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92077</xdr:rowOff>
    </xdr:from>
    <xdr:to>
      <xdr:col>46</xdr:col>
      <xdr:colOff>38100</xdr:colOff>
      <xdr:row>55</xdr:row>
      <xdr:rowOff>22227</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93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38754</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50795" y="912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165426</xdr:rowOff>
    </xdr:from>
    <xdr:to>
      <xdr:col>41</xdr:col>
      <xdr:colOff>101600</xdr:colOff>
      <xdr:row>55</xdr:row>
      <xdr:rowOff>95576</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4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112103</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61795" y="919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21349</xdr:rowOff>
    </xdr:from>
    <xdr:to>
      <xdr:col>36</xdr:col>
      <xdr:colOff>165100</xdr:colOff>
      <xdr:row>55</xdr:row>
      <xdr:rowOff>122949</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4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139476</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672795" y="92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109213</xdr:rowOff>
    </xdr:from>
    <xdr:to>
      <xdr:col>55</xdr:col>
      <xdr:colOff>0</xdr:colOff>
      <xdr:row>77</xdr:row>
      <xdr:rowOff>131031</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9639300" y="13310863"/>
          <a:ext cx="838200" cy="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73470</xdr:rowOff>
    </xdr:from>
    <xdr:to>
      <xdr:col>50</xdr:col>
      <xdr:colOff>114300</xdr:colOff>
      <xdr:row>77</xdr:row>
      <xdr:rowOff>131031</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8750300" y="13275120"/>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116145</xdr:rowOff>
    </xdr:from>
    <xdr:to>
      <xdr:col>45</xdr:col>
      <xdr:colOff>177800</xdr:colOff>
      <xdr:row>77</xdr:row>
      <xdr:rowOff>73470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7861300" y="12803445"/>
          <a:ext cx="889000" cy="47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116145</xdr:rowOff>
    </xdr:from>
    <xdr:to>
      <xdr:col>41</xdr:col>
      <xdr:colOff>50800</xdr:colOff>
      <xdr:row>74</xdr:row>
      <xdr:rowOff>144949</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6972300" y="12803445"/>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58413</xdr:rowOff>
    </xdr:from>
    <xdr:to>
      <xdr:col>55</xdr:col>
      <xdr:colOff>50800</xdr:colOff>
      <xdr:row>77</xdr:row>
      <xdr:rowOff>160013</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10426700" y="132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36840</xdr:rowOff>
    </xdr:from>
    <xdr:ext cx="534377" cy="259045"/>
    <xdr:sp macro="" textlink="">
      <xdr:nvSpPr>
        <xdr:cNvPr id="421" name="普通建設事業費 （ うち新規整備　）該当値テキスト">
          <a:extLst>
            <a:ext uri="{FF2B5EF4-FFF2-40B4-BE49-F238E27FC236}">
              <a16:creationId xmlns="" xmlns:a16="http://schemas.microsoft.com/office/drawing/2014/main" id="{00000000-0008-0000-0600-0000A5010000}"/>
            </a:ext>
          </a:extLst>
        </xdr:cNvPr>
        <xdr:cNvSpPr txBox="1"/>
      </xdr:nvSpPr>
      <xdr:spPr>
        <a:xfrm>
          <a:off x="10528300" y="132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80231</xdr:rowOff>
    </xdr:from>
    <xdr:to>
      <xdr:col>50</xdr:col>
      <xdr:colOff>165100</xdr:colOff>
      <xdr:row>78</xdr:row>
      <xdr:rowOff>10381</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9588500" y="132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1508</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9372111" y="133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22670</xdr:rowOff>
    </xdr:from>
    <xdr:to>
      <xdr:col>46</xdr:col>
      <xdr:colOff>38100</xdr:colOff>
      <xdr:row>77</xdr:row>
      <xdr:rowOff>124270</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8699500" y="132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115397</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8483111" y="133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65345</xdr:rowOff>
    </xdr:from>
    <xdr:to>
      <xdr:col>41</xdr:col>
      <xdr:colOff>101600</xdr:colOff>
      <xdr:row>74</xdr:row>
      <xdr:rowOff>166945</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7810500" y="127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12022</xdr:rowOff>
    </xdr:from>
    <xdr:ext cx="534377"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7594111" y="1252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94149</xdr:rowOff>
    </xdr:from>
    <xdr:to>
      <xdr:col>36</xdr:col>
      <xdr:colOff>165100</xdr:colOff>
      <xdr:row>75</xdr:row>
      <xdr:rowOff>24299</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6921500" y="127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40826</xdr:rowOff>
    </xdr:from>
    <xdr:ext cx="534377"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05111" y="1255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59875</xdr:rowOff>
    </xdr:from>
    <xdr:to>
      <xdr:col>55</xdr:col>
      <xdr:colOff>0</xdr:colOff>
      <xdr:row>96</xdr:row>
      <xdr:rowOff>30037</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9639300" y="16176175"/>
          <a:ext cx="838200" cy="3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122250</xdr:rowOff>
    </xdr:from>
    <xdr:to>
      <xdr:col>50</xdr:col>
      <xdr:colOff>114300</xdr:colOff>
      <xdr:row>94</xdr:row>
      <xdr:rowOff>59875</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8750300" y="16067100"/>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122250</xdr:rowOff>
    </xdr:from>
    <xdr:to>
      <xdr:col>45</xdr:col>
      <xdr:colOff>177800</xdr:colOff>
      <xdr:row>97</xdr:row>
      <xdr:rowOff>131797</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flipV="1">
          <a:off x="7861300" y="16067100"/>
          <a:ext cx="889000" cy="69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131797</xdr:rowOff>
    </xdr:from>
    <xdr:to>
      <xdr:col>41</xdr:col>
      <xdr:colOff>50800</xdr:colOff>
      <xdr:row>97</xdr:row>
      <xdr:rowOff>152468</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6972300" y="16762447"/>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150687</xdr:rowOff>
    </xdr:from>
    <xdr:to>
      <xdr:col>55</xdr:col>
      <xdr:colOff>50800</xdr:colOff>
      <xdr:row>96</xdr:row>
      <xdr:rowOff>80837</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4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2114</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62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9075</xdr:rowOff>
    </xdr:from>
    <xdr:to>
      <xdr:col>50</xdr:col>
      <xdr:colOff>165100</xdr:colOff>
      <xdr:row>94</xdr:row>
      <xdr:rowOff>110675</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61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127202</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72111" y="159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71450</xdr:rowOff>
    </xdr:from>
    <xdr:to>
      <xdr:col>46</xdr:col>
      <xdr:colOff>38100</xdr:colOff>
      <xdr:row>94</xdr:row>
      <xdr:rowOff>1600</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0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18127</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483111" y="1579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80997</xdr:rowOff>
    </xdr:from>
    <xdr:to>
      <xdr:col>41</xdr:col>
      <xdr:colOff>101600</xdr:colOff>
      <xdr:row>98</xdr:row>
      <xdr:rowOff>11147</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71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2274</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68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101668</xdr:rowOff>
    </xdr:from>
    <xdr:to>
      <xdr:col>36</xdr:col>
      <xdr:colOff>165100</xdr:colOff>
      <xdr:row>98</xdr:row>
      <xdr:rowOff>31818</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67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22945</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05111" y="168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48387</xdr:rowOff>
    </xdr:from>
    <xdr:to>
      <xdr:col>85</xdr:col>
      <xdr:colOff>127000</xdr:colOff>
      <xdr:row>38</xdr:row>
      <xdr:rowOff>145415</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5481300" y="6220587"/>
          <a:ext cx="838200" cy="4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46889</xdr:rowOff>
    </xdr:from>
    <xdr:to>
      <xdr:col>81</xdr:col>
      <xdr:colOff>50800</xdr:colOff>
      <xdr:row>38</xdr:row>
      <xdr:rowOff>145415</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4592300" y="6561989"/>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84595</xdr:rowOff>
    </xdr:from>
    <xdr:to>
      <xdr:col>76</xdr:col>
      <xdr:colOff>114300</xdr:colOff>
      <xdr:row>38</xdr:row>
      <xdr:rowOff>46889</xdr:rowOff>
    </xdr:to>
    <xdr:cxnSp macro="">
      <xdr:nvCxnSpPr>
        <xdr:cNvPr id="523" name="直線コネクタ 522">
          <a:extLst>
            <a:ext uri="{FF2B5EF4-FFF2-40B4-BE49-F238E27FC236}">
              <a16:creationId xmlns="" xmlns:a16="http://schemas.microsoft.com/office/drawing/2014/main" id="{00000000-0008-0000-0600-00000B020000}"/>
            </a:ext>
          </a:extLst>
        </xdr:cNvPr>
        <xdr:cNvCxnSpPr/>
      </xdr:nvCxnSpPr>
      <xdr:spPr>
        <a:xfrm>
          <a:off x="13703300" y="5913895"/>
          <a:ext cx="889000" cy="64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84595</xdr:rowOff>
    </xdr:from>
    <xdr:to>
      <xdr:col>71</xdr:col>
      <xdr:colOff>177800</xdr:colOff>
      <xdr:row>37</xdr:row>
      <xdr:rowOff>62344</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flipV="1">
          <a:off x="12814300" y="5913895"/>
          <a:ext cx="889000" cy="49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169037</xdr:rowOff>
    </xdr:from>
    <xdr:to>
      <xdr:col>85</xdr:col>
      <xdr:colOff>177800</xdr:colOff>
      <xdr:row>36</xdr:row>
      <xdr:rowOff>99187</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6268700" y="61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20464</xdr:rowOff>
    </xdr:from>
    <xdr:ext cx="534377" cy="259045"/>
    <xdr:sp macro="" textlink="">
      <xdr:nvSpPr>
        <xdr:cNvPr id="537" name="災害復旧事業費該当値テキスト">
          <a:extLst>
            <a:ext uri="{FF2B5EF4-FFF2-40B4-BE49-F238E27FC236}">
              <a16:creationId xmlns="" xmlns:a16="http://schemas.microsoft.com/office/drawing/2014/main" id="{00000000-0008-0000-0600-000019020000}"/>
            </a:ext>
          </a:extLst>
        </xdr:cNvPr>
        <xdr:cNvSpPr txBox="1"/>
      </xdr:nvSpPr>
      <xdr:spPr>
        <a:xfrm>
          <a:off x="16370300" y="60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94615</xdr:rowOff>
    </xdr:from>
    <xdr:to>
      <xdr:col>81</xdr:col>
      <xdr:colOff>101600</xdr:colOff>
      <xdr:row>39</xdr:row>
      <xdr:rowOff>24765</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5430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41292</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5246428" y="638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167539</xdr:rowOff>
    </xdr:from>
    <xdr:to>
      <xdr:col>76</xdr:col>
      <xdr:colOff>165100</xdr:colOff>
      <xdr:row>38</xdr:row>
      <xdr:rowOff>97689</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4541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114215</xdr:rowOff>
    </xdr:from>
    <xdr:ext cx="534377"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325111" y="62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33795</xdr:rowOff>
    </xdr:from>
    <xdr:to>
      <xdr:col>72</xdr:col>
      <xdr:colOff>38100</xdr:colOff>
      <xdr:row>34</xdr:row>
      <xdr:rowOff>135395</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3652500" y="586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151922</xdr:rowOff>
    </xdr:from>
    <xdr:ext cx="534377"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3436111" y="563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11544</xdr:rowOff>
    </xdr:from>
    <xdr:to>
      <xdr:col>67</xdr:col>
      <xdr:colOff>101600</xdr:colOff>
      <xdr:row>37</xdr:row>
      <xdr:rowOff>113144</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2763500" y="63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129671</xdr:rowOff>
    </xdr:from>
    <xdr:ext cx="534377"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547111" y="613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26257</xdr:rowOff>
    </xdr:from>
    <xdr:to>
      <xdr:col>85</xdr:col>
      <xdr:colOff>127000</xdr:colOff>
      <xdr:row>77</xdr:row>
      <xdr:rowOff>78332</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5481300" y="13227907"/>
          <a:ext cx="838200" cy="5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26257</xdr:rowOff>
    </xdr:from>
    <xdr:to>
      <xdr:col>81</xdr:col>
      <xdr:colOff>50800</xdr:colOff>
      <xdr:row>77</xdr:row>
      <xdr:rowOff>45540</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4592300" y="13227907"/>
          <a:ext cx="8890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151781</xdr:rowOff>
    </xdr:from>
    <xdr:to>
      <xdr:col>76</xdr:col>
      <xdr:colOff>114300</xdr:colOff>
      <xdr:row>77</xdr:row>
      <xdr:rowOff>45540</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a:off x="13703300" y="13181981"/>
          <a:ext cx="889000" cy="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122300</xdr:rowOff>
    </xdr:from>
    <xdr:to>
      <xdr:col>71</xdr:col>
      <xdr:colOff>177800</xdr:colOff>
      <xdr:row>76</xdr:row>
      <xdr:rowOff>151781</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a:off x="12814300" y="13152500"/>
          <a:ext cx="889000" cy="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27532</xdr:rowOff>
    </xdr:from>
    <xdr:to>
      <xdr:col>85</xdr:col>
      <xdr:colOff>177800</xdr:colOff>
      <xdr:row>77</xdr:row>
      <xdr:rowOff>129132</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6268700" y="13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50409</xdr:rowOff>
    </xdr:from>
    <xdr:ext cx="534377" cy="259045"/>
    <xdr:sp macro="" textlink="">
      <xdr:nvSpPr>
        <xdr:cNvPr id="651" name="公債費該当値テキスト">
          <a:extLst>
            <a:ext uri="{FF2B5EF4-FFF2-40B4-BE49-F238E27FC236}">
              <a16:creationId xmlns="" xmlns:a16="http://schemas.microsoft.com/office/drawing/2014/main" id="{00000000-0008-0000-0600-00008B020000}"/>
            </a:ext>
          </a:extLst>
        </xdr:cNvPr>
        <xdr:cNvSpPr txBox="1"/>
      </xdr:nvSpPr>
      <xdr:spPr>
        <a:xfrm>
          <a:off x="16370300" y="130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146907</xdr:rowOff>
    </xdr:from>
    <xdr:to>
      <xdr:col>81</xdr:col>
      <xdr:colOff>101600</xdr:colOff>
      <xdr:row>77</xdr:row>
      <xdr:rowOff>77057</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5430500" y="131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93584</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5214111" y="129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166190</xdr:rowOff>
    </xdr:from>
    <xdr:to>
      <xdr:col>76</xdr:col>
      <xdr:colOff>165100</xdr:colOff>
      <xdr:row>77</xdr:row>
      <xdr:rowOff>96340</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4541500" y="131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112867</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4325111" y="1297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100981</xdr:rowOff>
    </xdr:from>
    <xdr:to>
      <xdr:col>72</xdr:col>
      <xdr:colOff>38100</xdr:colOff>
      <xdr:row>77</xdr:row>
      <xdr:rowOff>31131</xdr:rowOff>
    </xdr:to>
    <xdr:sp macro="" textlink="">
      <xdr:nvSpPr>
        <xdr:cNvPr id="656" name="楕円 655">
          <a:extLst>
            <a:ext uri="{FF2B5EF4-FFF2-40B4-BE49-F238E27FC236}">
              <a16:creationId xmlns="" xmlns:a16="http://schemas.microsoft.com/office/drawing/2014/main" id="{00000000-0008-0000-0600-000090020000}"/>
            </a:ext>
          </a:extLst>
        </xdr:cNvPr>
        <xdr:cNvSpPr/>
      </xdr:nvSpPr>
      <xdr:spPr>
        <a:xfrm>
          <a:off x="13652500" y="131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47658</xdr:rowOff>
    </xdr:from>
    <xdr:ext cx="599010"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3403795" y="1290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71500</xdr:rowOff>
    </xdr:from>
    <xdr:to>
      <xdr:col>67</xdr:col>
      <xdr:colOff>101600</xdr:colOff>
      <xdr:row>77</xdr:row>
      <xdr:rowOff>1650</xdr:rowOff>
    </xdr:to>
    <xdr:sp macro="" textlink="">
      <xdr:nvSpPr>
        <xdr:cNvPr id="658" name="楕円 657">
          <a:extLst>
            <a:ext uri="{FF2B5EF4-FFF2-40B4-BE49-F238E27FC236}">
              <a16:creationId xmlns="" xmlns:a16="http://schemas.microsoft.com/office/drawing/2014/main" id="{00000000-0008-0000-0600-000092020000}"/>
            </a:ext>
          </a:extLst>
        </xdr:cNvPr>
        <xdr:cNvSpPr/>
      </xdr:nvSpPr>
      <xdr:spPr>
        <a:xfrm>
          <a:off x="12763500" y="131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18177</xdr:rowOff>
    </xdr:from>
    <xdr:ext cx="599010"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514795" y="1287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49203</xdr:rowOff>
    </xdr:from>
    <xdr:to>
      <xdr:col>85</xdr:col>
      <xdr:colOff>127000</xdr:colOff>
      <xdr:row>96</xdr:row>
      <xdr:rowOff>146352</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5481300" y="16508403"/>
          <a:ext cx="838200" cy="9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a:extLst>
            <a:ext uri="{FF2B5EF4-FFF2-40B4-BE49-F238E27FC236}">
              <a16:creationId xmlns="" xmlns:a16="http://schemas.microsoft.com/office/drawing/2014/main" id="{00000000-0008-0000-0600-0000AD020000}"/>
            </a:ext>
          </a:extLst>
        </xdr:cNvPr>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35213</xdr:rowOff>
    </xdr:from>
    <xdr:to>
      <xdr:col>81</xdr:col>
      <xdr:colOff>50800</xdr:colOff>
      <xdr:row>96</xdr:row>
      <xdr:rowOff>146352</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4592300" y="16494413"/>
          <a:ext cx="889000" cy="1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168418</xdr:rowOff>
    </xdr:from>
    <xdr:to>
      <xdr:col>76</xdr:col>
      <xdr:colOff>114300</xdr:colOff>
      <xdr:row>96</xdr:row>
      <xdr:rowOff>35213</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3703300" y="16456168"/>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168418</xdr:rowOff>
    </xdr:from>
    <xdr:to>
      <xdr:col>71</xdr:col>
      <xdr:colOff>177800</xdr:colOff>
      <xdr:row>96</xdr:row>
      <xdr:rowOff>102439</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2814300" y="16456168"/>
          <a:ext cx="889000" cy="10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169853</xdr:rowOff>
    </xdr:from>
    <xdr:to>
      <xdr:col>85</xdr:col>
      <xdr:colOff>177800</xdr:colOff>
      <xdr:row>96</xdr:row>
      <xdr:rowOff>100003</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6268700" y="1645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21280</xdr:rowOff>
    </xdr:from>
    <xdr:ext cx="534377" cy="259045"/>
    <xdr:sp macro="" textlink="">
      <xdr:nvSpPr>
        <xdr:cNvPr id="704" name="積立金該当値テキスト">
          <a:extLst>
            <a:ext uri="{FF2B5EF4-FFF2-40B4-BE49-F238E27FC236}">
              <a16:creationId xmlns="" xmlns:a16="http://schemas.microsoft.com/office/drawing/2014/main" id="{00000000-0008-0000-0600-0000C0020000}"/>
            </a:ext>
          </a:extLst>
        </xdr:cNvPr>
        <xdr:cNvSpPr txBox="1"/>
      </xdr:nvSpPr>
      <xdr:spPr>
        <a:xfrm>
          <a:off x="16370300" y="1630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95552</xdr:rowOff>
    </xdr:from>
    <xdr:to>
      <xdr:col>81</xdr:col>
      <xdr:colOff>101600</xdr:colOff>
      <xdr:row>97</xdr:row>
      <xdr:rowOff>25702</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5430500" y="1655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42229</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14111" y="1632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155863</xdr:rowOff>
    </xdr:from>
    <xdr:to>
      <xdr:col>76</xdr:col>
      <xdr:colOff>165100</xdr:colOff>
      <xdr:row>96</xdr:row>
      <xdr:rowOff>86013</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4541500" y="164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102540</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4325111" y="1621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117618</xdr:rowOff>
    </xdr:from>
    <xdr:to>
      <xdr:col>72</xdr:col>
      <xdr:colOff>38100</xdr:colOff>
      <xdr:row>96</xdr:row>
      <xdr:rowOff>47768</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3652500" y="164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64295</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436111" y="1618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51639</xdr:rowOff>
    </xdr:from>
    <xdr:to>
      <xdr:col>67</xdr:col>
      <xdr:colOff>101600</xdr:colOff>
      <xdr:row>96</xdr:row>
      <xdr:rowOff>153239</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2763500" y="165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169766</xdr:rowOff>
    </xdr:from>
    <xdr:ext cx="534377"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2547111" y="162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3988</xdr:rowOff>
    </xdr:from>
    <xdr:to>
      <xdr:col>116</xdr:col>
      <xdr:colOff>63500</xdr:colOff>
      <xdr:row>39</xdr:row>
      <xdr:rowOff>27495</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1323300" y="6690538"/>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26733</xdr:rowOff>
    </xdr:from>
    <xdr:to>
      <xdr:col>111</xdr:col>
      <xdr:colOff>177800</xdr:colOff>
      <xdr:row>39</xdr:row>
      <xdr:rowOff>27495</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0434300" y="67132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26733</xdr:rowOff>
    </xdr:from>
    <xdr:to>
      <xdr:col>107</xdr:col>
      <xdr:colOff>50800</xdr:colOff>
      <xdr:row>39</xdr:row>
      <xdr:rowOff>27343</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flipV="1">
          <a:off x="19545300" y="671328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17399</xdr:rowOff>
    </xdr:from>
    <xdr:to>
      <xdr:col>102</xdr:col>
      <xdr:colOff>114300</xdr:colOff>
      <xdr:row>39</xdr:row>
      <xdr:rowOff>27343</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656300" y="6703949"/>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124638</xdr:rowOff>
    </xdr:from>
    <xdr:to>
      <xdr:col>116</xdr:col>
      <xdr:colOff>114300</xdr:colOff>
      <xdr:row>39</xdr:row>
      <xdr:rowOff>54788</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66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148145</xdr:rowOff>
    </xdr:from>
    <xdr:to>
      <xdr:col>112</xdr:col>
      <xdr:colOff>38100</xdr:colOff>
      <xdr:row>39</xdr:row>
      <xdr:rowOff>78295</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69422</xdr:rowOff>
    </xdr:from>
    <xdr:ext cx="378565"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134017" y="675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147383</xdr:rowOff>
    </xdr:from>
    <xdr:to>
      <xdr:col>107</xdr:col>
      <xdr:colOff>101600</xdr:colOff>
      <xdr:row>39</xdr:row>
      <xdr:rowOff>77533</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6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68660</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245017" y="6755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147993</xdr:rowOff>
    </xdr:from>
    <xdr:to>
      <xdr:col>102</xdr:col>
      <xdr:colOff>165100</xdr:colOff>
      <xdr:row>39</xdr:row>
      <xdr:rowOff>78143</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69270</xdr:rowOff>
    </xdr:from>
    <xdr:ext cx="378565"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356017" y="675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37881</xdr:rowOff>
    </xdr:from>
    <xdr:to>
      <xdr:col>116</xdr:col>
      <xdr:colOff>63500</xdr:colOff>
      <xdr:row>56</xdr:row>
      <xdr:rowOff>121709</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1323300" y="9639081"/>
          <a:ext cx="838200" cy="8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 xmlns:a16="http://schemas.microsoft.com/office/drawing/2014/main" id="{00000000-0008-0000-0600-00001D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121709</xdr:rowOff>
    </xdr:from>
    <xdr:to>
      <xdr:col>111</xdr:col>
      <xdr:colOff>177800</xdr:colOff>
      <xdr:row>57</xdr:row>
      <xdr:rowOff>4620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20434300" y="9722909"/>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128727</xdr:rowOff>
    </xdr:from>
    <xdr:to>
      <xdr:col>107</xdr:col>
      <xdr:colOff>50800</xdr:colOff>
      <xdr:row>57</xdr:row>
      <xdr:rowOff>4620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9545300" y="9729927"/>
          <a:ext cx="889000" cy="4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128727</xdr:rowOff>
    </xdr:from>
    <xdr:to>
      <xdr:col>102</xdr:col>
      <xdr:colOff>114300</xdr:colOff>
      <xdr:row>56</xdr:row>
      <xdr:rowOff>146329</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flipV="1">
          <a:off x="18656300" y="972992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158531</xdr:rowOff>
    </xdr:from>
    <xdr:to>
      <xdr:col>116</xdr:col>
      <xdr:colOff>114300</xdr:colOff>
      <xdr:row>56</xdr:row>
      <xdr:rowOff>88681</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2110700" y="958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9958</xdr:rowOff>
    </xdr:from>
    <xdr:ext cx="534377" cy="259045"/>
    <xdr:sp macro="" textlink="">
      <xdr:nvSpPr>
        <xdr:cNvPr id="816" name="貸付金該当値テキスト">
          <a:extLst>
            <a:ext uri="{FF2B5EF4-FFF2-40B4-BE49-F238E27FC236}">
              <a16:creationId xmlns="" xmlns:a16="http://schemas.microsoft.com/office/drawing/2014/main" id="{00000000-0008-0000-0600-000030030000}"/>
            </a:ext>
          </a:extLst>
        </xdr:cNvPr>
        <xdr:cNvSpPr txBox="1"/>
      </xdr:nvSpPr>
      <xdr:spPr>
        <a:xfrm>
          <a:off x="22212300" y="94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70909</xdr:rowOff>
    </xdr:from>
    <xdr:to>
      <xdr:col>112</xdr:col>
      <xdr:colOff>38100</xdr:colOff>
      <xdr:row>57</xdr:row>
      <xdr:rowOff>1059</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1272500" y="96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17586</xdr:rowOff>
    </xdr:from>
    <xdr:ext cx="534377"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1056111" y="94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125270</xdr:rowOff>
    </xdr:from>
    <xdr:to>
      <xdr:col>107</xdr:col>
      <xdr:colOff>101600</xdr:colOff>
      <xdr:row>57</xdr:row>
      <xdr:rowOff>55420</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0383500" y="972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71947</xdr:rowOff>
    </xdr:from>
    <xdr:ext cx="534377"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0167111" y="950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77927</xdr:rowOff>
    </xdr:from>
    <xdr:to>
      <xdr:col>102</xdr:col>
      <xdr:colOff>165100</xdr:colOff>
      <xdr:row>57</xdr:row>
      <xdr:rowOff>8077</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9494500" y="96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24604</xdr:rowOff>
    </xdr:from>
    <xdr:ext cx="534377"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9278111" y="94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95529</xdr:rowOff>
    </xdr:from>
    <xdr:to>
      <xdr:col>98</xdr:col>
      <xdr:colOff>38100</xdr:colOff>
      <xdr:row>57</xdr:row>
      <xdr:rowOff>25679</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8605500" y="96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42206</xdr:rowOff>
    </xdr:from>
    <xdr:ext cx="534377"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389111" y="94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131634</xdr:rowOff>
    </xdr:from>
    <xdr:to>
      <xdr:col>116</xdr:col>
      <xdr:colOff>63500</xdr:colOff>
      <xdr:row>73</xdr:row>
      <xdr:rowOff>153008</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1323300" y="12647484"/>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131634</xdr:rowOff>
    </xdr:from>
    <xdr:to>
      <xdr:col>111</xdr:col>
      <xdr:colOff>177800</xdr:colOff>
      <xdr:row>74</xdr:row>
      <xdr:rowOff>81586</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0434300" y="12647484"/>
          <a:ext cx="889000" cy="1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81586</xdr:rowOff>
    </xdr:from>
    <xdr:to>
      <xdr:col>107</xdr:col>
      <xdr:colOff>50800</xdr:colOff>
      <xdr:row>74</xdr:row>
      <xdr:rowOff>129952</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9545300" y="12768886"/>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129952</xdr:rowOff>
    </xdr:from>
    <xdr:to>
      <xdr:col>102</xdr:col>
      <xdr:colOff>114300</xdr:colOff>
      <xdr:row>75</xdr:row>
      <xdr:rowOff>39312</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8656300" y="12817252"/>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102208</xdr:rowOff>
    </xdr:from>
    <xdr:to>
      <xdr:col>116</xdr:col>
      <xdr:colOff>114300</xdr:colOff>
      <xdr:row>74</xdr:row>
      <xdr:rowOff>32358</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26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125085</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246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80834</xdr:rowOff>
    </xdr:from>
    <xdr:to>
      <xdr:col>112</xdr:col>
      <xdr:colOff>38100</xdr:colOff>
      <xdr:row>74</xdr:row>
      <xdr:rowOff>10984</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259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27511</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23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30786</xdr:rowOff>
    </xdr:from>
    <xdr:to>
      <xdr:col>107</xdr:col>
      <xdr:colOff>101600</xdr:colOff>
      <xdr:row>74</xdr:row>
      <xdr:rowOff>132386</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27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148913</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249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79152</xdr:rowOff>
    </xdr:from>
    <xdr:to>
      <xdr:col>102</xdr:col>
      <xdr:colOff>165100</xdr:colOff>
      <xdr:row>75</xdr:row>
      <xdr:rowOff>9302</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27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25829</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25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159962</xdr:rowOff>
    </xdr:from>
    <xdr:to>
      <xdr:col>98</xdr:col>
      <xdr:colOff>38100</xdr:colOff>
      <xdr:row>75</xdr:row>
      <xdr:rowOff>90112</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28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106639</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26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755,608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34,706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113,762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円の減となったものの、依然として全国平均・類団平均と比較すると高い水準にあり、これは人口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人当たりの職員数が類団平均比較で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人多いことが主な要因である。職員数については、定員管理適正化計画に基づき、適正な定員管理に努めていく。災害復旧事業費については、平成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月豪雨に伴う災害復旧費の増大によって住民一人当たりのコストは大幅増となっており、その発注状況などから今後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年はこの水準が続く見込みである。補助費は、土佐くろしお鉄道ごめん・なはり線赤字補てんの増や、国県補助金等返還金の増により、住民一人当たりのコストが対前年度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60,231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円となっている。公債費は、バブル経済崩壊後、国の景気対策と連動する形で身の丈に合わない過大な投資により多額の市債を発行したことで公債費が増大したが、平成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年度に策定した安芸市緊急財政健全化計画に基づく市債発行額の抑制や繰上償還の実施により、公債費（通常償還分）決算額は平成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少している。しかしながら、今後、市庁舎建替えや小中学校移転統合などの大型事業を控え、市債発行額の増に伴う公債費の増加が見込まれることから、以降も地方債発行の適正管理に努め、中長期的な財政シミュレーションを踏まえて、公債費の適正かつ安定的な管理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17,426
17,375
317.21
13,494,428
13,167,227
202,834
6,262,915
12,701,425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50165</xdr:rowOff>
    </xdr:from>
    <xdr:to>
      <xdr:col>24</xdr:col>
      <xdr:colOff>63500</xdr:colOff>
      <xdr:row>33</xdr:row>
      <xdr:rowOff>66358</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5708015"/>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66358</xdr:rowOff>
    </xdr:from>
    <xdr:to>
      <xdr:col>19</xdr:col>
      <xdr:colOff>177800</xdr:colOff>
      <xdr:row>33</xdr:row>
      <xdr:rowOff>98171</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5724208"/>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153416</xdr:rowOff>
    </xdr:from>
    <xdr:to>
      <xdr:col>15</xdr:col>
      <xdr:colOff>50800</xdr:colOff>
      <xdr:row>33</xdr:row>
      <xdr:rowOff>98171</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5639816"/>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153416</xdr:rowOff>
    </xdr:from>
    <xdr:to>
      <xdr:col>10</xdr:col>
      <xdr:colOff>114300</xdr:colOff>
      <xdr:row>33</xdr:row>
      <xdr:rowOff>82741</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5639816"/>
          <a:ext cx="889000" cy="10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170815</xdr:rowOff>
    </xdr:from>
    <xdr:to>
      <xdr:col>24</xdr:col>
      <xdr:colOff>114300</xdr:colOff>
      <xdr:row>33</xdr:row>
      <xdr:rowOff>100965</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6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22242</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50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15558</xdr:rowOff>
    </xdr:from>
    <xdr:to>
      <xdr:col>20</xdr:col>
      <xdr:colOff>38100</xdr:colOff>
      <xdr:row>33</xdr:row>
      <xdr:rowOff>117158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67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133685</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44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47371</xdr:rowOff>
    </xdr:from>
    <xdr:to>
      <xdr:col>15</xdr:col>
      <xdr:colOff>101600</xdr:colOff>
      <xdr:row>33</xdr:row>
      <xdr:rowOff>148971</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165498</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48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102616</xdr:rowOff>
    </xdr:from>
    <xdr:to>
      <xdr:col>10</xdr:col>
      <xdr:colOff>165100</xdr:colOff>
      <xdr:row>33</xdr:row>
      <xdr:rowOff>32766</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49293</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31941</xdr:rowOff>
    </xdr:from>
    <xdr:to>
      <xdr:col>6</xdr:col>
      <xdr:colOff>38100</xdr:colOff>
      <xdr:row>33</xdr:row>
      <xdr:rowOff>133541</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56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150068</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46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96479</xdr:rowOff>
    </xdr:from>
    <xdr:to>
      <xdr:col>24</xdr:col>
      <xdr:colOff>63500</xdr:colOff>
      <xdr:row>56</xdr:row>
      <xdr:rowOff>61420</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526229"/>
          <a:ext cx="838200" cy="1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163128</xdr:rowOff>
    </xdr:from>
    <xdr:to>
      <xdr:col>19</xdr:col>
      <xdr:colOff>177800</xdr:colOff>
      <xdr:row>56</xdr:row>
      <xdr:rowOff>61420</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9592878"/>
          <a:ext cx="889000" cy="6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122155</xdr:rowOff>
    </xdr:from>
    <xdr:to>
      <xdr:col>15</xdr:col>
      <xdr:colOff>50800</xdr:colOff>
      <xdr:row>55</xdr:row>
      <xdr:rowOff>163128</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9551905"/>
          <a:ext cx="889000" cy="4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122155</xdr:rowOff>
    </xdr:from>
    <xdr:to>
      <xdr:col>10</xdr:col>
      <xdr:colOff>114300</xdr:colOff>
      <xdr:row>56</xdr:row>
      <xdr:rowOff>20214</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551905"/>
          <a:ext cx="889000" cy="6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45679</xdr:rowOff>
    </xdr:from>
    <xdr:to>
      <xdr:col>24</xdr:col>
      <xdr:colOff>114300</xdr:colOff>
      <xdr:row>55</xdr:row>
      <xdr:rowOff>147279</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4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68556</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32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10620</xdr:rowOff>
    </xdr:from>
    <xdr:to>
      <xdr:col>20</xdr:col>
      <xdr:colOff>38100</xdr:colOff>
      <xdr:row>56</xdr:row>
      <xdr:rowOff>112220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6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128747</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38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112328</xdr:rowOff>
    </xdr:from>
    <xdr:to>
      <xdr:col>15</xdr:col>
      <xdr:colOff>101600</xdr:colOff>
      <xdr:row>56</xdr:row>
      <xdr:rowOff>42478</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54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59005</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31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71355</xdr:rowOff>
    </xdr:from>
    <xdr:to>
      <xdr:col>10</xdr:col>
      <xdr:colOff>165100</xdr:colOff>
      <xdr:row>56</xdr:row>
      <xdr:rowOff>1505</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5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18032</xdr:rowOff>
    </xdr:from>
    <xdr:ext cx="599010"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19795" y="927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140864</xdr:rowOff>
    </xdr:from>
    <xdr:to>
      <xdr:col>6</xdr:col>
      <xdr:colOff>38100</xdr:colOff>
      <xdr:row>56</xdr:row>
      <xdr:rowOff>71014</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57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87541</xdr:rowOff>
    </xdr:from>
    <xdr:ext cx="599010"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30795" y="934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124338</xdr:rowOff>
    </xdr:from>
    <xdr:to>
      <xdr:col>24</xdr:col>
      <xdr:colOff>63500</xdr:colOff>
      <xdr:row>74</xdr:row>
      <xdr:rowOff>80538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2468738"/>
          <a:ext cx="838200" cy="29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124338</xdr:rowOff>
    </xdr:from>
    <xdr:to>
      <xdr:col>19</xdr:col>
      <xdr:colOff>177800</xdr:colOff>
      <xdr:row>74</xdr:row>
      <xdr:rowOff>49921</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2468738"/>
          <a:ext cx="889000" cy="26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49921</xdr:rowOff>
    </xdr:from>
    <xdr:to>
      <xdr:col>15</xdr:col>
      <xdr:colOff>50800</xdr:colOff>
      <xdr:row>74</xdr:row>
      <xdr:rowOff>140561</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2737221"/>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140561</xdr:rowOff>
    </xdr:from>
    <xdr:to>
      <xdr:col>10</xdr:col>
      <xdr:colOff>114300</xdr:colOff>
      <xdr:row>75</xdr:row>
      <xdr:rowOff>53358</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2827861"/>
          <a:ext cx="8890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29738</xdr:rowOff>
    </xdr:from>
    <xdr:to>
      <xdr:col>24</xdr:col>
      <xdr:colOff>114300</xdr:colOff>
      <xdr:row>74</xdr:row>
      <xdr:rowOff>131338</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7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52615</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56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73538</xdr:rowOff>
    </xdr:from>
    <xdr:to>
      <xdr:col>20</xdr:col>
      <xdr:colOff>38100</xdr:colOff>
      <xdr:row>73</xdr:row>
      <xdr:rowOff>3688</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4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20215</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19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170571</xdr:rowOff>
    </xdr:from>
    <xdr:to>
      <xdr:col>15</xdr:col>
      <xdr:colOff>101600</xdr:colOff>
      <xdr:row>74</xdr:row>
      <xdr:rowOff>100721</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68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117248</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46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89761</xdr:rowOff>
    </xdr:from>
    <xdr:to>
      <xdr:col>10</xdr:col>
      <xdr:colOff>165100</xdr:colOff>
      <xdr:row>75</xdr:row>
      <xdr:rowOff>19911</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7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36438</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55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2558</xdr:rowOff>
    </xdr:from>
    <xdr:to>
      <xdr:col>6</xdr:col>
      <xdr:colOff>38100</xdr:colOff>
      <xdr:row>75</xdr:row>
      <xdr:rowOff>104158</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286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120685</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6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127595</xdr:rowOff>
    </xdr:from>
    <xdr:to>
      <xdr:col>24</xdr:col>
      <xdr:colOff>63500</xdr:colOff>
      <xdr:row>96</xdr:row>
      <xdr:rowOff>140799</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586795"/>
          <a:ext cx="8382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67866</xdr:rowOff>
    </xdr:from>
    <xdr:to>
      <xdr:col>19</xdr:col>
      <xdr:colOff>177800</xdr:colOff>
      <xdr:row>96</xdr:row>
      <xdr:rowOff>140799</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908300" y="16355616"/>
          <a:ext cx="889000" cy="24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67866</xdr:rowOff>
    </xdr:from>
    <xdr:to>
      <xdr:col>15</xdr:col>
      <xdr:colOff>50800</xdr:colOff>
      <xdr:row>96</xdr:row>
      <xdr:rowOff>107859</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355616"/>
          <a:ext cx="889000" cy="2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107859</xdr:rowOff>
    </xdr:from>
    <xdr:to>
      <xdr:col>10</xdr:col>
      <xdr:colOff>114300</xdr:colOff>
      <xdr:row>96</xdr:row>
      <xdr:rowOff>141909</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567059"/>
          <a:ext cx="8890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76795</xdr:rowOff>
    </xdr:from>
    <xdr:to>
      <xdr:col>24</xdr:col>
      <xdr:colOff>114300</xdr:colOff>
      <xdr:row>97</xdr:row>
      <xdr:rowOff>6945</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584700" y="165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55222</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51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89999</xdr:rowOff>
    </xdr:from>
    <xdr:to>
      <xdr:col>20</xdr:col>
      <xdr:colOff>38100</xdr:colOff>
      <xdr:row>97</xdr:row>
      <xdr:rowOff>20149</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746500" y="165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11276</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6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17066</xdr:rowOff>
    </xdr:from>
    <xdr:to>
      <xdr:col>15</xdr:col>
      <xdr:colOff>101600</xdr:colOff>
      <xdr:row>95</xdr:row>
      <xdr:rowOff>118666</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857500" y="163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135193</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08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57059</xdr:rowOff>
    </xdr:from>
    <xdr:to>
      <xdr:col>10</xdr:col>
      <xdr:colOff>165100</xdr:colOff>
      <xdr:row>96</xdr:row>
      <xdr:rowOff>158659</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968500" y="165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149786</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6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91109</xdr:rowOff>
    </xdr:from>
    <xdr:to>
      <xdr:col>6</xdr:col>
      <xdr:colOff>38100</xdr:colOff>
      <xdr:row>97</xdr:row>
      <xdr:rowOff>21259</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079500" y="165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12386</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6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145252</xdr:rowOff>
    </xdr:from>
    <xdr:to>
      <xdr:col>55</xdr:col>
      <xdr:colOff>0</xdr:colOff>
      <xdr:row>36</xdr:row>
      <xdr:rowOff>165499</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9639300" y="6317452"/>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165499</xdr:rowOff>
    </xdr:from>
    <xdr:to>
      <xdr:col>50</xdr:col>
      <xdr:colOff>114300</xdr:colOff>
      <xdr:row>37</xdr:row>
      <xdr:rowOff>8745</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8750300" y="633769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157335</xdr:rowOff>
    </xdr:from>
    <xdr:to>
      <xdr:col>45</xdr:col>
      <xdr:colOff>177800</xdr:colOff>
      <xdr:row>37</xdr:row>
      <xdr:rowOff>8745</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7861300" y="63295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94960</xdr:rowOff>
    </xdr:from>
    <xdr:to>
      <xdr:col>41</xdr:col>
      <xdr:colOff>50800</xdr:colOff>
      <xdr:row>36</xdr:row>
      <xdr:rowOff>157335</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6972300" y="6267160"/>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94452</xdr:rowOff>
    </xdr:from>
    <xdr:to>
      <xdr:col>55</xdr:col>
      <xdr:colOff>50800</xdr:colOff>
      <xdr:row>37</xdr:row>
      <xdr:rowOff>24602</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10426700" y="6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117329</xdr:rowOff>
    </xdr:from>
    <xdr:ext cx="469744"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11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114699</xdr:rowOff>
    </xdr:from>
    <xdr:to>
      <xdr:col>50</xdr:col>
      <xdr:colOff>165100</xdr:colOff>
      <xdr:row>37</xdr:row>
      <xdr:rowOff>44849</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9588500" y="62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61376</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04428" y="606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129395</xdr:rowOff>
    </xdr:from>
    <xdr:to>
      <xdr:col>46</xdr:col>
      <xdr:colOff>38100</xdr:colOff>
      <xdr:row>37</xdr:row>
      <xdr:rowOff>59545</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8699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76072</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15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106535</xdr:rowOff>
    </xdr:from>
    <xdr:to>
      <xdr:col>41</xdr:col>
      <xdr:colOff>101600</xdr:colOff>
      <xdr:row>37</xdr:row>
      <xdr:rowOff>36685</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7810500" y="627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53212</xdr:rowOff>
    </xdr:from>
    <xdr:ext cx="469744"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26428" y="605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44160</xdr:rowOff>
    </xdr:from>
    <xdr:to>
      <xdr:col>36</xdr:col>
      <xdr:colOff>165100</xdr:colOff>
      <xdr:row>36</xdr:row>
      <xdr:rowOff>145760</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6921500" y="62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136887</xdr:rowOff>
    </xdr:from>
    <xdr:ext cx="469744"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37428" y="630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46127</xdr:rowOff>
    </xdr:from>
    <xdr:to>
      <xdr:col>55</xdr:col>
      <xdr:colOff>0</xdr:colOff>
      <xdr:row>55</xdr:row>
      <xdr:rowOff>162611</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flipV="1">
          <a:off x="9639300" y="9475877"/>
          <a:ext cx="838200" cy="1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116065</xdr:rowOff>
    </xdr:from>
    <xdr:to>
      <xdr:col>50</xdr:col>
      <xdr:colOff>114300</xdr:colOff>
      <xdr:row>55</xdr:row>
      <xdr:rowOff>162611</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8750300" y="9545815"/>
          <a:ext cx="889000" cy="4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109182</xdr:rowOff>
    </xdr:from>
    <xdr:to>
      <xdr:col>45</xdr:col>
      <xdr:colOff>177800</xdr:colOff>
      <xdr:row>55</xdr:row>
      <xdr:rowOff>116065</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7861300" y="9538932"/>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109182</xdr:rowOff>
    </xdr:from>
    <xdr:to>
      <xdr:col>41</xdr:col>
      <xdr:colOff>50800</xdr:colOff>
      <xdr:row>55</xdr:row>
      <xdr:rowOff>160058</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6972300" y="9538932"/>
          <a:ext cx="889000" cy="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166777</xdr:rowOff>
    </xdr:from>
    <xdr:to>
      <xdr:col>55</xdr:col>
      <xdr:colOff>50800</xdr:colOff>
      <xdr:row>55</xdr:row>
      <xdr:rowOff>96927</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10426700" y="94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18204</xdr:rowOff>
    </xdr:from>
    <xdr:ext cx="534377" cy="259045"/>
    <xdr:sp macro="" textlink="">
      <xdr:nvSpPr>
        <xdr:cNvPr id="371" name="農林水産業費該当値テキスト">
          <a:extLst>
            <a:ext uri="{FF2B5EF4-FFF2-40B4-BE49-F238E27FC236}">
              <a16:creationId xmlns="" xmlns:a16="http://schemas.microsoft.com/office/drawing/2014/main" id="{00000000-0008-0000-0700-000073010000}"/>
            </a:ext>
          </a:extLst>
        </xdr:cNvPr>
        <xdr:cNvSpPr txBox="1"/>
      </xdr:nvSpPr>
      <xdr:spPr>
        <a:xfrm>
          <a:off x="10528300" y="92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111811</xdr:rowOff>
    </xdr:from>
    <xdr:to>
      <xdr:col>50</xdr:col>
      <xdr:colOff>165100</xdr:colOff>
      <xdr:row>56</xdr:row>
      <xdr:rowOff>41961</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9588500" y="95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58488</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9372111" y="93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65265</xdr:rowOff>
    </xdr:from>
    <xdr:to>
      <xdr:col>46</xdr:col>
      <xdr:colOff>38100</xdr:colOff>
      <xdr:row>55</xdr:row>
      <xdr:rowOff>166865</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8699500" y="94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11942</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8483111" y="92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58382</xdr:rowOff>
    </xdr:from>
    <xdr:to>
      <xdr:col>41</xdr:col>
      <xdr:colOff>101600</xdr:colOff>
      <xdr:row>55</xdr:row>
      <xdr:rowOff>159982</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7810500" y="94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5059</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7594111" y="92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109258</xdr:rowOff>
    </xdr:from>
    <xdr:to>
      <xdr:col>36</xdr:col>
      <xdr:colOff>165100</xdr:colOff>
      <xdr:row>56</xdr:row>
      <xdr:rowOff>39408</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6921500" y="95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55935</xdr:rowOff>
    </xdr:from>
    <xdr:ext cx="534377"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6705111" y="93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795</xdr:rowOff>
    </xdr:from>
    <xdr:to>
      <xdr:col>55</xdr:col>
      <xdr:colOff>0</xdr:colOff>
      <xdr:row>79</xdr:row>
      <xdr:rowOff>2356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9639300" y="13545345"/>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795</xdr:rowOff>
    </xdr:from>
    <xdr:to>
      <xdr:col>50</xdr:col>
      <xdr:colOff>114300</xdr:colOff>
      <xdr:row>79</xdr:row>
      <xdr:rowOff>9116</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8750300" y="1354534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200</xdr:rowOff>
    </xdr:from>
    <xdr:to>
      <xdr:col>45</xdr:col>
      <xdr:colOff>177800</xdr:colOff>
      <xdr:row>79</xdr:row>
      <xdr:rowOff>9116</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7861300" y="1354475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200</xdr:rowOff>
    </xdr:from>
    <xdr:to>
      <xdr:col>41</xdr:col>
      <xdr:colOff>50800</xdr:colOff>
      <xdr:row>79</xdr:row>
      <xdr:rowOff>12858</xdr:rowOff>
    </xdr:to>
    <xdr:cxnSp macro="">
      <xdr:nvCxnSpPr>
        <xdr:cNvPr id="417" name="直線コネクタ 416">
          <a:extLst>
            <a:ext uri="{FF2B5EF4-FFF2-40B4-BE49-F238E27FC236}">
              <a16:creationId xmlns="" xmlns:a16="http://schemas.microsoft.com/office/drawing/2014/main" id="{00000000-0008-0000-0700-0000A1010000}"/>
            </a:ext>
          </a:extLst>
        </xdr:cNvPr>
        <xdr:cNvCxnSpPr/>
      </xdr:nvCxnSpPr>
      <xdr:spPr>
        <a:xfrm flipV="1">
          <a:off x="6972300" y="13544750"/>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123006</xdr:rowOff>
    </xdr:from>
    <xdr:to>
      <xdr:col>55</xdr:col>
      <xdr:colOff>50800</xdr:colOff>
      <xdr:row>79</xdr:row>
      <xdr:rowOff>53156</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10426700" y="1349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37933</xdr:rowOff>
    </xdr:from>
    <xdr:ext cx="469744" cy="259045"/>
    <xdr:sp macro="" textlink="">
      <xdr:nvSpPr>
        <xdr:cNvPr id="428" name="商工費該当値テキスト">
          <a:extLst>
            <a:ext uri="{FF2B5EF4-FFF2-40B4-BE49-F238E27FC236}">
              <a16:creationId xmlns="" xmlns:a16="http://schemas.microsoft.com/office/drawing/2014/main" id="{00000000-0008-0000-0700-0000AC010000}"/>
            </a:ext>
          </a:extLst>
        </xdr:cNvPr>
        <xdr:cNvSpPr txBox="1"/>
      </xdr:nvSpPr>
      <xdr:spPr>
        <a:xfrm>
          <a:off x="10528300" y="1341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121445</xdr:rowOff>
    </xdr:from>
    <xdr:to>
      <xdr:col>50</xdr:col>
      <xdr:colOff>165100</xdr:colOff>
      <xdr:row>79</xdr:row>
      <xdr:rowOff>51595</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9588500" y="134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42722</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9404428" y="1358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129766</xdr:rowOff>
    </xdr:from>
    <xdr:to>
      <xdr:col>46</xdr:col>
      <xdr:colOff>38100</xdr:colOff>
      <xdr:row>79</xdr:row>
      <xdr:rowOff>59916</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8699500" y="135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51043</xdr:rowOff>
    </xdr:from>
    <xdr:ext cx="469744"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8515428" y="1359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120850</xdr:rowOff>
    </xdr:from>
    <xdr:to>
      <xdr:col>41</xdr:col>
      <xdr:colOff>101600</xdr:colOff>
      <xdr:row>79</xdr:row>
      <xdr:rowOff>51000</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7810500" y="134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42127</xdr:rowOff>
    </xdr:from>
    <xdr:ext cx="469744"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7626428" y="1358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133508</xdr:rowOff>
    </xdr:from>
    <xdr:to>
      <xdr:col>36</xdr:col>
      <xdr:colOff>165100</xdr:colOff>
      <xdr:row>79</xdr:row>
      <xdr:rowOff>63658</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6921500" y="135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54785</xdr:rowOff>
    </xdr:from>
    <xdr:ext cx="469744"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737428" y="1359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108649</xdr:rowOff>
    </xdr:from>
    <xdr:to>
      <xdr:col>55</xdr:col>
      <xdr:colOff>0</xdr:colOff>
      <xdr:row>95</xdr:row>
      <xdr:rowOff>122030</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9639300" y="16396399"/>
          <a:ext cx="838200" cy="1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122030</xdr:rowOff>
    </xdr:from>
    <xdr:to>
      <xdr:col>50</xdr:col>
      <xdr:colOff>114300</xdr:colOff>
      <xdr:row>95</xdr:row>
      <xdr:rowOff>153104</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8750300" y="16409780"/>
          <a:ext cx="889000" cy="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153104</xdr:rowOff>
    </xdr:from>
    <xdr:to>
      <xdr:col>45</xdr:col>
      <xdr:colOff>177800</xdr:colOff>
      <xdr:row>96</xdr:row>
      <xdr:rowOff>154293</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7861300" y="16440854"/>
          <a:ext cx="889000" cy="1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170118</xdr:rowOff>
    </xdr:from>
    <xdr:to>
      <xdr:col>41</xdr:col>
      <xdr:colOff>50800</xdr:colOff>
      <xdr:row>96</xdr:row>
      <xdr:rowOff>154293</xdr:rowOff>
    </xdr:to>
    <xdr:cxnSp macro="">
      <xdr:nvCxnSpPr>
        <xdr:cNvPr id="474" name="直線コネクタ 473">
          <a:extLst>
            <a:ext uri="{FF2B5EF4-FFF2-40B4-BE49-F238E27FC236}">
              <a16:creationId xmlns="" xmlns:a16="http://schemas.microsoft.com/office/drawing/2014/main" id="{00000000-0008-0000-0700-0000DA010000}"/>
            </a:ext>
          </a:extLst>
        </xdr:cNvPr>
        <xdr:cNvCxnSpPr/>
      </xdr:nvCxnSpPr>
      <xdr:spPr>
        <a:xfrm>
          <a:off x="6972300" y="16457868"/>
          <a:ext cx="889000" cy="1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57849</xdr:rowOff>
    </xdr:from>
    <xdr:to>
      <xdr:col>55</xdr:col>
      <xdr:colOff>50800</xdr:colOff>
      <xdr:row>95</xdr:row>
      <xdr:rowOff>159449</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10426700" y="163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80726</xdr:rowOff>
    </xdr:from>
    <xdr:ext cx="534377" cy="259045"/>
    <xdr:sp macro="" textlink="">
      <xdr:nvSpPr>
        <xdr:cNvPr id="485" name="土木費該当値テキスト">
          <a:extLst>
            <a:ext uri="{FF2B5EF4-FFF2-40B4-BE49-F238E27FC236}">
              <a16:creationId xmlns="" xmlns:a16="http://schemas.microsoft.com/office/drawing/2014/main" id="{00000000-0008-0000-0700-0000E5010000}"/>
            </a:ext>
          </a:extLst>
        </xdr:cNvPr>
        <xdr:cNvSpPr txBox="1"/>
      </xdr:nvSpPr>
      <xdr:spPr>
        <a:xfrm>
          <a:off x="10528300" y="161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71230</xdr:rowOff>
    </xdr:from>
    <xdr:to>
      <xdr:col>50</xdr:col>
      <xdr:colOff>165100</xdr:colOff>
      <xdr:row>96</xdr:row>
      <xdr:rowOff>1380</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9588500" y="163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17907</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9372111" y="161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102304</xdr:rowOff>
    </xdr:from>
    <xdr:to>
      <xdr:col>46</xdr:col>
      <xdr:colOff>38100</xdr:colOff>
      <xdr:row>96</xdr:row>
      <xdr:rowOff>32454</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8699500" y="163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48981</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8483111" y="161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103493</xdr:rowOff>
    </xdr:from>
    <xdr:to>
      <xdr:col>41</xdr:col>
      <xdr:colOff>101600</xdr:colOff>
      <xdr:row>97</xdr:row>
      <xdr:rowOff>33643</xdr:rowOff>
    </xdr:to>
    <xdr:sp macro="" textlink="">
      <xdr:nvSpPr>
        <xdr:cNvPr id="490" name="楕円 489">
          <a:extLst>
            <a:ext uri="{FF2B5EF4-FFF2-40B4-BE49-F238E27FC236}">
              <a16:creationId xmlns="" xmlns:a16="http://schemas.microsoft.com/office/drawing/2014/main" id="{00000000-0008-0000-0700-0000EA010000}"/>
            </a:ext>
          </a:extLst>
        </xdr:cNvPr>
        <xdr:cNvSpPr/>
      </xdr:nvSpPr>
      <xdr:spPr>
        <a:xfrm>
          <a:off x="7810500" y="165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50170</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7594111" y="1633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119318</xdr:rowOff>
    </xdr:from>
    <xdr:to>
      <xdr:col>36</xdr:col>
      <xdr:colOff>165100</xdr:colOff>
      <xdr:row>96</xdr:row>
      <xdr:rowOff>49468</xdr:rowOff>
    </xdr:to>
    <xdr:sp macro="" textlink="">
      <xdr:nvSpPr>
        <xdr:cNvPr id="492" name="楕円 491">
          <a:extLst>
            <a:ext uri="{FF2B5EF4-FFF2-40B4-BE49-F238E27FC236}">
              <a16:creationId xmlns="" xmlns:a16="http://schemas.microsoft.com/office/drawing/2014/main" id="{00000000-0008-0000-0700-0000EC010000}"/>
            </a:ext>
          </a:extLst>
        </xdr:cNvPr>
        <xdr:cNvSpPr/>
      </xdr:nvSpPr>
      <xdr:spPr>
        <a:xfrm>
          <a:off x="6921500" y="164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65995</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6705111" y="161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134861</xdr:rowOff>
    </xdr:from>
    <xdr:to>
      <xdr:col>85</xdr:col>
      <xdr:colOff>127000</xdr:colOff>
      <xdr:row>36</xdr:row>
      <xdr:rowOff>154673</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6307061"/>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134861</xdr:rowOff>
    </xdr:from>
    <xdr:to>
      <xdr:col>81</xdr:col>
      <xdr:colOff>50800</xdr:colOff>
      <xdr:row>36</xdr:row>
      <xdr:rowOff>170866</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4592300" y="6307061"/>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170866</xdr:rowOff>
    </xdr:from>
    <xdr:to>
      <xdr:col>76</xdr:col>
      <xdr:colOff>114300</xdr:colOff>
      <xdr:row>37</xdr:row>
      <xdr:rowOff>13208</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634306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158312</xdr:rowOff>
    </xdr:from>
    <xdr:to>
      <xdr:col>71</xdr:col>
      <xdr:colOff>177800</xdr:colOff>
      <xdr:row>37</xdr:row>
      <xdr:rowOff>13208</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2814300" y="6330512"/>
          <a:ext cx="8890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82300</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25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84061</xdr:rowOff>
    </xdr:from>
    <xdr:to>
      <xdr:col>81</xdr:col>
      <xdr:colOff>101600</xdr:colOff>
      <xdr:row>37</xdr:row>
      <xdr:rowOff>14211</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6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5338</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3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120066</xdr:rowOff>
    </xdr:from>
    <xdr:to>
      <xdr:col>76</xdr:col>
      <xdr:colOff>165100</xdr:colOff>
      <xdr:row>37</xdr:row>
      <xdr:rowOff>50216</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62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41343</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63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133858</xdr:rowOff>
    </xdr:from>
    <xdr:to>
      <xdr:col>72</xdr:col>
      <xdr:colOff>38100</xdr:colOff>
      <xdr:row>37</xdr:row>
      <xdr:rowOff>64008</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55135</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107512</xdr:rowOff>
    </xdr:from>
    <xdr:to>
      <xdr:col>67</xdr:col>
      <xdr:colOff>101600</xdr:colOff>
      <xdr:row>37</xdr:row>
      <xdr:rowOff>37662</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2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28789</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3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53983</xdr:rowOff>
    </xdr:from>
    <xdr:to>
      <xdr:col>85</xdr:col>
      <xdr:colOff>127000</xdr:colOff>
      <xdr:row>57</xdr:row>
      <xdr:rowOff>94277</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flipV="1">
          <a:off x="15481300" y="9826633"/>
          <a:ext cx="838200" cy="4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21072</xdr:rowOff>
    </xdr:from>
    <xdr:to>
      <xdr:col>81</xdr:col>
      <xdr:colOff>50800</xdr:colOff>
      <xdr:row>57</xdr:row>
      <xdr:rowOff>94277</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4592300" y="9793722"/>
          <a:ext cx="889000" cy="7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63782</xdr:rowOff>
    </xdr:from>
    <xdr:to>
      <xdr:col>76</xdr:col>
      <xdr:colOff>114300</xdr:colOff>
      <xdr:row>57</xdr:row>
      <xdr:rowOff>21072</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3703300" y="9664982"/>
          <a:ext cx="889000" cy="1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63782</xdr:rowOff>
    </xdr:from>
    <xdr:to>
      <xdr:col>71</xdr:col>
      <xdr:colOff>177800</xdr:colOff>
      <xdr:row>57</xdr:row>
      <xdr:rowOff>104663</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2814300" y="9664982"/>
          <a:ext cx="889000" cy="2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3183</xdr:rowOff>
    </xdr:from>
    <xdr:to>
      <xdr:col>85</xdr:col>
      <xdr:colOff>177800</xdr:colOff>
      <xdr:row>57</xdr:row>
      <xdr:rowOff>104783</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7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153060</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75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43477</xdr:rowOff>
    </xdr:from>
    <xdr:to>
      <xdr:col>81</xdr:col>
      <xdr:colOff>101600</xdr:colOff>
      <xdr:row>57</xdr:row>
      <xdr:rowOff>145077</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98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136204</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214111" y="99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141722</xdr:rowOff>
    </xdr:from>
    <xdr:to>
      <xdr:col>76</xdr:col>
      <xdr:colOff>165100</xdr:colOff>
      <xdr:row>57</xdr:row>
      <xdr:rowOff>71872</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7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62999</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12982</xdr:rowOff>
    </xdr:from>
    <xdr:to>
      <xdr:col>72</xdr:col>
      <xdr:colOff>38100</xdr:colOff>
      <xdr:row>56</xdr:row>
      <xdr:rowOff>114582</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6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131109</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938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53863</xdr:rowOff>
    </xdr:from>
    <xdr:to>
      <xdr:col>67</xdr:col>
      <xdr:colOff>101600</xdr:colOff>
      <xdr:row>57</xdr:row>
      <xdr:rowOff>155463</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82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146590</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99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48388</xdr:rowOff>
    </xdr:from>
    <xdr:to>
      <xdr:col>85</xdr:col>
      <xdr:colOff>127000</xdr:colOff>
      <xdr:row>78</xdr:row>
      <xdr:rowOff>145414</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5481300" y="13078588"/>
          <a:ext cx="838200" cy="43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46889</xdr:rowOff>
    </xdr:from>
    <xdr:to>
      <xdr:col>81</xdr:col>
      <xdr:colOff>50800</xdr:colOff>
      <xdr:row>78</xdr:row>
      <xdr:rowOff>145414</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4592300" y="13419989"/>
          <a:ext cx="889000" cy="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84595</xdr:rowOff>
    </xdr:from>
    <xdr:to>
      <xdr:col>76</xdr:col>
      <xdr:colOff>114300</xdr:colOff>
      <xdr:row>78</xdr:row>
      <xdr:rowOff>46889</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3703300" y="12771895"/>
          <a:ext cx="889000" cy="64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84595</xdr:rowOff>
    </xdr:from>
    <xdr:to>
      <xdr:col>71</xdr:col>
      <xdr:colOff>177800</xdr:colOff>
      <xdr:row>77</xdr:row>
      <xdr:rowOff>62345</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flipV="1">
          <a:off x="12814300" y="12771895"/>
          <a:ext cx="889000" cy="4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169038</xdr:rowOff>
    </xdr:from>
    <xdr:to>
      <xdr:col>85</xdr:col>
      <xdr:colOff>177800</xdr:colOff>
      <xdr:row>76</xdr:row>
      <xdr:rowOff>99188</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6268700" y="13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20464</xdr:rowOff>
    </xdr:from>
    <xdr:ext cx="534377" cy="259045"/>
    <xdr:sp macro="" textlink="">
      <xdr:nvSpPr>
        <xdr:cNvPr id="656" name="災害復旧費該当値テキスト">
          <a:extLst>
            <a:ext uri="{FF2B5EF4-FFF2-40B4-BE49-F238E27FC236}">
              <a16:creationId xmlns="" xmlns:a16="http://schemas.microsoft.com/office/drawing/2014/main" id="{00000000-0008-0000-0700-000090020000}"/>
            </a:ext>
          </a:extLst>
        </xdr:cNvPr>
        <xdr:cNvSpPr txBox="1"/>
      </xdr:nvSpPr>
      <xdr:spPr>
        <a:xfrm>
          <a:off x="16370300"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94614</xdr:rowOff>
    </xdr:from>
    <xdr:to>
      <xdr:col>81</xdr:col>
      <xdr:colOff>101600</xdr:colOff>
      <xdr:row>79</xdr:row>
      <xdr:rowOff>24764</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5430500" y="13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41291</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5246428" y="132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167539</xdr:rowOff>
    </xdr:from>
    <xdr:to>
      <xdr:col>76</xdr:col>
      <xdr:colOff>165100</xdr:colOff>
      <xdr:row>78</xdr:row>
      <xdr:rowOff>97689</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4541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114216</xdr:rowOff>
    </xdr:from>
    <xdr:ext cx="534377"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4325111" y="131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33795</xdr:rowOff>
    </xdr:from>
    <xdr:to>
      <xdr:col>72</xdr:col>
      <xdr:colOff>38100</xdr:colOff>
      <xdr:row>74</xdr:row>
      <xdr:rowOff>135395</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3652500" y="127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151922</xdr:rowOff>
    </xdr:from>
    <xdr:ext cx="534377"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436111" y="1249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11545</xdr:rowOff>
    </xdr:from>
    <xdr:to>
      <xdr:col>67</xdr:col>
      <xdr:colOff>101600</xdr:colOff>
      <xdr:row>77</xdr:row>
      <xdr:rowOff>113145</xdr:rowOff>
    </xdr:to>
    <xdr:sp macro="" textlink="">
      <xdr:nvSpPr>
        <xdr:cNvPr id="663" name="楕円 662">
          <a:extLst>
            <a:ext uri="{FF2B5EF4-FFF2-40B4-BE49-F238E27FC236}">
              <a16:creationId xmlns="" xmlns:a16="http://schemas.microsoft.com/office/drawing/2014/main" id="{00000000-0008-0000-0700-000097020000}"/>
            </a:ext>
          </a:extLst>
        </xdr:cNvPr>
        <xdr:cNvSpPr/>
      </xdr:nvSpPr>
      <xdr:spPr>
        <a:xfrm>
          <a:off x="12763500" y="132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129672</xdr:rowOff>
    </xdr:from>
    <xdr:ext cx="534377" cy="259045"/>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547111" y="129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26257</xdr:rowOff>
    </xdr:from>
    <xdr:to>
      <xdr:col>85</xdr:col>
      <xdr:colOff>127000</xdr:colOff>
      <xdr:row>97</xdr:row>
      <xdr:rowOff>75071</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5481300" y="16656907"/>
          <a:ext cx="838200" cy="4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26257</xdr:rowOff>
    </xdr:from>
    <xdr:to>
      <xdr:col>81</xdr:col>
      <xdr:colOff>50800</xdr:colOff>
      <xdr:row>97</xdr:row>
      <xdr:rowOff>45540</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4592300" y="16656907"/>
          <a:ext cx="8890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145453</xdr:rowOff>
    </xdr:from>
    <xdr:to>
      <xdr:col>76</xdr:col>
      <xdr:colOff>114300</xdr:colOff>
      <xdr:row>97</xdr:row>
      <xdr:rowOff>45540</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a:off x="13703300" y="16604653"/>
          <a:ext cx="889000" cy="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121651</xdr:rowOff>
    </xdr:from>
    <xdr:to>
      <xdr:col>71</xdr:col>
      <xdr:colOff>177800</xdr:colOff>
      <xdr:row>96</xdr:row>
      <xdr:rowOff>145453</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2814300" y="16580851"/>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24271</xdr:rowOff>
    </xdr:from>
    <xdr:to>
      <xdr:col>85</xdr:col>
      <xdr:colOff>177800</xdr:colOff>
      <xdr:row>97</xdr:row>
      <xdr:rowOff>125871</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6268700" y="166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47148</xdr:rowOff>
    </xdr:from>
    <xdr:ext cx="534377" cy="25904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6370300" y="165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146907</xdr:rowOff>
    </xdr:from>
    <xdr:to>
      <xdr:col>81</xdr:col>
      <xdr:colOff>101600</xdr:colOff>
      <xdr:row>97</xdr:row>
      <xdr:rowOff>77057</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5430500" y="166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93584</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5214111" y="1638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166190</xdr:rowOff>
    </xdr:from>
    <xdr:to>
      <xdr:col>76</xdr:col>
      <xdr:colOff>165100</xdr:colOff>
      <xdr:row>97</xdr:row>
      <xdr:rowOff>96340</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4541500" y="166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112867</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4325111" y="164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94653</xdr:rowOff>
    </xdr:from>
    <xdr:to>
      <xdr:col>72</xdr:col>
      <xdr:colOff>38100</xdr:colOff>
      <xdr:row>97</xdr:row>
      <xdr:rowOff>24803</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3652500" y="165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41330</xdr:rowOff>
    </xdr:from>
    <xdr:ext cx="59901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3403795" y="1632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70851</xdr:rowOff>
    </xdr:from>
    <xdr:to>
      <xdr:col>67</xdr:col>
      <xdr:colOff>101600</xdr:colOff>
      <xdr:row>97</xdr:row>
      <xdr:rowOff>1001</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2763500" y="165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17528</xdr:rowOff>
    </xdr:from>
    <xdr:ext cx="59901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2514795" y="1630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166,344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円となっており、施設整備基金、減債基金等各種基金への積立金の増などにより決算額全体は前年度から増加している。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53,868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これは本市の基幹産業である施設園芸農業の振興に力点を置いて取り組んでいるためで、園芸用ハウス整備事業や新規就農サポートハウス整備事業を積極的に展開し、類団平均・全国平均と比較しても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月豪雨災害への対応で住民一人当たりのコストは大幅増となっており、その発注状況などから今後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年はこの水準が続く見込みである。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安芸市緊急財政健全化計画に基づく市債発行額の抑制や繰上償還の実施により、平成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年度決算における公債費は減少したものの、住民一人当たりのコストは全国平均・類団平均比較で依然として高い水準となっている。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地方債発行の適正管理に努めるとともに、任意繰上償還を積極的に実施することで、公債費の抑制に努め、普通交付税非算入額が留保財源を上回る市債発行を行う場合については、中長期的な財政シミュレーションを踏まえ、公債費の適正かつ安定的な管理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ysClr val="windowText" lastClr="000000"/>
              </a:solidFill>
              <a:latin typeface="ＭＳ ゴシック" pitchFamily="49" charset="-128"/>
              <a:ea typeface="ＭＳ ゴシック" pitchFamily="49" charset="-128"/>
            </a:rPr>
            <a:t>　平成</a:t>
          </a:r>
          <a:r>
            <a:rPr kumimoji="1" lang="en-US" altLang="ja-JP" sz="1350">
              <a:solidFill>
                <a:sysClr val="windowText" lastClr="000000"/>
              </a:solidFill>
              <a:latin typeface="ＭＳ ゴシック" pitchFamily="49" charset="-128"/>
              <a:ea typeface="ＭＳ ゴシック" pitchFamily="49" charset="-128"/>
            </a:rPr>
            <a:t>15</a:t>
          </a:r>
          <a:r>
            <a:rPr kumimoji="1" lang="ja-JP" altLang="en-US" sz="1350">
              <a:solidFill>
                <a:sysClr val="windowText" lastClr="000000"/>
              </a:solidFill>
              <a:latin typeface="ＭＳ ゴシック" pitchFamily="49" charset="-128"/>
              <a:ea typeface="ＭＳ ゴシック" pitchFamily="49" charset="-128"/>
            </a:rPr>
            <a:t>年度から継続して取り組んでいる行財政改革の効果により、標準財政規模に対する実質収支額は</a:t>
          </a:r>
          <a:r>
            <a:rPr kumimoji="1" lang="en-US" altLang="ja-JP" sz="1350">
              <a:solidFill>
                <a:sysClr val="windowText" lastClr="000000"/>
              </a:solidFill>
              <a:latin typeface="ＭＳ ゴシック" pitchFamily="49" charset="-128"/>
              <a:ea typeface="ＭＳ ゴシック" pitchFamily="49" charset="-128"/>
            </a:rPr>
            <a:t>3</a:t>
          </a:r>
          <a:r>
            <a:rPr kumimoji="1" lang="ja-JP" altLang="en-US" sz="1350">
              <a:solidFill>
                <a:sysClr val="windowText" lastClr="000000"/>
              </a:solidFill>
              <a:latin typeface="ＭＳ ゴシック" pitchFamily="49" charset="-128"/>
              <a:ea typeface="ＭＳ ゴシック" pitchFamily="49" charset="-128"/>
            </a:rPr>
            <a:t>％台の水準で推移している。</a:t>
          </a:r>
          <a:endParaRPr kumimoji="1" lang="en-US" altLang="ja-JP" sz="1350">
            <a:solidFill>
              <a:sysClr val="windowText" lastClr="000000"/>
            </a:solidFill>
            <a:latin typeface="ＭＳ ゴシック" pitchFamily="49" charset="-128"/>
            <a:ea typeface="ＭＳ ゴシック" pitchFamily="49" charset="-128"/>
          </a:endParaRPr>
        </a:p>
        <a:p>
          <a:r>
            <a:rPr kumimoji="1" lang="ja-JP" altLang="en-US" sz="1350">
              <a:solidFill>
                <a:sysClr val="windowText" lastClr="000000"/>
              </a:solidFill>
              <a:latin typeface="ＭＳ ゴシック" pitchFamily="49" charset="-128"/>
              <a:ea typeface="ＭＳ ゴシック" pitchFamily="49" charset="-128"/>
            </a:rPr>
            <a:t>　実質単年度収支は、繰上償還金の減などにより対前年度</a:t>
          </a:r>
          <a:r>
            <a:rPr kumimoji="1" lang="en-US" altLang="ja-JP" sz="1350">
              <a:solidFill>
                <a:sysClr val="windowText" lastClr="000000"/>
              </a:solidFill>
              <a:latin typeface="ＭＳ ゴシック" pitchFamily="49" charset="-128"/>
              <a:ea typeface="ＭＳ ゴシック" pitchFamily="49" charset="-128"/>
            </a:rPr>
            <a:t>1.35</a:t>
          </a:r>
          <a:r>
            <a:rPr kumimoji="1" lang="ja-JP" altLang="en-US" sz="1350">
              <a:solidFill>
                <a:sysClr val="windowText" lastClr="000000"/>
              </a:solidFill>
              <a:latin typeface="ＭＳ ゴシック" pitchFamily="49" charset="-128"/>
              <a:ea typeface="ＭＳ ゴシック" pitchFamily="49" charset="-128"/>
            </a:rPr>
            <a:t>ポイント落ち込んだものの、依然として黒字を確保している。</a:t>
          </a:r>
        </a:p>
        <a:p>
          <a:r>
            <a:rPr kumimoji="1" lang="ja-JP" altLang="en-US" sz="1350">
              <a:solidFill>
                <a:sysClr val="windowText" lastClr="000000"/>
              </a:solidFill>
              <a:latin typeface="ＭＳ ゴシック" pitchFamily="49" charset="-128"/>
              <a:ea typeface="ＭＳ ゴシック" pitchFamily="49" charset="-128"/>
            </a:rPr>
            <a:t>　今後も中長期的な財政推計に基づいた行財政改革を継続し、経常経費の削減による一般財源の確保に努めていく。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国民健康保険事業については、低所得者層の加入割合が高い反面、高齢者が多く医療費が増大するという構造的問題を抱えており、本市の国保会計においては、人口減少により被保険者が年々減少する一方、医療の高度化等による医療費の増加で慢性的な赤字会計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このことから、国保財政安定化を図るため、保険税率の適正化と合わせて一般会計からの法定外繰り出しを</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年度から拡充しており、</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年度末時点で</a:t>
          </a:r>
          <a:r>
            <a:rPr kumimoji="1" lang="en-US" altLang="ja-JP" sz="1400">
              <a:solidFill>
                <a:sysClr val="windowText" lastClr="000000"/>
              </a:solidFill>
              <a:latin typeface="ＭＳ ゴシック" pitchFamily="49" charset="-128"/>
              <a:ea typeface="ＭＳ ゴシック" pitchFamily="49" charset="-128"/>
            </a:rPr>
            <a:t>519</a:t>
          </a:r>
          <a:r>
            <a:rPr kumimoji="1" lang="ja-JP" altLang="en-US" sz="1400">
              <a:solidFill>
                <a:sysClr val="windowText" lastClr="000000"/>
              </a:solidFill>
              <a:latin typeface="ＭＳ ゴシック" pitchFamily="49" charset="-128"/>
              <a:ea typeface="ＭＳ ゴシック" pitchFamily="49" charset="-128"/>
            </a:rPr>
            <a:t>百万円あった累積赤字は、</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年度末で</a:t>
          </a:r>
          <a:r>
            <a:rPr kumimoji="1" lang="en-US" altLang="ja-JP" sz="1400">
              <a:solidFill>
                <a:sysClr val="windowText" lastClr="000000"/>
              </a:solidFill>
              <a:latin typeface="ＭＳ ゴシック" pitchFamily="49" charset="-128"/>
              <a:ea typeface="ＭＳ ゴシック" pitchFamily="49" charset="-128"/>
            </a:rPr>
            <a:t>61</a:t>
          </a:r>
          <a:r>
            <a:rPr kumimoji="1" lang="ja-JP" altLang="en-US" sz="1400">
              <a:solidFill>
                <a:sysClr val="windowText" lastClr="000000"/>
              </a:solidFill>
              <a:latin typeface="ＭＳ ゴシック" pitchFamily="49" charset="-128"/>
              <a:ea typeface="ＭＳ ゴシック" pitchFamily="49" charset="-128"/>
            </a:rPr>
            <a:t>百万円まで圧縮されている。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から国保財政運営の広域化（都道府県移行）が開始され、今後、より一層の医療費適正化につながる取り組みが重要となってくることから、特定健診の実施やジェネリック医薬品の推奨等により医療給付費の適正化を推進するとともに、保険税等歳入確保に引き続き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13494428</v>
      </c>
      <c r="BO4" s="461"/>
      <c r="BP4" s="461"/>
      <c r="BQ4" s="461"/>
      <c r="BR4" s="461"/>
      <c r="BS4" s="461"/>
      <c r="BT4" s="461"/>
      <c r="BU4" s="462"/>
      <c r="BV4" s="460">
        <v>13086012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3.2</v>
      </c>
      <c r="CU4" s="642"/>
      <c r="CV4" s="642"/>
      <c r="CW4" s="642"/>
      <c r="CX4" s="642"/>
      <c r="CY4" s="642"/>
      <c r="CZ4" s="642"/>
      <c r="DA4" s="643"/>
      <c r="DB4" s="641">
        <v>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13167227</v>
      </c>
      <c r="BO5" s="466"/>
      <c r="BP5" s="466"/>
      <c r="BQ5" s="466"/>
      <c r="BR5" s="466"/>
      <c r="BS5" s="466"/>
      <c r="BT5" s="466"/>
      <c r="BU5" s="467"/>
      <c r="BV5" s="465">
        <v>12785911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88.1</v>
      </c>
      <c r="CU5" s="436"/>
      <c r="CV5" s="436"/>
      <c r="CW5" s="436"/>
      <c r="CX5" s="436"/>
      <c r="CY5" s="436"/>
      <c r="CZ5" s="436"/>
      <c r="DA5" s="437"/>
      <c r="DB5" s="435">
        <v>88</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327201</v>
      </c>
      <c r="BO6" s="466"/>
      <c r="BP6" s="466"/>
      <c r="BQ6" s="466"/>
      <c r="BR6" s="466"/>
      <c r="BS6" s="466"/>
      <c r="BT6" s="466"/>
      <c r="BU6" s="467"/>
      <c r="BV6" s="465">
        <v>300101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91.9</v>
      </c>
      <c r="CU6" s="616"/>
      <c r="CV6" s="616"/>
      <c r="CW6" s="616"/>
      <c r="CX6" s="616"/>
      <c r="CY6" s="616"/>
      <c r="CZ6" s="616"/>
      <c r="DA6" s="617"/>
      <c r="DB6" s="615">
        <v>92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124367</v>
      </c>
      <c r="BO7" s="466"/>
      <c r="BP7" s="466"/>
      <c r="BQ7" s="466"/>
      <c r="BR7" s="466"/>
      <c r="BS7" s="466"/>
      <c r="BT7" s="466"/>
      <c r="BU7" s="467"/>
      <c r="BV7" s="465">
        <v>107127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6262915</v>
      </c>
      <c r="CU7" s="466"/>
      <c r="CV7" s="466"/>
      <c r="CW7" s="466"/>
      <c r="CX7" s="466"/>
      <c r="CY7" s="466"/>
      <c r="CZ7" s="466"/>
      <c r="DA7" s="467"/>
      <c r="DB7" s="465">
        <v>6360461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202834</v>
      </c>
      <c r="BO8" s="466"/>
      <c r="BP8" s="466"/>
      <c r="BQ8" s="466"/>
      <c r="BR8" s="466"/>
      <c r="BS8" s="466"/>
      <c r="BT8" s="466"/>
      <c r="BU8" s="467"/>
      <c r="BV8" s="465">
        <v>192974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17577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9860</v>
      </c>
      <c r="BO9" s="466"/>
      <c r="BP9" s="466"/>
      <c r="BQ9" s="466"/>
      <c r="BR9" s="466"/>
      <c r="BS9" s="466"/>
      <c r="BT9" s="466"/>
      <c r="BU9" s="467"/>
      <c r="BV9" s="465">
        <v>-45979</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17.3</v>
      </c>
      <c r="CU9" s="436"/>
      <c r="CV9" s="436"/>
      <c r="CW9" s="436"/>
      <c r="CX9" s="436"/>
      <c r="CY9" s="436"/>
      <c r="CZ9" s="436"/>
      <c r="DA9" s="437"/>
      <c r="DB9" s="435">
        <v>21.5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19547</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1919</v>
      </c>
      <c r="BO10" s="466"/>
      <c r="BP10" s="466"/>
      <c r="BQ10" s="466"/>
      <c r="BR10" s="466"/>
      <c r="BS10" s="466"/>
      <c r="BT10" s="466"/>
      <c r="BU10" s="467"/>
      <c r="BV10" s="465">
        <v>1744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264227</v>
      </c>
      <c r="BO11" s="466"/>
      <c r="BP11" s="466"/>
      <c r="BQ11" s="466"/>
      <c r="BR11" s="466"/>
      <c r="BS11" s="466"/>
      <c r="BT11" s="466"/>
      <c r="BU11" s="467"/>
      <c r="BV11" s="465">
        <v>410776</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17426</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17375</v>
      </c>
      <c r="S13" s="569"/>
      <c r="T13" s="569"/>
      <c r="U13" s="569"/>
      <c r="V13" s="570"/>
      <c r="W13" s="556" t="s">
        <v>138</v>
      </c>
      <c r="X13" s="478"/>
      <c r="Y13" s="478"/>
      <c r="Z13" s="478"/>
      <c r="AA13" s="478"/>
      <c r="AB13" s="479"/>
      <c r="AC13" s="441">
        <v>2328</v>
      </c>
      <c r="AD13" s="442"/>
      <c r="AE13" s="442"/>
      <c r="AF13" s="442"/>
      <c r="AG13" s="443"/>
      <c r="AH13" s="441">
        <v>2821</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276006</v>
      </c>
      <c r="BO13" s="466"/>
      <c r="BP13" s="466"/>
      <c r="BQ13" s="466"/>
      <c r="BR13" s="466"/>
      <c r="BS13" s="466"/>
      <c r="BT13" s="466"/>
      <c r="BU13" s="467"/>
      <c r="BV13" s="465">
        <v>366541</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7.5</v>
      </c>
      <c r="CU13" s="436"/>
      <c r="CV13" s="436"/>
      <c r="CW13" s="436"/>
      <c r="CX13" s="436"/>
      <c r="CY13" s="436"/>
      <c r="CZ13" s="436"/>
      <c r="DA13" s="437"/>
      <c r="DB13" s="435">
        <v>7.6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17736</v>
      </c>
      <c r="S14" s="569"/>
      <c r="T14" s="569"/>
      <c r="U14" s="569"/>
      <c r="V14" s="570"/>
      <c r="W14" s="571"/>
      <c r="X14" s="481"/>
      <c r="Y14" s="481"/>
      <c r="Z14" s="481"/>
      <c r="AA14" s="481"/>
      <c r="AB14" s="482"/>
      <c r="AC14" s="561">
        <v>27.8</v>
      </c>
      <c r="AD14" s="562"/>
      <c r="AE14" s="562"/>
      <c r="AF14" s="562"/>
      <c r="AG14" s="563"/>
      <c r="AH14" s="561">
        <v>29.8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2.2000000000000002</v>
      </c>
      <c r="CU14" s="573"/>
      <c r="CV14" s="573"/>
      <c r="CW14" s="573"/>
      <c r="CX14" s="573"/>
      <c r="CY14" s="573"/>
      <c r="CZ14" s="573"/>
      <c r="DA14" s="574"/>
      <c r="DB14" s="572">
        <v>19.7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145</v>
      </c>
      <c r="N15" s="566"/>
      <c r="O15" s="566"/>
      <c r="P15" s="566"/>
      <c r="Q15" s="567"/>
      <c r="R15" s="568">
        <v>17696</v>
      </c>
      <c r="S15" s="569"/>
      <c r="T15" s="569"/>
      <c r="U15" s="569"/>
      <c r="V15" s="570"/>
      <c r="W15" s="556" t="s">
        <v>146</v>
      </c>
      <c r="X15" s="478"/>
      <c r="Y15" s="478"/>
      <c r="Z15" s="478"/>
      <c r="AA15" s="478"/>
      <c r="AB15" s="479"/>
      <c r="AC15" s="441">
        <v>1135</v>
      </c>
      <c r="AD15" s="442"/>
      <c r="AE15" s="442"/>
      <c r="AF15" s="442"/>
      <c r="AG15" s="443"/>
      <c r="AH15" s="441">
        <v>1289</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1756882</v>
      </c>
      <c r="BO15" s="461"/>
      <c r="BP15" s="461"/>
      <c r="BQ15" s="461"/>
      <c r="BR15" s="461"/>
      <c r="BS15" s="461"/>
      <c r="BT15" s="461"/>
      <c r="BU15" s="462"/>
      <c r="BV15" s="460">
        <v>1750977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13.6</v>
      </c>
      <c r="AD16" s="562"/>
      <c r="AE16" s="562"/>
      <c r="AF16" s="562"/>
      <c r="AG16" s="563"/>
      <c r="AH16" s="561">
        <v>13.6</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5555385</v>
      </c>
      <c r="BO16" s="466"/>
      <c r="BP16" s="466"/>
      <c r="BQ16" s="466"/>
      <c r="BR16" s="466"/>
      <c r="BS16" s="466"/>
      <c r="BT16" s="466"/>
      <c r="BU16" s="467"/>
      <c r="BV16" s="465">
        <v>5626398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4899</v>
      </c>
      <c r="AD17" s="442"/>
      <c r="AE17" s="442"/>
      <c r="AF17" s="442"/>
      <c r="AG17" s="443"/>
      <c r="AH17" s="441">
        <v>5351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2214139</v>
      </c>
      <c r="BO17" s="466"/>
      <c r="BP17" s="466"/>
      <c r="BQ17" s="466"/>
      <c r="BR17" s="466"/>
      <c r="BS17" s="466"/>
      <c r="BT17" s="466"/>
      <c r="BU17" s="467"/>
      <c r="BV17" s="465">
        <v>2208721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317.20999999999998</v>
      </c>
      <c r="M18" s="530"/>
      <c r="N18" s="530"/>
      <c r="O18" s="530"/>
      <c r="P18" s="530"/>
      <c r="Q18" s="530"/>
      <c r="R18" s="531"/>
      <c r="S18" s="531"/>
      <c r="T18" s="531"/>
      <c r="U18" s="531"/>
      <c r="V18" s="532"/>
      <c r="W18" s="546"/>
      <c r="X18" s="547"/>
      <c r="Y18" s="547"/>
      <c r="Z18" s="547"/>
      <c r="AA18" s="547"/>
      <c r="AB18" s="557"/>
      <c r="AC18" s="429">
        <v>58.6</v>
      </c>
      <c r="AD18" s="430"/>
      <c r="AE18" s="430"/>
      <c r="AF18" s="430"/>
      <c r="AG18" s="533"/>
      <c r="AH18" s="429">
        <v>56.6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5571244</v>
      </c>
      <c r="BO18" s="466"/>
      <c r="BP18" s="466"/>
      <c r="BQ18" s="466"/>
      <c r="BR18" s="466"/>
      <c r="BS18" s="466"/>
      <c r="BT18" s="466"/>
      <c r="BU18" s="467"/>
      <c r="BV18" s="465">
        <v>5663032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55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7891297</v>
      </c>
      <c r="BO19" s="466"/>
      <c r="BP19" s="466"/>
      <c r="BQ19" s="466"/>
      <c r="BR19" s="466"/>
      <c r="BS19" s="466"/>
      <c r="BT19" s="466"/>
      <c r="BU19" s="467"/>
      <c r="BV19" s="465">
        <v>7523341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7604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12701425</v>
      </c>
      <c r="BO23" s="466"/>
      <c r="BP23" s="466"/>
      <c r="BQ23" s="466"/>
      <c r="BR23" s="466"/>
      <c r="BS23" s="466"/>
      <c r="BT23" s="466"/>
      <c r="BU23" s="467"/>
      <c r="BV23" s="465">
        <v>12768030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7310</v>
      </c>
      <c r="R24" s="442"/>
      <c r="S24" s="442"/>
      <c r="T24" s="442"/>
      <c r="U24" s="442"/>
      <c r="V24" s="443"/>
      <c r="W24" s="507"/>
      <c r="X24" s="498"/>
      <c r="Y24" s="499"/>
      <c r="Z24" s="438" t="s">
        <v>170</v>
      </c>
      <c r="AA24" s="439"/>
      <c r="AB24" s="439"/>
      <c r="AC24" s="439"/>
      <c r="AD24" s="439"/>
      <c r="AE24" s="439"/>
      <c r="AF24" s="439"/>
      <c r="AG24" s="440"/>
      <c r="AH24" s="441">
        <v>252</v>
      </c>
      <c r="AI24" s="442"/>
      <c r="AJ24" s="442"/>
      <c r="AK24" s="442"/>
      <c r="AL24" s="443"/>
      <c r="AM24" s="441">
        <v>747432</v>
      </c>
      <c r="AN24" s="442"/>
      <c r="AO24" s="442"/>
      <c r="AP24" s="442"/>
      <c r="AQ24" s="442"/>
      <c r="AR24" s="443"/>
      <c r="AS24" s="441">
        <v>2966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12487371</v>
      </c>
      <c r="BO24" s="466"/>
      <c r="BP24" s="466"/>
      <c r="BQ24" s="466"/>
      <c r="BR24" s="466"/>
      <c r="BS24" s="466"/>
      <c r="BT24" s="466"/>
      <c r="BU24" s="467"/>
      <c r="BV24" s="465">
        <v>12393200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6220</v>
      </c>
      <c r="R25" s="442"/>
      <c r="S25" s="442"/>
      <c r="T25" s="442"/>
      <c r="U25" s="442"/>
      <c r="V25" s="443"/>
      <c r="W25" s="507"/>
      <c r="X25" s="498"/>
      <c r="Y25" s="499"/>
      <c r="Z25" s="438" t="s">
        <v>173</v>
      </c>
      <c r="AA25" s="439"/>
      <c r="AB25" s="439"/>
      <c r="AC25" s="439"/>
      <c r="AD25" s="439"/>
      <c r="AE25" s="439"/>
      <c r="AF25" s="439"/>
      <c r="AG25" s="440"/>
      <c r="AH25" s="441">
        <v>41</v>
      </c>
      <c r="AI25" s="442"/>
      <c r="AJ25" s="442"/>
      <c r="AK25" s="442"/>
      <c r="AL25" s="443"/>
      <c r="AM25" s="441">
        <v>114718</v>
      </c>
      <c r="AN25" s="442"/>
      <c r="AO25" s="442"/>
      <c r="AP25" s="442"/>
      <c r="AQ25" s="442"/>
      <c r="AR25" s="443"/>
      <c r="AS25" s="441">
        <v>2798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1253419</v>
      </c>
      <c r="BO25" s="461"/>
      <c r="BP25" s="461"/>
      <c r="BQ25" s="461"/>
      <c r="BR25" s="461"/>
      <c r="BS25" s="461"/>
      <c r="BT25" s="461"/>
      <c r="BU25" s="462"/>
      <c r="BV25" s="460">
        <v>678256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5700</v>
      </c>
      <c r="R26" s="442"/>
      <c r="S26" s="442"/>
      <c r="T26" s="442"/>
      <c r="U26" s="442"/>
      <c r="V26" s="443"/>
      <c r="W26" s="507"/>
      <c r="X26" s="498"/>
      <c r="Y26" s="499"/>
      <c r="Z26" s="438" t="s">
        <v>176</v>
      </c>
      <c r="AA26" s="520"/>
      <c r="AB26" s="520"/>
      <c r="AC26" s="520"/>
      <c r="AD26" s="520"/>
      <c r="AE26" s="520"/>
      <c r="AF26" s="520"/>
      <c r="AG26" s="521"/>
      <c r="AH26" s="441">
        <v>21</v>
      </c>
      <c r="AI26" s="442"/>
      <c r="AJ26" s="442"/>
      <c r="AK26" s="442"/>
      <c r="AL26" s="443"/>
      <c r="AM26" s="441">
        <v>70329</v>
      </c>
      <c r="AN26" s="442"/>
      <c r="AO26" s="442"/>
      <c r="AP26" s="442"/>
      <c r="AQ26" s="442"/>
      <c r="AR26" s="443"/>
      <c r="AS26" s="441">
        <v>3349</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3850</v>
      </c>
      <c r="R27" s="442"/>
      <c r="S27" s="442"/>
      <c r="T27" s="442"/>
      <c r="U27" s="442"/>
      <c r="V27" s="443"/>
      <c r="W27" s="507"/>
      <c r="X27" s="498"/>
      <c r="Y27" s="499"/>
      <c r="Z27" s="438" t="s">
        <v>179</v>
      </c>
      <c r="AA27" s="439"/>
      <c r="AB27" s="439"/>
      <c r="AC27" s="439"/>
      <c r="AD27" s="439"/>
      <c r="AE27" s="439"/>
      <c r="AF27" s="439"/>
      <c r="AG27" s="440"/>
      <c r="AH27" s="441" t="s">
        <v>180</v>
      </c>
      <c r="AI27" s="442"/>
      <c r="AJ27" s="442"/>
      <c r="AK27" s="442"/>
      <c r="AL27" s="443"/>
      <c r="AM27" s="441" t="s">
        <v>127</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243410</v>
      </c>
      <c r="BO27" s="469"/>
      <c r="BP27" s="469"/>
      <c r="BQ27" s="469"/>
      <c r="BR27" s="469"/>
      <c r="BS27" s="469"/>
      <c r="BT27" s="469"/>
      <c r="BU27" s="470"/>
      <c r="BV27" s="468">
        <v>243410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3350</v>
      </c>
      <c r="R28" s="442"/>
      <c r="S28" s="442"/>
      <c r="T28" s="442"/>
      <c r="U28" s="442"/>
      <c r="V28" s="443"/>
      <c r="W28" s="507"/>
      <c r="X28" s="498"/>
      <c r="Y28" s="499"/>
      <c r="Z28" s="438" t="s">
        <v>183</v>
      </c>
      <c r="AA28" s="439"/>
      <c r="AB28" s="439"/>
      <c r="AC28" s="439"/>
      <c r="AD28" s="439"/>
      <c r="AE28" s="439"/>
      <c r="AF28" s="439"/>
      <c r="AG28" s="440"/>
      <c r="AH28" s="441" t="s">
        <v>136</v>
      </c>
      <c r="AI28" s="442"/>
      <c r="AJ28" s="442"/>
      <c r="AK28" s="442"/>
      <c r="AL28" s="443"/>
      <c r="AM28" s="441" t="s">
        <v>184</v>
      </c>
      <c r="AN28" s="442"/>
      <c r="AO28" s="442"/>
      <c r="AP28" s="442"/>
      <c r="AQ28" s="442"/>
      <c r="AR28" s="443"/>
      <c r="AS28" s="441" t="s">
        <v>127</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1196527</v>
      </c>
      <c r="BO28" s="461"/>
      <c r="BP28" s="461"/>
      <c r="BQ28" s="461"/>
      <c r="BR28" s="461"/>
      <c r="BS28" s="461"/>
      <c r="BT28" s="461"/>
      <c r="BU28" s="462"/>
      <c r="BV28" s="460">
        <v>1194608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12</v>
      </c>
      <c r="M29" s="442"/>
      <c r="N29" s="442"/>
      <c r="O29" s="442"/>
      <c r="P29" s="443"/>
      <c r="Q29" s="441">
        <v>3150</v>
      </c>
      <c r="R29" s="442"/>
      <c r="S29" s="442"/>
      <c r="T29" s="442"/>
      <c r="U29" s="442"/>
      <c r="V29" s="443"/>
      <c r="W29" s="508"/>
      <c r="X29" s="509"/>
      <c r="Y29" s="510"/>
      <c r="Z29" s="438" t="s">
        <v>187</v>
      </c>
      <c r="AA29" s="439"/>
      <c r="AB29" s="439"/>
      <c r="AC29" s="439"/>
      <c r="AD29" s="439"/>
      <c r="AE29" s="439"/>
      <c r="AF29" s="439"/>
      <c r="AG29" s="440"/>
      <c r="AH29" s="441">
        <v>252</v>
      </c>
      <c r="AI29" s="442"/>
      <c r="AJ29" s="442"/>
      <c r="AK29" s="442"/>
      <c r="AL29" s="443"/>
      <c r="AM29" s="441">
        <v>747432</v>
      </c>
      <c r="AN29" s="442"/>
      <c r="AO29" s="442"/>
      <c r="AP29" s="442"/>
      <c r="AQ29" s="442"/>
      <c r="AR29" s="443"/>
      <c r="AS29" s="441">
        <v>2966</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1698292</v>
      </c>
      <c r="BO29" s="466"/>
      <c r="BP29" s="466"/>
      <c r="BQ29" s="466"/>
      <c r="BR29" s="466"/>
      <c r="BS29" s="466"/>
      <c r="BT29" s="466"/>
      <c r="BU29" s="467"/>
      <c r="BV29" s="465">
        <v>1417155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4395691</v>
      </c>
      <c r="BO30" s="469"/>
      <c r="BP30" s="469"/>
      <c r="BQ30" s="469"/>
      <c r="BR30" s="469"/>
      <c r="BS30" s="469"/>
      <c r="BT30" s="469"/>
      <c r="BU30" s="470"/>
      <c r="BV30" s="468">
        <v>4237588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196</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204</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安芸広域市町村圏事務組合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安芸市土地開発公社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元気バス事業特別会計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安芸広域市町村圏特別養護老人ホーム組合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f>IF(E36="","",C35+1)</f>
        <v>3</v>
      </c>
      <c r="D36" s="424"/>
      <c r="E36" s="423" t="str">
        <f>IF('各会計、関係団体の財政状況及び健全化判断比率'!B9="","",'各会計、関係団体の財政状況及び健全化判断比率'!B9)</f>
        <v>住宅新築資金等貸付事業特別会計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IF('各会計、関係団体の財政状況及び健全化判断比率'!B34="","",'各会計、関係団体の財政状況及び健全化判断比率'!B34)</f>
        <v>住宅団地整備事業特別会計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高知県広域食肉センター事務組合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f>IF(E37="","",C36+1)</f>
        <v>4</v>
      </c>
      <c r="D37" s="424"/>
      <c r="E37" s="423" t="str">
        <f>IF('各会計、関係団体の財政状況及び健全化判断比率'!B10="","",'各会計、関係団体の財政状況及び健全化判断比率'!B10)</f>
        <v>鉄道経営助成基金事業特別会計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こうち人づくり広域連合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f t="shared" ref="C38:C43" si="5">IF(E38="","",C37+1)</f>
        <v>5</v>
      </c>
      <c r="D38" s="424"/>
      <c r="E38" s="423" t="str">
        <f>IF('各会計、関係団体の財政状況及び健全化判断比率'!B11="","",'各会計、関係団体の財政状況及び健全化判断比率'!B11)</f>
        <v>墓地公園事業特別会計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高知県市町村総合事務組合（一般）</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　　　　　　〃　　　　　（交通災害共済）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高知県後期高齢者医療広域連合（一般）</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　　　　　　〃　　　　　　　（特別）</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Oy/fyVDa2cRlejGNLDVleR4DlarjK6kPICZi0bIowk3g8Zspf0i822zsB2iludJJPl4xJ5GLcXYzAf1o8O6fVg==" saltValue="lrtQlKTLm07HF7loCpnk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44" t="s">
        <v>571</v>
      </c>
      <c r="D34" s="1244"/>
      <c r="E34" s="1245"/>
      <c r="F34" s="32" t="s">
        <v>572</v>
      </c>
      <c r="G34" s="33" t="s">
        <v>573</v>
      </c>
      <c r="H34" s="33" t="s">
        <v>574</v>
      </c>
      <c r="I34" s="33" t="s">
        <v>575</v>
      </c>
      <c r="J34" s="34" t="s">
        <v>576</v>
      </c>
      <c r="K34" s="22"/>
      <c r="L34" s="22"/>
      <c r="M34" s="22"/>
      <c r="N34" s="22"/>
      <c r="O34" s="22"/>
      <c r="P34" s="22"/>
    </row>
    <row r="35" spans="1:16" ht="39" customHeight="1">
      <c r="A35" s="22"/>
      <c r="B35" s="35"/>
      <c r="C35" s="1238" t="s">
        <v>577</v>
      </c>
      <c r="D35" s="1239"/>
      <c r="E35" s="1240"/>
      <c r="F35" s="36">
        <v>8.94</v>
      </c>
      <c r="G35" s="37">
        <v>9.66</v>
      </c>
      <c r="H35" s="37">
        <v>10.84</v>
      </c>
      <c r="I35" s="37">
        <v>11.34</v>
      </c>
      <c r="J35" s="38">
        <v>11.44</v>
      </c>
      <c r="K35" s="22"/>
      <c r="L35" s="22"/>
      <c r="M35" s="22"/>
      <c r="N35" s="22"/>
      <c r="O35" s="22"/>
      <c r="P35" s="22"/>
    </row>
    <row r="36" spans="1:16" ht="39" customHeight="1">
      <c r="A36" s="22"/>
      <c r="B36" s="35"/>
      <c r="C36" s="1238" t="s">
        <v>578</v>
      </c>
      <c r="D36" s="1239"/>
      <c r="E36" s="1240"/>
      <c r="F36" s="36">
        <v>2.72</v>
      </c>
      <c r="G36" s="37">
        <v>2.79</v>
      </c>
      <c r="H36" s="37">
        <v>3.34</v>
      </c>
      <c r="I36" s="37">
        <v>2.61</v>
      </c>
      <c r="J36" s="38">
        <v>2.68</v>
      </c>
      <c r="K36" s="22"/>
      <c r="L36" s="22"/>
      <c r="M36" s="22"/>
      <c r="N36" s="22"/>
      <c r="O36" s="22"/>
      <c r="P36" s="22"/>
    </row>
    <row r="37" spans="1:16" ht="39" customHeight="1">
      <c r="A37" s="22"/>
      <c r="B37" s="35"/>
      <c r="C37" s="1238" t="s">
        <v>579</v>
      </c>
      <c r="D37" s="1239"/>
      <c r="E37" s="1240"/>
      <c r="F37" s="36">
        <v>0.34</v>
      </c>
      <c r="G37" s="37">
        <v>0.37</v>
      </c>
      <c r="H37" s="37">
        <v>0.17</v>
      </c>
      <c r="I37" s="37">
        <v>0.65</v>
      </c>
      <c r="J37" s="38">
        <v>0.75</v>
      </c>
      <c r="K37" s="22"/>
      <c r="L37" s="22"/>
      <c r="M37" s="22"/>
      <c r="N37" s="22"/>
      <c r="O37" s="22"/>
      <c r="P37" s="22"/>
    </row>
    <row r="38" spans="1:16" ht="39" customHeight="1">
      <c r="A38" s="22"/>
      <c r="B38" s="35"/>
      <c r="C38" s="1238" t="s">
        <v>580</v>
      </c>
      <c r="D38" s="1239"/>
      <c r="E38" s="1240"/>
      <c r="F38" s="36">
        <v>0.09</v>
      </c>
      <c r="G38" s="37">
        <v>0.22</v>
      </c>
      <c r="H38" s="37">
        <v>0.34</v>
      </c>
      <c r="I38" s="37">
        <v>0.42</v>
      </c>
      <c r="J38" s="38">
        <v>0.55000000000000004</v>
      </c>
      <c r="K38" s="22"/>
      <c r="L38" s="22"/>
      <c r="M38" s="22"/>
      <c r="N38" s="22"/>
      <c r="O38" s="22"/>
      <c r="P38" s="22"/>
    </row>
    <row r="39" spans="1:16" ht="39" customHeight="1">
      <c r="A39" s="22"/>
      <c r="B39" s="35"/>
      <c r="C39" s="1238" t="s">
        <v>581</v>
      </c>
      <c r="D39" s="1239"/>
      <c r="E39" s="1240"/>
      <c r="F39" s="36">
        <v>0.09</v>
      </c>
      <c r="G39" s="37">
        <v>0.01</v>
      </c>
      <c r="H39" s="37">
        <v>0.04</v>
      </c>
      <c r="I39" s="37" t="s">
        <v>582</v>
      </c>
      <c r="J39" s="38">
        <v>0.03</v>
      </c>
      <c r="K39" s="22"/>
      <c r="L39" s="22"/>
      <c r="M39" s="22"/>
      <c r="N39" s="22"/>
      <c r="O39" s="22"/>
      <c r="P39" s="22"/>
    </row>
    <row r="40" spans="1:16" ht="39" customHeight="1">
      <c r="A40" s="22"/>
      <c r="B40" s="35"/>
      <c r="C40" s="1238" t="s">
        <v>583</v>
      </c>
      <c r="D40" s="1239"/>
      <c r="E40" s="1240"/>
      <c r="F40" s="36">
        <v>0</v>
      </c>
      <c r="G40" s="37">
        <v>0</v>
      </c>
      <c r="H40" s="37">
        <v>0</v>
      </c>
      <c r="I40" s="37">
        <v>0</v>
      </c>
      <c r="J40" s="38">
        <v>0</v>
      </c>
      <c r="K40" s="22"/>
      <c r="L40" s="22"/>
      <c r="M40" s="22"/>
      <c r="N40" s="22"/>
      <c r="O40" s="22"/>
      <c r="P40" s="22"/>
    </row>
    <row r="41" spans="1:16" ht="39" customHeight="1">
      <c r="A41" s="22"/>
      <c r="B41" s="35"/>
      <c r="C41" s="1238" t="s">
        <v>584</v>
      </c>
      <c r="D41" s="1239"/>
      <c r="E41" s="1240"/>
      <c r="F41" s="36">
        <v>0</v>
      </c>
      <c r="G41" s="37">
        <v>0</v>
      </c>
      <c r="H41" s="37">
        <v>0</v>
      </c>
      <c r="I41" s="37">
        <v>0</v>
      </c>
      <c r="J41" s="38">
        <v>0</v>
      </c>
      <c r="K41" s="22"/>
      <c r="L41" s="22"/>
      <c r="M41" s="22"/>
      <c r="N41" s="22"/>
      <c r="O41" s="22"/>
      <c r="P41" s="22"/>
    </row>
    <row r="42" spans="1:16" ht="39" customHeight="1">
      <c r="A42" s="22"/>
      <c r="B42" s="39"/>
      <c r="C42" s="1238" t="s">
        <v>585</v>
      </c>
      <c r="D42" s="1239"/>
      <c r="E42" s="1240"/>
      <c r="F42" s="36" t="s">
        <v>524</v>
      </c>
      <c r="G42" s="37" t="s">
        <v>524</v>
      </c>
      <c r="H42" s="37" t="s">
        <v>524</v>
      </c>
      <c r="I42" s="37" t="s">
        <v>524</v>
      </c>
      <c r="J42" s="38" t="s">
        <v>524</v>
      </c>
      <c r="K42" s="22"/>
      <c r="L42" s="22"/>
      <c r="M42" s="22"/>
      <c r="N42" s="22"/>
      <c r="O42" s="22"/>
      <c r="P42" s="22"/>
    </row>
    <row r="43" spans="1:16" ht="39" customHeight="1" thickBot="1">
      <c r="A43" s="22"/>
      <c r="B43" s="40"/>
      <c r="C43" s="1241" t="s">
        <v>586</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vxMzfxNT/QtylWpyjXRampL7IWFAo/RBzdqAK6gBZIT33EsaEoCgmSgXv7U/YOeZKsmS7jdVdycLM3khhWag==" saltValue="k8G8ns00V4PTilpL4HsQ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64" t="s">
        <v>11</v>
      </c>
      <c r="C45" s="1265"/>
      <c r="D45" s="58"/>
      <c r="E45" s="1270" t="s">
        <v>12</v>
      </c>
      <c r="F45" s="1270"/>
      <c r="G45" s="1270"/>
      <c r="H45" s="1270"/>
      <c r="I45" s="1270"/>
      <c r="J45" s="1271"/>
      <c r="K45" s="59">
        <v>1705</v>
      </c>
      <c r="L45" s="60">
        <v>1456</v>
      </c>
      <c r="M45" s="60">
        <v>1300</v>
      </c>
      <c r="N45" s="60">
        <v>1270</v>
      </c>
      <c r="O45" s="61">
        <v>1149</v>
      </c>
      <c r="P45" s="48"/>
      <c r="Q45" s="48"/>
      <c r="R45" s="48"/>
      <c r="S45" s="48"/>
      <c r="T45" s="48"/>
      <c r="U45" s="48"/>
    </row>
    <row r="46" spans="1:21" ht="30.75" customHeight="1">
      <c r="A46" s="48"/>
      <c r="B46" s="1266"/>
      <c r="C46" s="1267"/>
      <c r="D46" s="62"/>
      <c r="E46" s="1248" t="s">
        <v>13</v>
      </c>
      <c r="F46" s="1248"/>
      <c r="G46" s="1248"/>
      <c r="H46" s="1248"/>
      <c r="I46" s="1248"/>
      <c r="J46" s="1249"/>
      <c r="K46" s="63" t="s">
        <v>524</v>
      </c>
      <c r="L46" s="64" t="s">
        <v>524</v>
      </c>
      <c r="M46" s="64" t="s">
        <v>524</v>
      </c>
      <c r="N46" s="64" t="s">
        <v>524</v>
      </c>
      <c r="O46" s="65" t="s">
        <v>524</v>
      </c>
      <c r="P46" s="48"/>
      <c r="Q46" s="48"/>
      <c r="R46" s="48"/>
      <c r="S46" s="48"/>
      <c r="T46" s="48"/>
      <c r="U46" s="48"/>
    </row>
    <row r="47" spans="1:21" ht="30.75" customHeight="1">
      <c r="A47" s="48"/>
      <c r="B47" s="1266"/>
      <c r="C47" s="1267"/>
      <c r="D47" s="62"/>
      <c r="E47" s="1248" t="s">
        <v>14</v>
      </c>
      <c r="F47" s="1248"/>
      <c r="G47" s="1248"/>
      <c r="H47" s="1248"/>
      <c r="I47" s="1248"/>
      <c r="J47" s="1249"/>
      <c r="K47" s="63" t="s">
        <v>524</v>
      </c>
      <c r="L47" s="64" t="s">
        <v>524</v>
      </c>
      <c r="M47" s="64" t="s">
        <v>524</v>
      </c>
      <c r="N47" s="64" t="s">
        <v>524</v>
      </c>
      <c r="O47" s="65" t="s">
        <v>524</v>
      </c>
      <c r="P47" s="48"/>
      <c r="Q47" s="48"/>
      <c r="R47" s="48"/>
      <c r="S47" s="48"/>
      <c r="T47" s="48"/>
      <c r="U47" s="48"/>
    </row>
    <row r="48" spans="1:21" ht="30.75" customHeight="1">
      <c r="A48" s="48"/>
      <c r="B48" s="1266"/>
      <c r="C48" s="1267"/>
      <c r="D48" s="62"/>
      <c r="E48" s="1248" t="s">
        <v>15</v>
      </c>
      <c r="F48" s="1248"/>
      <c r="G48" s="1248"/>
      <c r="H48" s="1248"/>
      <c r="I48" s="1248"/>
      <c r="J48" s="1249"/>
      <c r="K48" s="63">
        <v>284</v>
      </c>
      <c r="L48" s="64">
        <v>292</v>
      </c>
      <c r="M48" s="64">
        <v>291</v>
      </c>
      <c r="N48" s="64">
        <v>304</v>
      </c>
      <c r="O48" s="65">
        <v>327</v>
      </c>
      <c r="P48" s="48"/>
      <c r="Q48" s="48"/>
      <c r="R48" s="48"/>
      <c r="S48" s="48"/>
      <c r="T48" s="48"/>
      <c r="U48" s="48"/>
    </row>
    <row r="49" spans="1:21" ht="30.75" customHeight="1">
      <c r="A49" s="48"/>
      <c r="B49" s="1266"/>
      <c r="C49" s="1267"/>
      <c r="D49" s="62"/>
      <c r="E49" s="1248" t="s">
        <v>16</v>
      </c>
      <c r="F49" s="1248"/>
      <c r="G49" s="1248"/>
      <c r="H49" s="1248"/>
      <c r="I49" s="1248"/>
      <c r="J49" s="1249"/>
      <c r="K49" s="63">
        <v>117</v>
      </c>
      <c r="L49" s="64">
        <v>117</v>
      </c>
      <c r="M49" s="64">
        <v>117</v>
      </c>
      <c r="N49" s="64">
        <v>117</v>
      </c>
      <c r="O49" s="65">
        <v>117</v>
      </c>
      <c r="P49" s="48"/>
      <c r="Q49" s="48"/>
      <c r="R49" s="48"/>
      <c r="S49" s="48"/>
      <c r="T49" s="48"/>
      <c r="U49" s="48"/>
    </row>
    <row r="50" spans="1:21" ht="30.75" customHeight="1">
      <c r="A50" s="48"/>
      <c r="B50" s="1266"/>
      <c r="C50" s="1267"/>
      <c r="D50" s="62"/>
      <c r="E50" s="1248" t="s">
        <v>17</v>
      </c>
      <c r="F50" s="1248"/>
      <c r="G50" s="1248"/>
      <c r="H50" s="1248"/>
      <c r="I50" s="1248"/>
      <c r="J50" s="1249"/>
      <c r="K50" s="63">
        <v>1</v>
      </c>
      <c r="L50" s="64">
        <v>0</v>
      </c>
      <c r="M50" s="64" t="s">
        <v>524</v>
      </c>
      <c r="N50" s="64" t="s">
        <v>524</v>
      </c>
      <c r="O50" s="65" t="s">
        <v>524</v>
      </c>
      <c r="P50" s="48"/>
      <c r="Q50" s="48"/>
      <c r="R50" s="48"/>
      <c r="S50" s="48"/>
      <c r="T50" s="48"/>
      <c r="U50" s="48"/>
    </row>
    <row r="51" spans="1:21" ht="30.75" customHeight="1">
      <c r="A51" s="48"/>
      <c r="B51" s="1268"/>
      <c r="C51" s="1269"/>
      <c r="D51" s="66"/>
      <c r="E51" s="1248" t="s">
        <v>18</v>
      </c>
      <c r="F51" s="1248"/>
      <c r="G51" s="1248"/>
      <c r="H51" s="1248"/>
      <c r="I51" s="1248"/>
      <c r="J51" s="1249"/>
      <c r="K51" s="63" t="s">
        <v>524</v>
      </c>
      <c r="L51" s="64" t="s">
        <v>524</v>
      </c>
      <c r="M51" s="64" t="s">
        <v>524</v>
      </c>
      <c r="N51" s="64" t="s">
        <v>524</v>
      </c>
      <c r="O51" s="65" t="s">
        <v>524</v>
      </c>
      <c r="P51" s="48"/>
      <c r="Q51" s="48"/>
      <c r="R51" s="48"/>
      <c r="S51" s="48"/>
      <c r="T51" s="48"/>
      <c r="U51" s="48"/>
    </row>
    <row r="52" spans="1:21" ht="30.75" customHeight="1">
      <c r="A52" s="48"/>
      <c r="B52" s="1246" t="s">
        <v>19</v>
      </c>
      <c r="C52" s="1247"/>
      <c r="D52" s="66"/>
      <c r="E52" s="1248" t="s">
        <v>20</v>
      </c>
      <c r="F52" s="1248"/>
      <c r="G52" s="1248"/>
      <c r="H52" s="1248"/>
      <c r="I52" s="1248"/>
      <c r="J52" s="1249"/>
      <c r="K52" s="63">
        <v>1561</v>
      </c>
      <c r="L52" s="64">
        <v>1462</v>
      </c>
      <c r="M52" s="64">
        <v>1347</v>
      </c>
      <c r="N52" s="64">
        <v>1261</v>
      </c>
      <c r="O52" s="65">
        <v>1217</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546</v>
      </c>
      <c r="L53" s="69">
        <v>403</v>
      </c>
      <c r="M53" s="69">
        <v>361</v>
      </c>
      <c r="N53" s="69">
        <v>430</v>
      </c>
      <c r="O53" s="70">
        <v>376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c r="B57" s="1254" t="s">
        <v>25</v>
      </c>
      <c r="C57" s="1255"/>
      <c r="D57" s="1258" t="s">
        <v>26</v>
      </c>
      <c r="E57" s="1259"/>
      <c r="F57" s="1259"/>
      <c r="G57" s="1259"/>
      <c r="H57" s="1259"/>
      <c r="I57" s="1259"/>
      <c r="J57" s="1260"/>
      <c r="K57" s="82" t="s">
        <v>607</v>
      </c>
      <c r="L57" s="83" t="s">
        <v>607</v>
      </c>
      <c r="M57" s="83" t="s">
        <v>607</v>
      </c>
      <c r="N57" s="83" t="s">
        <v>607</v>
      </c>
      <c r="O57" s="84" t="s">
        <v>607</v>
      </c>
    </row>
    <row r="58" spans="1:21" ht="31.5" customHeight="1" thickBot="1">
      <c r="B58" s="1256"/>
      <c r="C58" s="1257"/>
      <c r="D58" s="1261" t="s">
        <v>27</v>
      </c>
      <c r="E58" s="1262"/>
      <c r="F58" s="1262"/>
      <c r="G58" s="1262"/>
      <c r="H58" s="1262"/>
      <c r="I58" s="1262"/>
      <c r="J58" s="1263"/>
      <c r="K58" s="85" t="s">
        <v>607</v>
      </c>
      <c r="L58" s="86" t="s">
        <v>607</v>
      </c>
      <c r="M58" s="86" t="s">
        <v>607</v>
      </c>
      <c r="N58" s="86" t="s">
        <v>607</v>
      </c>
      <c r="O58" s="87" t="s">
        <v>607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0tbAU1dZG0sVhPxIAnELtu5yPcH/lfAN+txB6532SPvc7g15W2RO+VoUmA72XC4hHHeOACye4VwEGdRizEnfw==" saltValue="ADeMNt41gPB+4ISN0O/t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566</v>
      </c>
      <c r="J40" s="99" t="s">
        <v>567</v>
      </c>
      <c r="K40" s="99" t="s">
        <v>568</v>
      </c>
      <c r="L40" s="99" t="s">
        <v>569</v>
      </c>
      <c r="M40" s="100" t="s">
        <v>570</v>
      </c>
    </row>
    <row r="41" spans="2:13" ht="27.75" customHeight="1">
      <c r="B41" s="1284" t="s">
        <v>30</v>
      </c>
      <c r="C41" s="1285"/>
      <c r="D41" s="101"/>
      <c r="E41" s="1286" t="s">
        <v>31</v>
      </c>
      <c r="F41" s="1286"/>
      <c r="G41" s="1286"/>
      <c r="H41" s="1287"/>
      <c r="I41" s="102">
        <v>12674</v>
      </c>
      <c r="J41" s="103">
        <v>12711</v>
      </c>
      <c r="K41" s="103">
        <v>13071</v>
      </c>
      <c r="L41" s="103">
        <v>12768</v>
      </c>
      <c r="M41" s="104">
        <v>12701</v>
      </c>
    </row>
    <row r="42" spans="2:13" ht="27.75" customHeight="1">
      <c r="B42" s="1274"/>
      <c r="C42" s="1275"/>
      <c r="D42" s="105"/>
      <c r="E42" s="1278" t="s">
        <v>32</v>
      </c>
      <c r="F42" s="1278"/>
      <c r="G42" s="1278"/>
      <c r="H42" s="1279"/>
      <c r="I42" s="106">
        <v>0</v>
      </c>
      <c r="J42" s="107" t="s">
        <v>524</v>
      </c>
      <c r="K42" s="107" t="s">
        <v>524</v>
      </c>
      <c r="L42" s="107" t="s">
        <v>524</v>
      </c>
      <c r="M42" s="108" t="s">
        <v>524</v>
      </c>
    </row>
    <row r="43" spans="2:13" ht="27.75" customHeight="1">
      <c r="B43" s="1274"/>
      <c r="C43" s="1275"/>
      <c r="D43" s="105"/>
      <c r="E43" s="1278" t="s">
        <v>33</v>
      </c>
      <c r="F43" s="1278"/>
      <c r="G43" s="1278"/>
      <c r="H43" s="1279"/>
      <c r="I43" s="106">
        <v>5095</v>
      </c>
      <c r="J43" s="107">
        <v>5126</v>
      </c>
      <c r="K43" s="107">
        <v>5001</v>
      </c>
      <c r="L43" s="107">
        <v>4765</v>
      </c>
      <c r="M43" s="108">
        <v>4641</v>
      </c>
    </row>
    <row r="44" spans="2:13" ht="27.75" customHeight="1">
      <c r="B44" s="1274"/>
      <c r="C44" s="1275"/>
      <c r="D44" s="105"/>
      <c r="E44" s="1278" t="s">
        <v>34</v>
      </c>
      <c r="F44" s="1278"/>
      <c r="G44" s="1278"/>
      <c r="H44" s="1279"/>
      <c r="I44" s="106">
        <v>610</v>
      </c>
      <c r="J44" s="107">
        <v>502</v>
      </c>
      <c r="K44" s="107">
        <v>392</v>
      </c>
      <c r="L44" s="107">
        <v>281</v>
      </c>
      <c r="M44" s="108">
        <v>168</v>
      </c>
    </row>
    <row r="45" spans="2:13" ht="27.75" customHeight="1">
      <c r="B45" s="1274"/>
      <c r="C45" s="1275"/>
      <c r="D45" s="105"/>
      <c r="E45" s="1278" t="s">
        <v>35</v>
      </c>
      <c r="F45" s="1278"/>
      <c r="G45" s="1278"/>
      <c r="H45" s="1279"/>
      <c r="I45" s="106">
        <v>1941</v>
      </c>
      <c r="J45" s="107">
        <v>1903</v>
      </c>
      <c r="K45" s="107">
        <v>1905</v>
      </c>
      <c r="L45" s="107">
        <v>1876</v>
      </c>
      <c r="M45" s="108">
        <v>1739</v>
      </c>
    </row>
    <row r="46" spans="2:13" ht="27.75" customHeight="1">
      <c r="B46" s="1274"/>
      <c r="C46" s="1275"/>
      <c r="D46" s="109"/>
      <c r="E46" s="1278" t="s">
        <v>36</v>
      </c>
      <c r="F46" s="1278"/>
      <c r="G46" s="1278"/>
      <c r="H46" s="1279"/>
      <c r="I46" s="106">
        <v>196</v>
      </c>
      <c r="J46" s="107">
        <v>195</v>
      </c>
      <c r="K46" s="107" t="s">
        <v>524</v>
      </c>
      <c r="L46" s="107" t="s">
        <v>524</v>
      </c>
      <c r="M46" s="108" t="s">
        <v>524</v>
      </c>
    </row>
    <row r="47" spans="2:13" ht="27.75" customHeight="1">
      <c r="B47" s="1274"/>
      <c r="C47" s="1275"/>
      <c r="D47" s="110"/>
      <c r="E47" s="1288" t="s">
        <v>37</v>
      </c>
      <c r="F47" s="1289"/>
      <c r="G47" s="1289"/>
      <c r="H47" s="1290"/>
      <c r="I47" s="106" t="s">
        <v>524</v>
      </c>
      <c r="J47" s="107" t="s">
        <v>524</v>
      </c>
      <c r="K47" s="107" t="s">
        <v>524</v>
      </c>
      <c r="L47" s="107" t="s">
        <v>524</v>
      </c>
      <c r="M47" s="108" t="s">
        <v>524</v>
      </c>
    </row>
    <row r="48" spans="2:13" ht="27.75" customHeight="1">
      <c r="B48" s="1274"/>
      <c r="C48" s="1275"/>
      <c r="D48" s="105"/>
      <c r="E48" s="1278" t="s">
        <v>38</v>
      </c>
      <c r="F48" s="1278"/>
      <c r="G48" s="1278"/>
      <c r="H48" s="1279"/>
      <c r="I48" s="106" t="s">
        <v>524</v>
      </c>
      <c r="J48" s="107" t="s">
        <v>524</v>
      </c>
      <c r="K48" s="107" t="s">
        <v>524</v>
      </c>
      <c r="L48" s="107" t="s">
        <v>524</v>
      </c>
      <c r="M48" s="108" t="s">
        <v>524</v>
      </c>
    </row>
    <row r="49" spans="2:13" ht="27.75" customHeight="1">
      <c r="B49" s="1276"/>
      <c r="C49" s="1277"/>
      <c r="D49" s="105"/>
      <c r="E49" s="1278" t="s">
        <v>39</v>
      </c>
      <c r="F49" s="1278"/>
      <c r="G49" s="1278"/>
      <c r="H49" s="1279"/>
      <c r="I49" s="106" t="s">
        <v>524</v>
      </c>
      <c r="J49" s="107" t="s">
        <v>524</v>
      </c>
      <c r="K49" s="107" t="s">
        <v>524</v>
      </c>
      <c r="L49" s="107" t="s">
        <v>524</v>
      </c>
      <c r="M49" s="108" t="s">
        <v>524</v>
      </c>
    </row>
    <row r="50" spans="2:13" ht="27.75" customHeight="1">
      <c r="B50" s="1272" t="s">
        <v>40</v>
      </c>
      <c r="C50" s="1273"/>
      <c r="D50" s="111"/>
      <c r="E50" s="1278" t="s">
        <v>41</v>
      </c>
      <c r="F50" s="1278"/>
      <c r="G50" s="1278"/>
      <c r="H50" s="1279"/>
      <c r="I50" s="106">
        <v>4441</v>
      </c>
      <c r="J50" s="107">
        <v>5235</v>
      </c>
      <c r="K50" s="107">
        <v>5680</v>
      </c>
      <c r="L50" s="107">
        <v>5848</v>
      </c>
      <c r="M50" s="108">
        <v>6288</v>
      </c>
    </row>
    <row r="51" spans="2:13" ht="27.75" customHeight="1">
      <c r="B51" s="1274"/>
      <c r="C51" s="1275"/>
      <c r="D51" s="105"/>
      <c r="E51" s="1278" t="s">
        <v>42</v>
      </c>
      <c r="F51" s="1278"/>
      <c r="G51" s="1278"/>
      <c r="H51" s="1279"/>
      <c r="I51" s="106">
        <v>282</v>
      </c>
      <c r="J51" s="107">
        <v>155</v>
      </c>
      <c r="K51" s="107">
        <v>148</v>
      </c>
      <c r="L51" s="107">
        <v>171</v>
      </c>
      <c r="M51" s="108">
        <v>280</v>
      </c>
    </row>
    <row r="52" spans="2:13" ht="27.75" customHeight="1">
      <c r="B52" s="1276"/>
      <c r="C52" s="1277"/>
      <c r="D52" s="105"/>
      <c r="E52" s="1278" t="s">
        <v>43</v>
      </c>
      <c r="F52" s="1278"/>
      <c r="G52" s="1278"/>
      <c r="H52" s="1279"/>
      <c r="I52" s="106">
        <v>12019</v>
      </c>
      <c r="J52" s="107">
        <v>12360</v>
      </c>
      <c r="K52" s="107">
        <v>12799</v>
      </c>
      <c r="L52" s="107">
        <v>12650</v>
      </c>
      <c r="M52" s="108">
        <v>12567</v>
      </c>
    </row>
    <row r="53" spans="2:13" ht="27.75" customHeight="1" thickBot="1">
      <c r="B53" s="1280" t="s">
        <v>44</v>
      </c>
      <c r="C53" s="1281"/>
      <c r="D53" s="112"/>
      <c r="E53" s="1282" t="s">
        <v>45</v>
      </c>
      <c r="F53" s="1282"/>
      <c r="G53" s="1282"/>
      <c r="H53" s="1283"/>
      <c r="I53" s="113">
        <v>3773</v>
      </c>
      <c r="J53" s="114">
        <v>2687</v>
      </c>
      <c r="K53" s="114">
        <v>1743</v>
      </c>
      <c r="L53" s="114">
        <v>1020</v>
      </c>
      <c r="M53" s="115">
        <v>115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Jv7REMFo90zNLI/Yb6RtFvvw/q/tb1E8OJITc0jDdj/hpx8NwXcsSvXV/XWN71i98zP6j6i6d/VVF4u3+azBw==" saltValue="flxZq4ibSGOma/J05Ayu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568</v>
      </c>
      <c r="G54" s="124" t="s">
        <v>569</v>
      </c>
      <c r="H54" s="125" t="s">
        <v>570</v>
      </c>
    </row>
    <row r="55" spans="2:8" ht="52.5" customHeight="1">
      <c r="B55" s="126"/>
      <c r="C55" s="1299" t="s">
        <v>48</v>
      </c>
      <c r="D55" s="1299"/>
      <c r="E55" s="1300"/>
      <c r="F55" s="127">
        <v>1193</v>
      </c>
      <c r="G55" s="127">
        <v>1195</v>
      </c>
      <c r="H55" s="128">
        <v>1197</v>
      </c>
    </row>
    <row r="56" spans="2:8" ht="52.5" customHeight="1">
      <c r="B56" s="129"/>
      <c r="C56" s="1301" t="s">
        <v>49</v>
      </c>
      <c r="D56" s="1301"/>
      <c r="E56" s="1302"/>
      <c r="F56" s="130">
        <v>1367</v>
      </c>
      <c r="G56" s="130">
        <v>1417</v>
      </c>
      <c r="H56" s="131">
        <v>1698</v>
      </c>
    </row>
    <row r="57" spans="2:8" ht="53.25" customHeight="1">
      <c r="B57" s="129"/>
      <c r="C57" s="1303" t="s">
        <v>50</v>
      </c>
      <c r="D57" s="1303"/>
      <c r="E57" s="1304"/>
      <c r="F57" s="132">
        <v>4077</v>
      </c>
      <c r="G57" s="132">
        <v>4238</v>
      </c>
      <c r="H57" s="133">
        <v>4396</v>
      </c>
    </row>
    <row r="58" spans="2:8" ht="45.75" customHeight="1">
      <c r="B58" s="134"/>
      <c r="C58" s="1291" t="s">
        <v>602</v>
      </c>
      <c r="D58" s="1292"/>
      <c r="E58" s="1293"/>
      <c r="F58" s="135">
        <v>2269</v>
      </c>
      <c r="G58" s="135">
        <v>2395</v>
      </c>
      <c r="H58" s="136">
        <v>2611</v>
      </c>
    </row>
    <row r="59" spans="2:8" ht="45.75" customHeight="1">
      <c r="B59" s="134"/>
      <c r="C59" s="1291" t="s">
        <v>603</v>
      </c>
      <c r="D59" s="1292"/>
      <c r="E59" s="1293"/>
      <c r="F59" s="135">
        <v>826</v>
      </c>
      <c r="G59" s="135">
        <v>756</v>
      </c>
      <c r="H59" s="136">
        <v>642</v>
      </c>
    </row>
    <row r="60" spans="2:8" ht="45.75" customHeight="1">
      <c r="B60" s="134"/>
      <c r="C60" s="1291" t="s">
        <v>604</v>
      </c>
      <c r="D60" s="1292"/>
      <c r="E60" s="1293"/>
      <c r="F60" s="135">
        <v>166</v>
      </c>
      <c r="G60" s="135">
        <v>281</v>
      </c>
      <c r="H60" s="136">
        <v>363</v>
      </c>
    </row>
    <row r="61" spans="2:8" ht="45.75" customHeight="1">
      <c r="B61" s="134"/>
      <c r="C61" s="1291" t="s">
        <v>605</v>
      </c>
      <c r="D61" s="1292"/>
      <c r="E61" s="1293"/>
      <c r="F61" s="135">
        <v>144</v>
      </c>
      <c r="G61" s="135">
        <v>238</v>
      </c>
      <c r="H61" s="136">
        <v>238</v>
      </c>
    </row>
    <row r="62" spans="2:8" ht="45.75" customHeight="1" thickBot="1">
      <c r="B62" s="137"/>
      <c r="C62" s="1294" t="s">
        <v>606</v>
      </c>
      <c r="D62" s="1295"/>
      <c r="E62" s="1296"/>
      <c r="F62" s="138">
        <v>355</v>
      </c>
      <c r="G62" s="138">
        <v>244</v>
      </c>
      <c r="H62" s="139">
        <v>205</v>
      </c>
    </row>
    <row r="63" spans="2:8" ht="52.5" customHeight="1" thickBot="1">
      <c r="B63" s="140"/>
      <c r="C63" s="1297" t="s">
        <v>51</v>
      </c>
      <c r="D63" s="1297"/>
      <c r="E63" s="1298"/>
      <c r="F63" s="141">
        <v>6636</v>
      </c>
      <c r="G63" s="141">
        <v>6849</v>
      </c>
      <c r="H63" s="142">
        <v>7291</v>
      </c>
    </row>
    <row r="64" spans="2:8" ht="15" customHeight="1"/>
    <row r="65" ht="0" hidden="1" customHeight="1"/>
    <row r="66" ht="0" hidden="1" customHeight="1"/>
  </sheetData>
  <sheetProtection algorithmName="SHA-512" hashValue="QMEePmCnxeP9Abyk+14yDln4KdhKOE+o3I7Wf++CL/7FIygOi3DrESnUjppqpGBItmOGM088wfWHyUSmGglZ/g==" saltValue="zT7tI7SPWC81ImhxuadG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617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614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6" t="s">
        <v>619</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5">
      <c r="B44" s="386"/>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5">
      <c r="B45" s="386"/>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5">
      <c r="B46" s="386"/>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5">
      <c r="B47" s="386"/>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612</v>
      </c>
    </row>
    <row r="50" spans="1:109" ht="13.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566</v>
      </c>
      <c r="BQ50" s="1319"/>
      <c r="BR50" s="1319"/>
      <c r="BS50" s="1319"/>
      <c r="BT50" s="1319"/>
      <c r="BU50" s="1319"/>
      <c r="BV50" s="1319"/>
      <c r="BW50" s="1319"/>
      <c r="BX50" s="1319" t="s">
        <v>567</v>
      </c>
      <c r="BY50" s="1319"/>
      <c r="BZ50" s="1319"/>
      <c r="CA50" s="1319"/>
      <c r="CB50" s="1319"/>
      <c r="CC50" s="1319"/>
      <c r="CD50" s="1319"/>
      <c r="CE50" s="1319"/>
      <c r="CF50" s="1319" t="s">
        <v>568</v>
      </c>
      <c r="CG50" s="1319"/>
      <c r="CH50" s="1319"/>
      <c r="CI50" s="1319"/>
      <c r="CJ50" s="1319"/>
      <c r="CK50" s="1319"/>
      <c r="CL50" s="1319"/>
      <c r="CM50" s="1319"/>
      <c r="CN50" s="1319" t="s">
        <v>569</v>
      </c>
      <c r="CO50" s="1319"/>
      <c r="CP50" s="1319"/>
      <c r="CQ50" s="1319"/>
      <c r="CR50" s="1319"/>
      <c r="CS50" s="1319"/>
      <c r="CT50" s="1319"/>
      <c r="CU50" s="1319"/>
      <c r="CV50" s="1319" t="s">
        <v>570</v>
      </c>
      <c r="CW50" s="1319"/>
      <c r="CX50" s="1319"/>
      <c r="CY50" s="1319"/>
      <c r="CZ50" s="1319"/>
      <c r="DA50" s="1319"/>
      <c r="DB50" s="1319"/>
      <c r="DC50" s="1319"/>
    </row>
    <row r="51" spans="1:109" ht="13.5" customHeight="1">
      <c r="B51" s="386"/>
      <c r="G51" s="1320"/>
      <c r="H51" s="1320"/>
      <c r="I51" s="1324"/>
      <c r="J51" s="1324"/>
      <c r="K51" s="1323"/>
      <c r="L51" s="1323"/>
      <c r="M51" s="1323"/>
      <c r="N51" s="1323"/>
      <c r="AM51" s="393"/>
      <c r="AN51" s="1321" t="s">
        <v>611</v>
      </c>
      <c r="AO51" s="1321"/>
      <c r="AP51" s="1321"/>
      <c r="AQ51" s="1321"/>
      <c r="AR51" s="1321"/>
      <c r="AS51" s="1321"/>
      <c r="AT51" s="1321"/>
      <c r="AU51" s="1321"/>
      <c r="AV51" s="1321"/>
      <c r="AW51" s="1321"/>
      <c r="AX51" s="1321"/>
      <c r="AY51" s="1321"/>
      <c r="AZ51" s="1321"/>
      <c r="BA51" s="1321"/>
      <c r="BB51" s="1321" t="s">
        <v>609</v>
      </c>
      <c r="BC51" s="1321"/>
      <c r="BD51" s="1321"/>
      <c r="BE51" s="1321"/>
      <c r="BF51" s="1321"/>
      <c r="BG51" s="1321"/>
      <c r="BH51" s="1321"/>
      <c r="BI51" s="1321"/>
      <c r="BJ51" s="1321"/>
      <c r="BK51" s="1321"/>
      <c r="BL51" s="1321"/>
      <c r="BM51" s="1321"/>
      <c r="BN51" s="1321"/>
      <c r="BO51" s="1321"/>
      <c r="BP51" s="1322"/>
      <c r="BQ51" s="1305"/>
      <c r="BR51" s="1305"/>
      <c r="BS51" s="1305"/>
      <c r="BT51" s="1305"/>
      <c r="BU51" s="1305"/>
      <c r="BV51" s="1305"/>
      <c r="BW51" s="1305"/>
      <c r="BX51" s="1305">
        <v>50.7</v>
      </c>
      <c r="BY51" s="1305"/>
      <c r="BZ51" s="1305"/>
      <c r="CA51" s="1305"/>
      <c r="CB51" s="1305"/>
      <c r="CC51" s="1305"/>
      <c r="CD51" s="1305"/>
      <c r="CE51" s="1305"/>
      <c r="CF51" s="1305">
        <v>33.4</v>
      </c>
      <c r="CG51" s="1305"/>
      <c r="CH51" s="1305"/>
      <c r="CI51" s="1305"/>
      <c r="CJ51" s="1305"/>
      <c r="CK51" s="1305"/>
      <c r="CL51" s="1305"/>
      <c r="CM51" s="1305"/>
      <c r="CN51" s="1305">
        <v>19.7</v>
      </c>
      <c r="CO51" s="1305"/>
      <c r="CP51" s="1305"/>
      <c r="CQ51" s="1305"/>
      <c r="CR51" s="1305"/>
      <c r="CS51" s="1305"/>
      <c r="CT51" s="1305"/>
      <c r="CU51" s="1305"/>
      <c r="CV51" s="1305">
        <v>2.2000000000000002</v>
      </c>
      <c r="CW51" s="1305"/>
      <c r="CX51" s="1305"/>
      <c r="CY51" s="1305"/>
      <c r="CZ51" s="1305"/>
      <c r="DA51" s="1305"/>
      <c r="DB51" s="1305"/>
      <c r="DC51" s="1305"/>
    </row>
    <row r="52" spans="1:109" ht="13.5">
      <c r="B52" s="386"/>
      <c r="G52" s="1320"/>
      <c r="H52" s="1320"/>
      <c r="I52" s="1324"/>
      <c r="J52" s="1324"/>
      <c r="K52" s="1323"/>
      <c r="L52" s="1323"/>
      <c r="M52" s="1323"/>
      <c r="N52" s="1323"/>
      <c r="AM52" s="39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20"/>
      <c r="H53" s="1320"/>
      <c r="I53" s="1315"/>
      <c r="J53" s="1315"/>
      <c r="K53" s="1323"/>
      <c r="L53" s="1323"/>
      <c r="M53" s="1323"/>
      <c r="N53" s="1323"/>
      <c r="AM53" s="393"/>
      <c r="AN53" s="1321"/>
      <c r="AO53" s="1321"/>
      <c r="AP53" s="1321"/>
      <c r="AQ53" s="1321"/>
      <c r="AR53" s="1321"/>
      <c r="AS53" s="1321"/>
      <c r="AT53" s="1321"/>
      <c r="AU53" s="1321"/>
      <c r="AV53" s="1321"/>
      <c r="AW53" s="1321"/>
      <c r="AX53" s="1321"/>
      <c r="AY53" s="1321"/>
      <c r="AZ53" s="1321"/>
      <c r="BA53" s="1321"/>
      <c r="BB53" s="1321" t="s">
        <v>616</v>
      </c>
      <c r="BC53" s="1321"/>
      <c r="BD53" s="1321"/>
      <c r="BE53" s="1321"/>
      <c r="BF53" s="1321"/>
      <c r="BG53" s="1321"/>
      <c r="BH53" s="1321"/>
      <c r="BI53" s="1321"/>
      <c r="BJ53" s="1321"/>
      <c r="BK53" s="1321"/>
      <c r="BL53" s="1321"/>
      <c r="BM53" s="1321"/>
      <c r="BN53" s="1321"/>
      <c r="BO53" s="1321"/>
      <c r="BP53" s="1322"/>
      <c r="BQ53" s="1305"/>
      <c r="BR53" s="1305"/>
      <c r="BS53" s="1305"/>
      <c r="BT53" s="1305"/>
      <c r="BU53" s="1305"/>
      <c r="BV53" s="1305"/>
      <c r="BW53" s="1305"/>
      <c r="BX53" s="1305">
        <v>49.4</v>
      </c>
      <c r="BY53" s="1305"/>
      <c r="BZ53" s="1305"/>
      <c r="CA53" s="1305"/>
      <c r="CB53" s="1305"/>
      <c r="CC53" s="1305"/>
      <c r="CD53" s="1305"/>
      <c r="CE53" s="1305"/>
      <c r="CF53" s="1305">
        <v>58.6</v>
      </c>
      <c r="CG53" s="1305"/>
      <c r="CH53" s="1305"/>
      <c r="CI53" s="1305"/>
      <c r="CJ53" s="1305"/>
      <c r="CK53" s="1305"/>
      <c r="CL53" s="1305"/>
      <c r="CM53" s="1305"/>
      <c r="CN53" s="1305">
        <v>59</v>
      </c>
      <c r="CO53" s="1305"/>
      <c r="CP53" s="1305"/>
      <c r="CQ53" s="1305"/>
      <c r="CR53" s="1305"/>
      <c r="CS53" s="1305"/>
      <c r="CT53" s="1305"/>
      <c r="CU53" s="1305"/>
      <c r="CV53" s="1305">
        <v>60.3</v>
      </c>
      <c r="CW53" s="1305"/>
      <c r="CX53" s="1305"/>
      <c r="CY53" s="1305"/>
      <c r="CZ53" s="1305"/>
      <c r="DA53" s="1305"/>
      <c r="DB53" s="1305"/>
      <c r="DC53" s="1305"/>
    </row>
    <row r="54" spans="1:109" ht="13.5">
      <c r="A54" s="401"/>
      <c r="B54" s="386"/>
      <c r="G54" s="1320"/>
      <c r="H54" s="1320"/>
      <c r="I54" s="1315"/>
      <c r="J54" s="1315"/>
      <c r="K54" s="1323"/>
      <c r="L54" s="1323"/>
      <c r="M54" s="1323"/>
      <c r="N54" s="1323"/>
      <c r="AM54" s="39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15"/>
      <c r="H55" s="1315"/>
      <c r="I55" s="1315"/>
      <c r="J55" s="1315"/>
      <c r="K55" s="1323"/>
      <c r="L55" s="1323"/>
      <c r="M55" s="1323"/>
      <c r="N55" s="1323"/>
      <c r="AN55" s="1319" t="s">
        <v>610</v>
      </c>
      <c r="AO55" s="1319"/>
      <c r="AP55" s="1319"/>
      <c r="AQ55" s="1319"/>
      <c r="AR55" s="1319"/>
      <c r="AS55" s="1319"/>
      <c r="AT55" s="1319"/>
      <c r="AU55" s="1319"/>
      <c r="AV55" s="1319"/>
      <c r="AW55" s="1319"/>
      <c r="AX55" s="1319"/>
      <c r="AY55" s="1319"/>
      <c r="AZ55" s="1319"/>
      <c r="BA55" s="1319"/>
      <c r="BB55" s="1321" t="s">
        <v>609</v>
      </c>
      <c r="BC55" s="1321"/>
      <c r="BD55" s="1321"/>
      <c r="BE55" s="1321"/>
      <c r="BF55" s="1321"/>
      <c r="BG55" s="1321"/>
      <c r="BH55" s="1321"/>
      <c r="BI55" s="1321"/>
      <c r="BJ55" s="1321"/>
      <c r="BK55" s="1321"/>
      <c r="BL55" s="1321"/>
      <c r="BM55" s="1321"/>
      <c r="BN55" s="1321"/>
      <c r="BO55" s="1321"/>
      <c r="BP55" s="1322"/>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ht="13.5">
      <c r="A56" s="401"/>
      <c r="B56" s="386"/>
      <c r="G56" s="1315"/>
      <c r="H56" s="1315"/>
      <c r="I56" s="1315"/>
      <c r="J56" s="1315"/>
      <c r="K56" s="1323"/>
      <c r="L56" s="1323"/>
      <c r="M56" s="1323"/>
      <c r="N56" s="1323"/>
      <c r="AN56" s="1319"/>
      <c r="AO56" s="1319"/>
      <c r="AP56" s="1319"/>
      <c r="AQ56" s="1319"/>
      <c r="AR56" s="1319"/>
      <c r="AS56" s="1319"/>
      <c r="AT56" s="1319"/>
      <c r="AU56" s="1319"/>
      <c r="AV56" s="1319"/>
      <c r="AW56" s="1319"/>
      <c r="AX56" s="1319"/>
      <c r="AY56" s="1319"/>
      <c r="AZ56" s="1319"/>
      <c r="BA56" s="1319"/>
      <c r="BB56" s="1321"/>
      <c r="BC56" s="1321"/>
      <c r="BD56" s="1321"/>
      <c r="BE56" s="1321"/>
      <c r="BF56" s="1321"/>
      <c r="BG56" s="1321"/>
      <c r="BH56" s="1321"/>
      <c r="BI56" s="1321"/>
      <c r="BJ56" s="1321"/>
      <c r="BK56" s="1321"/>
      <c r="BL56" s="1321"/>
      <c r="BM56" s="1321"/>
      <c r="BN56" s="1321"/>
      <c r="BO56" s="1321"/>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15"/>
      <c r="H57" s="1315"/>
      <c r="I57" s="1325"/>
      <c r="J57" s="1325"/>
      <c r="K57" s="1323"/>
      <c r="L57" s="1323"/>
      <c r="M57" s="1323"/>
      <c r="N57" s="1323"/>
      <c r="AM57" s="385"/>
      <c r="AN57" s="1319"/>
      <c r="AO57" s="1319"/>
      <c r="AP57" s="1319"/>
      <c r="AQ57" s="1319"/>
      <c r="AR57" s="1319"/>
      <c r="AS57" s="1319"/>
      <c r="AT57" s="1319"/>
      <c r="AU57" s="1319"/>
      <c r="AV57" s="1319"/>
      <c r="AW57" s="1319"/>
      <c r="AX57" s="1319"/>
      <c r="AY57" s="1319"/>
      <c r="AZ57" s="1319"/>
      <c r="BA57" s="1319"/>
      <c r="BB57" s="1321" t="s">
        <v>616</v>
      </c>
      <c r="BC57" s="1321"/>
      <c r="BD57" s="1321"/>
      <c r="BE57" s="1321"/>
      <c r="BF57" s="1321"/>
      <c r="BG57" s="1321"/>
      <c r="BH57" s="1321"/>
      <c r="BI57" s="1321"/>
      <c r="BJ57" s="1321"/>
      <c r="BK57" s="1321"/>
      <c r="BL57" s="1321"/>
      <c r="BM57" s="1321"/>
      <c r="BN57" s="1321"/>
      <c r="BO57" s="1321"/>
      <c r="BP57" s="1322"/>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12"/>
      <c r="DE57" s="407"/>
    </row>
    <row r="58" spans="1:109" s="401" customFormat="1" ht="13.5">
      <c r="A58" s="385"/>
      <c r="B58" s="407"/>
      <c r="G58" s="1315"/>
      <c r="H58" s="1315"/>
      <c r="I58" s="1325"/>
      <c r="J58" s="1325"/>
      <c r="K58" s="1323"/>
      <c r="L58" s="1323"/>
      <c r="M58" s="1323"/>
      <c r="N58" s="1323"/>
      <c r="AM58" s="385"/>
      <c r="AN58" s="1319"/>
      <c r="AO58" s="1319"/>
      <c r="AP58" s="1319"/>
      <c r="AQ58" s="1319"/>
      <c r="AR58" s="1319"/>
      <c r="AS58" s="1319"/>
      <c r="AT58" s="1319"/>
      <c r="AU58" s="1319"/>
      <c r="AV58" s="1319"/>
      <c r="AW58" s="1319"/>
      <c r="AX58" s="1319"/>
      <c r="AY58" s="1319"/>
      <c r="AZ58" s="1319"/>
      <c r="BA58" s="1319"/>
      <c r="BB58" s="1321"/>
      <c r="BC58" s="1321"/>
      <c r="BD58" s="1321"/>
      <c r="BE58" s="1321"/>
      <c r="BF58" s="1321"/>
      <c r="BG58" s="1321"/>
      <c r="BH58" s="1321"/>
      <c r="BI58" s="1321"/>
      <c r="BJ58" s="1321"/>
      <c r="BK58" s="1321"/>
      <c r="BL58" s="1321"/>
      <c r="BM58" s="1321"/>
      <c r="BN58" s="1321"/>
      <c r="BO58" s="1321"/>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615</v>
      </c>
    </row>
    <row r="64" spans="1:109" ht="13.5">
      <c r="B64" s="386"/>
      <c r="G64" s="402"/>
      <c r="I64" s="404"/>
      <c r="J64" s="404"/>
      <c r="K64" s="404"/>
      <c r="L64" s="404"/>
      <c r="M64" s="404"/>
      <c r="N64" s="403"/>
      <c r="AM64" s="402"/>
      <c r="AN64" s="402" t="s">
        <v>614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6" t="s">
        <v>613</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5">
      <c r="B66" s="386"/>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5">
      <c r="B67" s="386"/>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5">
      <c r="B68" s="386"/>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5">
      <c r="B69" s="386"/>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612</v>
      </c>
    </row>
    <row r="72" spans="2:107" ht="13.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566</v>
      </c>
      <c r="BQ72" s="1319"/>
      <c r="BR72" s="1319"/>
      <c r="BS72" s="1319"/>
      <c r="BT72" s="1319"/>
      <c r="BU72" s="1319"/>
      <c r="BV72" s="1319"/>
      <c r="BW72" s="1319"/>
      <c r="BX72" s="1319" t="s">
        <v>567</v>
      </c>
      <c r="BY72" s="1319"/>
      <c r="BZ72" s="1319"/>
      <c r="CA72" s="1319"/>
      <c r="CB72" s="1319"/>
      <c r="CC72" s="1319"/>
      <c r="CD72" s="1319"/>
      <c r="CE72" s="1319"/>
      <c r="CF72" s="1319" t="s">
        <v>568</v>
      </c>
      <c r="CG72" s="1319"/>
      <c r="CH72" s="1319"/>
      <c r="CI72" s="1319"/>
      <c r="CJ72" s="1319"/>
      <c r="CK72" s="1319"/>
      <c r="CL72" s="1319"/>
      <c r="CM72" s="1319"/>
      <c r="CN72" s="1319" t="s">
        <v>569</v>
      </c>
      <c r="CO72" s="1319"/>
      <c r="CP72" s="1319"/>
      <c r="CQ72" s="1319"/>
      <c r="CR72" s="1319"/>
      <c r="CS72" s="1319"/>
      <c r="CT72" s="1319"/>
      <c r="CU72" s="1319"/>
      <c r="CV72" s="1319" t="s">
        <v>570</v>
      </c>
      <c r="CW72" s="1319"/>
      <c r="CX72" s="1319"/>
      <c r="CY72" s="1319"/>
      <c r="CZ72" s="1319"/>
      <c r="DA72" s="1319"/>
      <c r="DB72" s="1319"/>
      <c r="DC72" s="1319"/>
    </row>
    <row r="73" spans="2:107" ht="13.5">
      <c r="B73" s="386"/>
      <c r="G73" s="1320"/>
      <c r="H73" s="1320"/>
      <c r="I73" s="1320"/>
      <c r="J73" s="1320"/>
      <c r="K73" s="1326"/>
      <c r="L73" s="1326"/>
      <c r="M73" s="1326"/>
      <c r="N73" s="1326"/>
      <c r="AM73" s="393"/>
      <c r="AN73" s="1321" t="s">
        <v>611</v>
      </c>
      <c r="AO73" s="1321"/>
      <c r="AP73" s="1321"/>
      <c r="AQ73" s="1321"/>
      <c r="AR73" s="1321"/>
      <c r="AS73" s="1321"/>
      <c r="AT73" s="1321"/>
      <c r="AU73" s="1321"/>
      <c r="AV73" s="1321"/>
      <c r="AW73" s="1321"/>
      <c r="AX73" s="1321"/>
      <c r="AY73" s="1321"/>
      <c r="AZ73" s="1321"/>
      <c r="BA73" s="1321"/>
      <c r="BB73" s="1321" t="s">
        <v>609</v>
      </c>
      <c r="BC73" s="1321"/>
      <c r="BD73" s="1321"/>
      <c r="BE73" s="1321"/>
      <c r="BF73" s="1321"/>
      <c r="BG73" s="1321"/>
      <c r="BH73" s="1321"/>
      <c r="BI73" s="1321"/>
      <c r="BJ73" s="1321"/>
      <c r="BK73" s="1321"/>
      <c r="BL73" s="1321"/>
      <c r="BM73" s="1321"/>
      <c r="BN73" s="1321"/>
      <c r="BO73" s="1321"/>
      <c r="BP73" s="1305">
        <v>73.7</v>
      </c>
      <c r="BQ73" s="1305"/>
      <c r="BR73" s="1305"/>
      <c r="BS73" s="1305"/>
      <c r="BT73" s="1305"/>
      <c r="BU73" s="1305"/>
      <c r="BV73" s="1305"/>
      <c r="BW73" s="1305"/>
      <c r="BX73" s="1305">
        <v>50.7</v>
      </c>
      <c r="BY73" s="1305"/>
      <c r="BZ73" s="1305"/>
      <c r="CA73" s="1305"/>
      <c r="CB73" s="1305"/>
      <c r="CC73" s="1305"/>
      <c r="CD73" s="1305"/>
      <c r="CE73" s="1305"/>
      <c r="CF73" s="1305">
        <v>33.4</v>
      </c>
      <c r="CG73" s="1305"/>
      <c r="CH73" s="1305"/>
      <c r="CI73" s="1305"/>
      <c r="CJ73" s="1305"/>
      <c r="CK73" s="1305"/>
      <c r="CL73" s="1305"/>
      <c r="CM73" s="1305"/>
      <c r="CN73" s="1305">
        <v>19.7</v>
      </c>
      <c r="CO73" s="1305"/>
      <c r="CP73" s="1305"/>
      <c r="CQ73" s="1305"/>
      <c r="CR73" s="1305"/>
      <c r="CS73" s="1305"/>
      <c r="CT73" s="1305"/>
      <c r="CU73" s="1305"/>
      <c r="CV73" s="1305">
        <v>2.2000000000000002</v>
      </c>
      <c r="CW73" s="1305"/>
      <c r="CX73" s="1305"/>
      <c r="CY73" s="1305"/>
      <c r="CZ73" s="1305"/>
      <c r="DA73" s="1305"/>
      <c r="DB73" s="1305"/>
      <c r="DC73" s="1305"/>
    </row>
    <row r="74" spans="2:107" ht="13.5">
      <c r="B74" s="386"/>
      <c r="G74" s="1320"/>
      <c r="H74" s="1320"/>
      <c r="I74" s="1320"/>
      <c r="J74" s="1320"/>
      <c r="K74" s="1326"/>
      <c r="L74" s="1326"/>
      <c r="M74" s="1326"/>
      <c r="N74" s="1326"/>
      <c r="AM74" s="39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20"/>
      <c r="H75" s="1320"/>
      <c r="I75" s="1315"/>
      <c r="J75" s="1315"/>
      <c r="K75" s="1323"/>
      <c r="L75" s="1323"/>
      <c r="M75" s="1323"/>
      <c r="N75" s="1323"/>
      <c r="AM75" s="393"/>
      <c r="AN75" s="1321"/>
      <c r="AO75" s="1321"/>
      <c r="AP75" s="1321"/>
      <c r="AQ75" s="1321"/>
      <c r="AR75" s="1321"/>
      <c r="AS75" s="1321"/>
      <c r="AT75" s="1321"/>
      <c r="AU75" s="1321"/>
      <c r="AV75" s="1321"/>
      <c r="AW75" s="1321"/>
      <c r="AX75" s="1321"/>
      <c r="AY75" s="1321"/>
      <c r="AZ75" s="1321"/>
      <c r="BA75" s="1321"/>
      <c r="BB75" s="1321" t="s">
        <v>608</v>
      </c>
      <c r="BC75" s="1321"/>
      <c r="BD75" s="1321"/>
      <c r="BE75" s="1321"/>
      <c r="BF75" s="1321"/>
      <c r="BG75" s="1321"/>
      <c r="BH75" s="1321"/>
      <c r="BI75" s="1321"/>
      <c r="BJ75" s="1321"/>
      <c r="BK75" s="1321"/>
      <c r="BL75" s="1321"/>
      <c r="BM75" s="1321"/>
      <c r="BN75" s="1321"/>
      <c r="BO75" s="1321"/>
      <c r="BP75" s="1305">
        <v>12.8</v>
      </c>
      <c r="BQ75" s="1305"/>
      <c r="BR75" s="1305"/>
      <c r="BS75" s="1305"/>
      <c r="BT75" s="1305"/>
      <c r="BU75" s="1305"/>
      <c r="BV75" s="1305"/>
      <c r="BW75" s="1305"/>
      <c r="BX75" s="1305">
        <v>10.4</v>
      </c>
      <c r="BY75" s="1305"/>
      <c r="BZ75" s="1305"/>
      <c r="CA75" s="1305"/>
      <c r="CB75" s="1305"/>
      <c r="CC75" s="1305"/>
      <c r="CD75" s="1305"/>
      <c r="CE75" s="1305"/>
      <c r="CF75" s="1305">
        <v>8.4</v>
      </c>
      <c r="CG75" s="1305"/>
      <c r="CH75" s="1305"/>
      <c r="CI75" s="1305"/>
      <c r="CJ75" s="1305"/>
      <c r="CK75" s="1305"/>
      <c r="CL75" s="1305"/>
      <c r="CM75" s="1305"/>
      <c r="CN75" s="1305">
        <v>7.6</v>
      </c>
      <c r="CO75" s="1305"/>
      <c r="CP75" s="1305"/>
      <c r="CQ75" s="1305"/>
      <c r="CR75" s="1305"/>
      <c r="CS75" s="1305"/>
      <c r="CT75" s="1305"/>
      <c r="CU75" s="1305"/>
      <c r="CV75" s="1305">
        <v>7.5</v>
      </c>
      <c r="CW75" s="1305"/>
      <c r="CX75" s="1305"/>
      <c r="CY75" s="1305"/>
      <c r="CZ75" s="1305"/>
      <c r="DA75" s="1305"/>
      <c r="DB75" s="1305"/>
      <c r="DC75" s="1305"/>
    </row>
    <row r="76" spans="2:107" ht="13.5">
      <c r="B76" s="386"/>
      <c r="G76" s="1320"/>
      <c r="H76" s="1320"/>
      <c r="I76" s="1315"/>
      <c r="J76" s="1315"/>
      <c r="K76" s="1323"/>
      <c r="L76" s="1323"/>
      <c r="M76" s="1323"/>
      <c r="N76" s="1323"/>
      <c r="AM76" s="39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15"/>
      <c r="H77" s="1315"/>
      <c r="I77" s="1315"/>
      <c r="J77" s="1315"/>
      <c r="K77" s="1326"/>
      <c r="L77" s="1326"/>
      <c r="M77" s="1326"/>
      <c r="N77" s="1326"/>
      <c r="AN77" s="1319" t="s">
        <v>610</v>
      </c>
      <c r="AO77" s="1319"/>
      <c r="AP77" s="1319"/>
      <c r="AQ77" s="1319"/>
      <c r="AR77" s="1319"/>
      <c r="AS77" s="1319"/>
      <c r="AT77" s="1319"/>
      <c r="AU77" s="1319"/>
      <c r="AV77" s="1319"/>
      <c r="AW77" s="1319"/>
      <c r="AX77" s="1319"/>
      <c r="AY77" s="1319"/>
      <c r="AZ77" s="1319"/>
      <c r="BA77" s="1319"/>
      <c r="BB77" s="1321" t="s">
        <v>609</v>
      </c>
      <c r="BC77" s="1321"/>
      <c r="BD77" s="1321"/>
      <c r="BE77" s="1321"/>
      <c r="BF77" s="1321"/>
      <c r="BG77" s="1321"/>
      <c r="BH77" s="1321"/>
      <c r="BI77" s="1321"/>
      <c r="BJ77" s="1321"/>
      <c r="BK77" s="1321"/>
      <c r="BL77" s="1321"/>
      <c r="BM77" s="1321"/>
      <c r="BN77" s="1321"/>
      <c r="BO77" s="1321"/>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ht="13.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1"/>
      <c r="BC78" s="1321"/>
      <c r="BD78" s="1321"/>
      <c r="BE78" s="1321"/>
      <c r="BF78" s="1321"/>
      <c r="BG78" s="1321"/>
      <c r="BH78" s="1321"/>
      <c r="BI78" s="1321"/>
      <c r="BJ78" s="1321"/>
      <c r="BK78" s="1321"/>
      <c r="BL78" s="1321"/>
      <c r="BM78" s="1321"/>
      <c r="BN78" s="1321"/>
      <c r="BO78" s="1321"/>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1" t="s">
        <v>608</v>
      </c>
      <c r="BC79" s="1321"/>
      <c r="BD79" s="1321"/>
      <c r="BE79" s="1321"/>
      <c r="BF79" s="1321"/>
      <c r="BG79" s="1321"/>
      <c r="BH79" s="1321"/>
      <c r="BI79" s="1321"/>
      <c r="BJ79" s="1321"/>
      <c r="BK79" s="1321"/>
      <c r="BL79" s="1321"/>
      <c r="BM79" s="1321"/>
      <c r="BN79" s="1321"/>
      <c r="BO79" s="1321"/>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ht="13.5">
      <c r="B80" s="386"/>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1"/>
      <c r="BC80" s="1321"/>
      <c r="BD80" s="1321"/>
      <c r="BE80" s="1321"/>
      <c r="BF80" s="1321"/>
      <c r="BG80" s="1321"/>
      <c r="BH80" s="1321"/>
      <c r="BI80" s="1321"/>
      <c r="BJ80" s="1321"/>
      <c r="BK80" s="1321"/>
      <c r="BL80" s="1321"/>
      <c r="BM80" s="1321"/>
      <c r="BN80" s="1321"/>
      <c r="BO80" s="1321"/>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UyrajulNZMOHtP6OnLQaXY8l8Nbfp5Z/T9nIbN/ZRuWinUAi5yykLWBvj2rbrwTRKCCVZhSTAnrp6dsgZGcPQ==" saltValue="evh+v1dFjcEwFo70liU59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2nr+hQc7pmXliMW2eL1TzJ7dStXp4XsDJ4+8FgpOVwVLkCJVUhbsjq7LGNECziGyRYpwlAwZatRr8IfaqGvEQ==" saltValue="q0DJnLqaA0CNn3tT8s9a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EXcQSQ/i/3o+eOlbC5sT6odVTcKxlIqXnSenkaM99bAcH5IWmNDIXJ3VTHH7nuNtFydOLY1ziOgvCwIS4DS4A==" saltValue="jrrMWO2HolvHQmvrvbLQA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563</v>
      </c>
      <c r="G2" s="156"/>
      <c r="H2" s="157"/>
    </row>
    <row r="3" spans="1:8">
      <c r="A3" s="153" t="s">
        <v>556</v>
      </c>
      <c r="B3" s="158"/>
      <c r="C3" s="159"/>
      <c r="D3" s="160">
        <v>127275</v>
      </c>
      <c r="E3" s="161"/>
      <c r="F3" s="162">
        <v>106614</v>
      </c>
      <c r="G3" s="163"/>
      <c r="H3" s="164"/>
    </row>
    <row r="4" spans="1:8">
      <c r="A4" s="165"/>
      <c r="B4" s="166"/>
      <c r="C4" s="167"/>
      <c r="D4" s="168">
        <v>52880</v>
      </c>
      <c r="E4" s="169"/>
      <c r="F4" s="170">
        <v>45545</v>
      </c>
      <c r="G4" s="171"/>
      <c r="H4" s="172"/>
    </row>
    <row r="5" spans="1:8">
      <c r="A5" s="153" t="s">
        <v>558</v>
      </c>
      <c r="B5" s="158"/>
      <c r="C5" s="159"/>
      <c r="D5" s="160">
        <v>133262</v>
      </c>
      <c r="E5" s="161"/>
      <c r="F5" s="162">
        <v>85459</v>
      </c>
      <c r="G5" s="163"/>
      <c r="H5" s="164"/>
    </row>
    <row r="6" spans="1:8">
      <c r="A6" s="165"/>
      <c r="B6" s="166"/>
      <c r="C6" s="167"/>
      <c r="D6" s="168">
        <v>79252</v>
      </c>
      <c r="E6" s="169"/>
      <c r="F6" s="170">
        <v>44378</v>
      </c>
      <c r="G6" s="171"/>
      <c r="H6" s="172"/>
    </row>
    <row r="7" spans="1:8">
      <c r="A7" s="153" t="s">
        <v>559</v>
      </c>
      <c r="B7" s="158"/>
      <c r="C7" s="159"/>
      <c r="D7" s="160">
        <v>149305</v>
      </c>
      <c r="E7" s="161"/>
      <c r="F7" s="162">
        <v>83280</v>
      </c>
      <c r="G7" s="163"/>
      <c r="H7" s="164"/>
    </row>
    <row r="8" spans="1:8">
      <c r="A8" s="165"/>
      <c r="B8" s="166"/>
      <c r="C8" s="167"/>
      <c r="D8" s="168">
        <v>83009</v>
      </c>
      <c r="E8" s="169"/>
      <c r="F8" s="170">
        <v>43123</v>
      </c>
      <c r="G8" s="171"/>
      <c r="H8" s="172"/>
    </row>
    <row r="9" spans="1:8">
      <c r="A9" s="153" t="s">
        <v>560</v>
      </c>
      <c r="B9" s="158"/>
      <c r="C9" s="159"/>
      <c r="D9" s="160">
        <v>125332</v>
      </c>
      <c r="E9" s="161"/>
      <c r="F9" s="162">
        <v>88968</v>
      </c>
      <c r="G9" s="163"/>
      <c r="H9" s="164"/>
    </row>
    <row r="10" spans="1:8">
      <c r="A10" s="165"/>
      <c r="B10" s="166"/>
      <c r="C10" s="167"/>
      <c r="D10" s="168">
        <v>57420</v>
      </c>
      <c r="E10" s="169"/>
      <c r="F10" s="170">
        <v>45482</v>
      </c>
      <c r="G10" s="171"/>
      <c r="H10" s="172"/>
    </row>
    <row r="11" spans="1:8">
      <c r="A11" s="153" t="s">
        <v>561</v>
      </c>
      <c r="B11" s="158"/>
      <c r="C11" s="159"/>
      <c r="D11" s="160">
        <v>112214</v>
      </c>
      <c r="E11" s="161"/>
      <c r="F11" s="162">
        <v>85173</v>
      </c>
      <c r="G11" s="163"/>
      <c r="H11" s="164"/>
    </row>
    <row r="12" spans="1:8">
      <c r="A12" s="165"/>
      <c r="B12" s="166"/>
      <c r="C12" s="173"/>
      <c r="D12" s="168">
        <v>35333</v>
      </c>
      <c r="E12" s="169"/>
      <c r="F12" s="170">
        <v>43913</v>
      </c>
      <c r="G12" s="171"/>
      <c r="H12" s="172"/>
    </row>
    <row r="13" spans="1:8">
      <c r="A13" s="153"/>
      <c r="B13" s="158"/>
      <c r="C13" s="174"/>
      <c r="D13" s="175">
        <v>129478</v>
      </c>
      <c r="E13" s="176"/>
      <c r="F13" s="177">
        <v>89899</v>
      </c>
      <c r="G13" s="178"/>
      <c r="H13" s="164"/>
    </row>
    <row r="14" spans="1:8">
      <c r="A14" s="165"/>
      <c r="B14" s="166"/>
      <c r="C14" s="167"/>
      <c r="D14" s="168">
        <v>61579</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2.82</v>
      </c>
      <c r="C19" s="179">
        <f>ROUND(VALUE(SUBSTITUTE(実質収支比率等に係る経年分析!G$48,"▲","-")),2)</f>
        <v>3.02</v>
      </c>
      <c r="D19" s="179">
        <f>ROUND(VALUE(SUBSTITUTE(実質収支比率等に係る経年分析!H$48,"▲","-")),2)</f>
        <v>3.69</v>
      </c>
      <c r="E19" s="179">
        <f>ROUND(VALUE(SUBSTITUTE(実質収支比率等に係る経年分析!I$48,"▲","-")),2)</f>
        <v>3.03</v>
      </c>
      <c r="F19" s="179">
        <f>ROUND(VALUE(SUBSTITUTE(実質収支比率等に係る経年分析!J$48,"▲","-")),2)</f>
        <v>3.24</v>
      </c>
    </row>
    <row r="20" spans="1:11">
      <c r="A20" s="179" t="s">
        <v>55</v>
      </c>
      <c r="B20" s="179">
        <f>ROUND(VALUE(SUBSTITUTE(実質収支比率等に係る経年分析!F$47,"▲","-")),2)</f>
        <v>15.04</v>
      </c>
      <c r="C20" s="179">
        <f>ROUND(VALUE(SUBSTITUTE(実質収支比率等に係る経年分析!G$47,"▲","-")),2)</f>
        <v>16.34</v>
      </c>
      <c r="D20" s="179">
        <f>ROUND(VALUE(SUBSTITUTE(実質収支比率等に係る経年分析!H$47,"▲","-")),2)</f>
        <v>18.43</v>
      </c>
      <c r="E20" s="179">
        <f>ROUND(VALUE(SUBSTITUTE(実質収支比率等に係る経年分析!I$47,"▲","-")),2)</f>
        <v>18.78</v>
      </c>
      <c r="F20" s="179">
        <f>ROUND(VALUE(SUBSTITUTE(実質収支比率等に係る経年分析!J$47,"▲","-")),2)</f>
        <v>19.100000000000001</v>
      </c>
    </row>
    <row r="21" spans="1:11">
      <c r="A21" s="179" t="s">
        <v>56</v>
      </c>
      <c r="B21" s="179">
        <f>IF(ISNUMBER(VALUE(SUBSTITUTE(実質収支比率等に係る経年分析!F$49,"▲","-"))),ROUND(VALUE(SUBSTITUTE(実質収支比率等に係る経年分析!F$49,"▲","-")),2),NA())</f>
        <v>9.23</v>
      </c>
      <c r="C21" s="179">
        <f>IF(ISNUMBER(VALUE(SUBSTITUTE(実質収支比率等に係る経年分析!G$49,"▲","-"))),ROUND(VALUE(SUBSTITUTE(実質収支比率等に係る経年分析!G$49,"▲","-")),2),NA())</f>
        <v>9.16</v>
      </c>
      <c r="D21" s="179">
        <f>IF(ISNUMBER(VALUE(SUBSTITUTE(実質収支比率等に係る経年分析!H$49,"▲","-"))),ROUND(VALUE(SUBSTITUTE(実質収支比率等に係る経年分析!H$49,"▲","-")),2),NA())</f>
        <v>6.95</v>
      </c>
      <c r="E21" s="179">
        <f>IF(ISNUMBER(VALUE(SUBSTITUTE(実質収支比率等に係る経年分析!I$49,"▲","-"))),ROUND(VALUE(SUBSTITUTE(実質収支比率等に係る経年分析!I$49,"▲","-")),2),NA())</f>
        <v>5.76</v>
      </c>
      <c r="F21" s="179">
        <f>IF(ISNUMBER(VALUE(SUBSTITUTE(実質収支比率等に係る経年分析!J$49,"▲","-"))),ROUND(VALUE(SUBSTITUTE(実質収支比率等に係る経年分析!J$49,"▲","-")),2),NA())</f>
        <v>4.41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元気バス事業特別会計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墓地公園事業特別会計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住宅新築資金等貸付事業特別会計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0.55000000000000004</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0.75</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2.79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2.68</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10.84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11.44</v>
      </c>
    </row>
    <row r="36" spans="1:16">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5.15</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7.78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5.89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2.33</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0.97</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1561</v>
      </c>
      <c r="E42" s="181"/>
      <c r="F42" s="181"/>
      <c r="G42" s="181">
        <f>'実質公債費比率（分子）の構造'!L$52</f>
        <v>1462</v>
      </c>
      <c r="H42" s="181"/>
      <c r="I42" s="181"/>
      <c r="J42" s="181">
        <f>'実質公債費比率（分子）の構造'!M$52</f>
        <v>1347</v>
      </c>
      <c r="K42" s="181"/>
      <c r="L42" s="181"/>
      <c r="M42" s="181">
        <f>'実質公債費比率（分子）の構造'!N$52</f>
        <v>1261</v>
      </c>
      <c r="N42" s="181"/>
      <c r="O42" s="181"/>
      <c r="P42" s="181">
        <f>'実質公債費比率（分子）の構造'!O$52</f>
        <v>1217</v>
      </c>
    </row>
    <row r="43" spans="1:16">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v>
      </c>
      <c r="C44" s="181"/>
      <c r="D44" s="181"/>
      <c r="E44" s="181">
        <f>'実質公債費比率（分子）の構造'!L$50</f>
        <v>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117</v>
      </c>
      <c r="C45" s="181"/>
      <c r="D45" s="181"/>
      <c r="E45" s="181">
        <f>'実質公債費比率（分子）の構造'!L$49</f>
        <v>117</v>
      </c>
      <c r="F45" s="181"/>
      <c r="G45" s="181"/>
      <c r="H45" s="181">
        <f>'実質公債費比率（分子）の構造'!M$49</f>
        <v>117</v>
      </c>
      <c r="I45" s="181"/>
      <c r="J45" s="181"/>
      <c r="K45" s="181">
        <f>'実質公債費比率（分子）の構造'!N$49</f>
        <v>117</v>
      </c>
      <c r="L45" s="181"/>
      <c r="M45" s="181"/>
      <c r="N45" s="181">
        <f>'実質公債費比率（分子）の構造'!O$49</f>
        <v>117</v>
      </c>
      <c r="O45" s="181"/>
      <c r="P45" s="181"/>
    </row>
    <row r="46" spans="1:16">
      <c r="A46" s="181" t="s">
        <v>66</v>
      </c>
      <c r="B46" s="181">
        <f>'実質公債費比率（分子）の構造'!K$48</f>
        <v>284</v>
      </c>
      <c r="C46" s="181"/>
      <c r="D46" s="181"/>
      <c r="E46" s="181">
        <f>'実質公債費比率（分子）の構造'!L$48</f>
        <v>292</v>
      </c>
      <c r="F46" s="181"/>
      <c r="G46" s="181"/>
      <c r="H46" s="181">
        <f>'実質公債費比率（分子）の構造'!M$48</f>
        <v>291</v>
      </c>
      <c r="I46" s="181"/>
      <c r="J46" s="181"/>
      <c r="K46" s="181">
        <f>'実質公債費比率（分子）の構造'!N$48</f>
        <v>304</v>
      </c>
      <c r="L46" s="181"/>
      <c r="M46" s="181"/>
      <c r="N46" s="181">
        <f>'実質公債費比率（分子）の構造'!O$48</f>
        <v>327</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1705</v>
      </c>
      <c r="C49" s="181"/>
      <c r="D49" s="181"/>
      <c r="E49" s="181">
        <f>'実質公債費比率（分子）の構造'!L$45</f>
        <v>1456</v>
      </c>
      <c r="F49" s="181"/>
      <c r="G49" s="181"/>
      <c r="H49" s="181">
        <f>'実質公債費比率（分子）の構造'!M$45</f>
        <v>1300</v>
      </c>
      <c r="I49" s="181"/>
      <c r="J49" s="181"/>
      <c r="K49" s="181">
        <f>'実質公債費比率（分子）の構造'!N$45</f>
        <v>1270</v>
      </c>
      <c r="L49" s="181"/>
      <c r="M49" s="181"/>
      <c r="N49" s="181">
        <f>'実質公債費比率（分子）の構造'!O$45</f>
        <v>1149</v>
      </c>
      <c r="O49" s="181"/>
      <c r="P49" s="181"/>
    </row>
    <row r="50" spans="1:16">
      <c r="A50" s="181" t="s">
        <v>70</v>
      </c>
      <c r="B50" s="181" t="e">
        <f>NA()</f>
        <v>#N/A</v>
      </c>
      <c r="C50" s="181">
        <f>IF(ISNUMBER('実質公債費比率（分子）の構造'!K$53),'実質公債費比率（分子）の構造'!K$53,NA())</f>
        <v>546</v>
      </c>
      <c r="D50" s="181" t="e">
        <f>NA()</f>
        <v>#N/A</v>
      </c>
      <c r="E50" s="181" t="e">
        <f>NA()</f>
        <v>#N/A</v>
      </c>
      <c r="F50" s="181">
        <f>IF(ISNUMBER('実質公債費比率（分子）の構造'!L$53),'実質公債費比率（分子）の構造'!L$53,NA())</f>
        <v>403</v>
      </c>
      <c r="G50" s="181" t="e">
        <f>NA()</f>
        <v>#N/A</v>
      </c>
      <c r="H50" s="181" t="e">
        <f>NA()</f>
        <v>#N/A</v>
      </c>
      <c r="I50" s="181">
        <f>IF(ISNUMBER('実質公債費比率（分子）の構造'!M$53),'実質公債費比率（分子）の構造'!M$53,NA())</f>
        <v>361</v>
      </c>
      <c r="J50" s="181" t="e">
        <f>NA()</f>
        <v>#N/A</v>
      </c>
      <c r="K50" s="181" t="e">
        <f>NA()</f>
        <v>#N/A</v>
      </c>
      <c r="L50" s="181">
        <f>IF(ISNUMBER('実質公債費比率（分子）の構造'!N$53),'実質公債費比率（分子）の構造'!N$53,NA())</f>
        <v>430</v>
      </c>
      <c r="M50" s="181" t="e">
        <f>NA()</f>
        <v>#N/A</v>
      </c>
      <c r="N50" s="181" t="e">
        <f>NA()</f>
        <v>#N/A</v>
      </c>
      <c r="O50" s="181">
        <f>IF(ISNUMBER('実質公債費比率（分子）の構造'!O$53),'実質公債費比率（分子）の構造'!O$53,NA())</f>
        <v>376</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12019</v>
      </c>
      <c r="E56" s="180"/>
      <c r="F56" s="180"/>
      <c r="G56" s="180">
        <f>'将来負担比率（分子）の構造'!J$52</f>
        <v>12360</v>
      </c>
      <c r="H56" s="180"/>
      <c r="I56" s="180"/>
      <c r="J56" s="180">
        <f>'将来負担比率（分子）の構造'!K$52</f>
        <v>12799</v>
      </c>
      <c r="K56" s="180"/>
      <c r="L56" s="180"/>
      <c r="M56" s="180">
        <f>'将来負担比率（分子）の構造'!L$52</f>
        <v>12650</v>
      </c>
      <c r="N56" s="180"/>
      <c r="O56" s="180"/>
      <c r="P56" s="180">
        <f>'将来負担比率（分子）の構造'!M$52</f>
        <v>12567</v>
      </c>
    </row>
    <row r="57" spans="1:16">
      <c r="A57" s="180" t="s">
        <v>42</v>
      </c>
      <c r="B57" s="180"/>
      <c r="C57" s="180"/>
      <c r="D57" s="180">
        <f>'将来負担比率（分子）の構造'!I$51</f>
        <v>282</v>
      </c>
      <c r="E57" s="180"/>
      <c r="F57" s="180"/>
      <c r="G57" s="180">
        <f>'将来負担比率（分子）の構造'!J$51</f>
        <v>155</v>
      </c>
      <c r="H57" s="180"/>
      <c r="I57" s="180"/>
      <c r="J57" s="180">
        <f>'将来負担比率（分子）の構造'!K$51</f>
        <v>148</v>
      </c>
      <c r="K57" s="180"/>
      <c r="L57" s="180"/>
      <c r="M57" s="180">
        <f>'将来負担比率（分子）の構造'!L$51</f>
        <v>171</v>
      </c>
      <c r="N57" s="180"/>
      <c r="O57" s="180"/>
      <c r="P57" s="180">
        <f>'将来負担比率（分子）の構造'!M$51</f>
        <v>280</v>
      </c>
    </row>
    <row r="58" spans="1:16">
      <c r="A58" s="180" t="s">
        <v>41</v>
      </c>
      <c r="B58" s="180"/>
      <c r="C58" s="180"/>
      <c r="D58" s="180">
        <f>'将来負担比率（分子）の構造'!I$50</f>
        <v>4441</v>
      </c>
      <c r="E58" s="180"/>
      <c r="F58" s="180"/>
      <c r="G58" s="180">
        <f>'将来負担比率（分子）の構造'!J$50</f>
        <v>5235</v>
      </c>
      <c r="H58" s="180"/>
      <c r="I58" s="180"/>
      <c r="J58" s="180">
        <f>'将来負担比率（分子）の構造'!K$50</f>
        <v>5680</v>
      </c>
      <c r="K58" s="180"/>
      <c r="L58" s="180"/>
      <c r="M58" s="180">
        <f>'将来負担比率（分子）の構造'!L$50</f>
        <v>5848</v>
      </c>
      <c r="N58" s="180"/>
      <c r="O58" s="180"/>
      <c r="P58" s="180">
        <f>'将来負担比率（分子）の構造'!M$50</f>
        <v>6288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196</v>
      </c>
      <c r="C61" s="180"/>
      <c r="D61" s="180"/>
      <c r="E61" s="180">
        <f>'将来負担比率（分子）の構造'!J$46</f>
        <v>195</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1941</v>
      </c>
      <c r="C62" s="180"/>
      <c r="D62" s="180"/>
      <c r="E62" s="180">
        <f>'将来負担比率（分子）の構造'!J$45</f>
        <v>1903</v>
      </c>
      <c r="F62" s="180"/>
      <c r="G62" s="180"/>
      <c r="H62" s="180">
        <f>'将来負担比率（分子）の構造'!K$45</f>
        <v>1905</v>
      </c>
      <c r="I62" s="180"/>
      <c r="J62" s="180"/>
      <c r="K62" s="180">
        <f>'将来負担比率（分子）の構造'!L$45</f>
        <v>1876</v>
      </c>
      <c r="L62" s="180"/>
      <c r="M62" s="180"/>
      <c r="N62" s="180">
        <f>'将来負担比率（分子）の構造'!M$45</f>
        <v>1739</v>
      </c>
      <c r="O62" s="180"/>
      <c r="P62" s="180"/>
    </row>
    <row r="63" spans="1:16">
      <c r="A63" s="180" t="s">
        <v>34</v>
      </c>
      <c r="B63" s="180">
        <f>'将来負担比率（分子）の構造'!I$44</f>
        <v>610</v>
      </c>
      <c r="C63" s="180"/>
      <c r="D63" s="180"/>
      <c r="E63" s="180">
        <f>'将来負担比率（分子）の構造'!J$44</f>
        <v>502</v>
      </c>
      <c r="F63" s="180"/>
      <c r="G63" s="180"/>
      <c r="H63" s="180">
        <f>'将来負担比率（分子）の構造'!K$44</f>
        <v>392</v>
      </c>
      <c r="I63" s="180"/>
      <c r="J63" s="180"/>
      <c r="K63" s="180">
        <f>'将来負担比率（分子）の構造'!L$44</f>
        <v>281</v>
      </c>
      <c r="L63" s="180"/>
      <c r="M63" s="180"/>
      <c r="N63" s="180">
        <f>'将来負担比率（分子）の構造'!M$44</f>
        <v>168</v>
      </c>
      <c r="O63" s="180"/>
      <c r="P63" s="180"/>
    </row>
    <row r="64" spans="1:16">
      <c r="A64" s="180" t="s">
        <v>33</v>
      </c>
      <c r="B64" s="180">
        <f>'将来負担比率（分子）の構造'!I$43</f>
        <v>5095</v>
      </c>
      <c r="C64" s="180"/>
      <c r="D64" s="180"/>
      <c r="E64" s="180">
        <f>'将来負担比率（分子）の構造'!J$43</f>
        <v>5126</v>
      </c>
      <c r="F64" s="180"/>
      <c r="G64" s="180"/>
      <c r="H64" s="180">
        <f>'将来負担比率（分子）の構造'!K$43</f>
        <v>5001</v>
      </c>
      <c r="I64" s="180"/>
      <c r="J64" s="180"/>
      <c r="K64" s="180">
        <f>'将来負担比率（分子）の構造'!L$43</f>
        <v>4765</v>
      </c>
      <c r="L64" s="180"/>
      <c r="M64" s="180"/>
      <c r="N64" s="180">
        <f>'将来負担比率（分子）の構造'!M$43</f>
        <v>4641</v>
      </c>
      <c r="O64" s="180"/>
      <c r="P64" s="180"/>
    </row>
    <row r="65" spans="1:16">
      <c r="A65" s="180" t="s">
        <v>32</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12674</v>
      </c>
      <c r="C66" s="180"/>
      <c r="D66" s="180"/>
      <c r="E66" s="180">
        <f>'将来負担比率（分子）の構造'!J$41</f>
        <v>12711</v>
      </c>
      <c r="F66" s="180"/>
      <c r="G66" s="180"/>
      <c r="H66" s="180">
        <f>'将来負担比率（分子）の構造'!K$41</f>
        <v>13071</v>
      </c>
      <c r="I66" s="180"/>
      <c r="J66" s="180"/>
      <c r="K66" s="180">
        <f>'将来負担比率（分子）の構造'!L$41</f>
        <v>12768</v>
      </c>
      <c r="L66" s="180"/>
      <c r="M66" s="180"/>
      <c r="N66" s="180">
        <f>'将来負担比率（分子）の構造'!M$41</f>
        <v>12701</v>
      </c>
      <c r="O66" s="180"/>
      <c r="P66" s="180"/>
    </row>
    <row r="67" spans="1:16">
      <c r="A67" s="180" t="s">
        <v>74</v>
      </c>
      <c r="B67" s="180" t="e">
        <f>NA()</f>
        <v>#N/A</v>
      </c>
      <c r="C67" s="180">
        <f>IF(ISNUMBER('将来負担比率（分子）の構造'!I$53), IF('将来負担比率（分子）の構造'!I$53 &lt; 0, 0, '将来負担比率（分子）の構造'!I$53), NA())</f>
        <v>3773</v>
      </c>
      <c r="D67" s="180" t="e">
        <f>NA()</f>
        <v>#N/A</v>
      </c>
      <c r="E67" s="180" t="e">
        <f>NA()</f>
        <v>#N/A</v>
      </c>
      <c r="F67" s="180">
        <f>IF(ISNUMBER('将来負担比率（分子）の構造'!J$53), IF('将来負担比率（分子）の構造'!J$53 &lt; 0, 0, '将来負担比率（分子）の構造'!J$53), NA())</f>
        <v>2687</v>
      </c>
      <c r="G67" s="180" t="e">
        <f>NA()</f>
        <v>#N/A</v>
      </c>
      <c r="H67" s="180" t="e">
        <f>NA()</f>
        <v>#N/A</v>
      </c>
      <c r="I67" s="180">
        <f>IF(ISNUMBER('将来負担比率（分子）の構造'!K$53), IF('将来負担比率（分子）の構造'!K$53 &lt; 0, 0, '将来負担比率（分子）の構造'!K$53), NA())</f>
        <v>1743</v>
      </c>
      <c r="J67" s="180" t="e">
        <f>NA()</f>
        <v>#N/A</v>
      </c>
      <c r="K67" s="180" t="e">
        <f>NA()</f>
        <v>#N/A</v>
      </c>
      <c r="L67" s="180">
        <f>IF(ISNUMBER('将来負担比率（分子）の構造'!L$53), IF('将来負担比率（分子）の構造'!L$53 &lt; 0, 0, '将来負担比率（分子）の構造'!L$53), NA())</f>
        <v>1020</v>
      </c>
      <c r="M67" s="180" t="e">
        <f>NA()</f>
        <v>#N/A</v>
      </c>
      <c r="N67" s="180" t="e">
        <f>NA()</f>
        <v>#N/A</v>
      </c>
      <c r="O67" s="180">
        <f>IF(ISNUMBER('将来負担比率（分子）の構造'!M$53), IF('将来負担比率（分子）の構造'!M$53 &lt; 0, 0, '将来負担比率（分子）の構造'!M$53), NA())</f>
        <v>115</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1193</v>
      </c>
      <c r="C72" s="184">
        <f>基金残高に係る経年分析!G55</f>
        <v>1195</v>
      </c>
      <c r="D72" s="184">
        <f>基金残高に係る経年分析!H55</f>
        <v>1197</v>
      </c>
    </row>
    <row r="73" spans="1:16">
      <c r="A73" s="183" t="s">
        <v>77</v>
      </c>
      <c r="B73" s="184">
        <f>基金残高に係る経年分析!F56</f>
        <v>1367</v>
      </c>
      <c r="C73" s="184">
        <f>基金残高に係る経年分析!G56</f>
        <v>1417</v>
      </c>
      <c r="D73" s="184">
        <f>基金残高に係る経年分析!H56</f>
        <v>1698</v>
      </c>
    </row>
    <row r="74" spans="1:16">
      <c r="A74" s="183" t="s">
        <v>78</v>
      </c>
      <c r="B74" s="184">
        <f>基金残高に係る経年分析!F57</f>
        <v>4077</v>
      </c>
      <c r="C74" s="184">
        <f>基金残高に係る経年分析!G57</f>
        <v>4238</v>
      </c>
      <c r="D74" s="184">
        <f>基金残高に係る経年分析!H57</f>
        <v>4396</v>
      </c>
    </row>
  </sheetData>
  <sheetProtection algorithmName="SHA-512" hashValue="y9oRjJN+sqS1w8BIOSdqDQm8hPWf1WsbN0dn+fkStjMMw7uE0EQUQjJA3zSUmKIWqpUv9Sx0aFrE5s2+TE3oPQ==" saltValue="3Fl1fLyMu0BM+gMFpsQO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228</v>
      </c>
      <c r="C5" s="761"/>
      <c r="D5" s="761"/>
      <c r="E5" s="761"/>
      <c r="F5" s="761"/>
      <c r="G5" s="761"/>
      <c r="H5" s="761"/>
      <c r="I5" s="761"/>
      <c r="J5" s="761"/>
      <c r="K5" s="761"/>
      <c r="L5" s="761"/>
      <c r="M5" s="761"/>
      <c r="N5" s="761"/>
      <c r="O5" s="761"/>
      <c r="P5" s="761"/>
      <c r="Q5" s="762"/>
      <c r="R5" s="726">
        <v>1794857</v>
      </c>
      <c r="S5" s="727"/>
      <c r="T5" s="727"/>
      <c r="U5" s="727"/>
      <c r="V5" s="727"/>
      <c r="W5" s="727"/>
      <c r="X5" s="727"/>
      <c r="Y5" s="773"/>
      <c r="Z5" s="791">
        <v>13.3</v>
      </c>
      <c r="AA5" s="791"/>
      <c r="AB5" s="791"/>
      <c r="AC5" s="791"/>
      <c r="AD5" s="792">
        <v>1794857</v>
      </c>
      <c r="AE5" s="792"/>
      <c r="AF5" s="792"/>
      <c r="AG5" s="792"/>
      <c r="AH5" s="792"/>
      <c r="AI5" s="792"/>
      <c r="AJ5" s="792"/>
      <c r="AK5" s="792"/>
      <c r="AL5" s="774">
        <v>29.6</v>
      </c>
      <c r="AM5" s="743"/>
      <c r="AN5" s="743"/>
      <c r="AO5" s="775"/>
      <c r="AP5" s="760" t="s">
        <v>229</v>
      </c>
      <c r="AQ5" s="761"/>
      <c r="AR5" s="761"/>
      <c r="AS5" s="761"/>
      <c r="AT5" s="761"/>
      <c r="AU5" s="761"/>
      <c r="AV5" s="761"/>
      <c r="AW5" s="761"/>
      <c r="AX5" s="761"/>
      <c r="AY5" s="761"/>
      <c r="AZ5" s="761"/>
      <c r="BA5" s="761"/>
      <c r="BB5" s="761"/>
      <c r="BC5" s="761"/>
      <c r="BD5" s="761"/>
      <c r="BE5" s="761"/>
      <c r="BF5" s="762"/>
      <c r="BG5" s="661">
        <v>1794857</v>
      </c>
      <c r="BH5" s="664"/>
      <c r="BI5" s="664"/>
      <c r="BJ5" s="664"/>
      <c r="BK5" s="664"/>
      <c r="BL5" s="664"/>
      <c r="BM5" s="664"/>
      <c r="BN5" s="665"/>
      <c r="BO5" s="723">
        <v>100</v>
      </c>
      <c r="BP5" s="723"/>
      <c r="BQ5" s="723"/>
      <c r="BR5" s="723"/>
      <c r="BS5" s="724">
        <v>24823</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c r="B6" s="658" t="s">
        <v>233</v>
      </c>
      <c r="C6" s="659"/>
      <c r="D6" s="659"/>
      <c r="E6" s="659"/>
      <c r="F6" s="659"/>
      <c r="G6" s="659"/>
      <c r="H6" s="659"/>
      <c r="I6" s="659"/>
      <c r="J6" s="659"/>
      <c r="K6" s="659"/>
      <c r="L6" s="659"/>
      <c r="M6" s="659"/>
      <c r="N6" s="659"/>
      <c r="O6" s="659"/>
      <c r="P6" s="659"/>
      <c r="Q6" s="660"/>
      <c r="R6" s="661">
        <v>101538</v>
      </c>
      <c r="S6" s="664"/>
      <c r="T6" s="664"/>
      <c r="U6" s="664"/>
      <c r="V6" s="664"/>
      <c r="W6" s="664"/>
      <c r="X6" s="664"/>
      <c r="Y6" s="665"/>
      <c r="Z6" s="723">
        <v>0.8</v>
      </c>
      <c r="AA6" s="723"/>
      <c r="AB6" s="723"/>
      <c r="AC6" s="723"/>
      <c r="AD6" s="724">
        <v>101538</v>
      </c>
      <c r="AE6" s="724"/>
      <c r="AF6" s="724"/>
      <c r="AG6" s="724"/>
      <c r="AH6" s="724"/>
      <c r="AI6" s="724"/>
      <c r="AJ6" s="724"/>
      <c r="AK6" s="724"/>
      <c r="AL6" s="666">
        <v>1.7</v>
      </c>
      <c r="AM6" s="667"/>
      <c r="AN6" s="667"/>
      <c r="AO6" s="725"/>
      <c r="AP6" s="658" t="s">
        <v>234</v>
      </c>
      <c r="AQ6" s="659"/>
      <c r="AR6" s="659"/>
      <c r="AS6" s="659"/>
      <c r="AT6" s="659"/>
      <c r="AU6" s="659"/>
      <c r="AV6" s="659"/>
      <c r="AW6" s="659"/>
      <c r="AX6" s="659"/>
      <c r="AY6" s="659"/>
      <c r="AZ6" s="659"/>
      <c r="BA6" s="659"/>
      <c r="BB6" s="659"/>
      <c r="BC6" s="659"/>
      <c r="BD6" s="659"/>
      <c r="BE6" s="659"/>
      <c r="BF6" s="660"/>
      <c r="BG6" s="661">
        <v>1794857</v>
      </c>
      <c r="BH6" s="664"/>
      <c r="BI6" s="664"/>
      <c r="BJ6" s="664"/>
      <c r="BK6" s="664"/>
      <c r="BL6" s="664"/>
      <c r="BM6" s="664"/>
      <c r="BN6" s="665"/>
      <c r="BO6" s="723">
        <v>100</v>
      </c>
      <c r="BP6" s="723"/>
      <c r="BQ6" s="723"/>
      <c r="BR6" s="723"/>
      <c r="BS6" s="724">
        <v>24823</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128431</v>
      </c>
      <c r="CS6" s="664"/>
      <c r="CT6" s="664"/>
      <c r="CU6" s="664"/>
      <c r="CV6" s="664"/>
      <c r="CW6" s="664"/>
      <c r="CX6" s="664"/>
      <c r="CY6" s="665"/>
      <c r="CZ6" s="774">
        <v>1</v>
      </c>
      <c r="DA6" s="743"/>
      <c r="DB6" s="743"/>
      <c r="DC6" s="777"/>
      <c r="DD6" s="669" t="s">
        <v>127</v>
      </c>
      <c r="DE6" s="664"/>
      <c r="DF6" s="664"/>
      <c r="DG6" s="664"/>
      <c r="DH6" s="664"/>
      <c r="DI6" s="664"/>
      <c r="DJ6" s="664"/>
      <c r="DK6" s="664"/>
      <c r="DL6" s="664"/>
      <c r="DM6" s="664"/>
      <c r="DN6" s="664"/>
      <c r="DO6" s="664"/>
      <c r="DP6" s="665"/>
      <c r="DQ6" s="669">
        <v>128431</v>
      </c>
      <c r="DR6" s="664"/>
      <c r="DS6" s="664"/>
      <c r="DT6" s="664"/>
      <c r="DU6" s="664"/>
      <c r="DV6" s="664"/>
      <c r="DW6" s="664"/>
      <c r="DX6" s="664"/>
      <c r="DY6" s="664"/>
      <c r="DZ6" s="664"/>
      <c r="EA6" s="664"/>
      <c r="EB6" s="664"/>
      <c r="EC6" s="704"/>
    </row>
    <row r="7" spans="2:143" ht="11.25" customHeight="1">
      <c r="B7" s="658" t="s">
        <v>236</v>
      </c>
      <c r="C7" s="659"/>
      <c r="D7" s="659"/>
      <c r="E7" s="659"/>
      <c r="F7" s="659"/>
      <c r="G7" s="659"/>
      <c r="H7" s="659"/>
      <c r="I7" s="659"/>
      <c r="J7" s="659"/>
      <c r="K7" s="659"/>
      <c r="L7" s="659"/>
      <c r="M7" s="659"/>
      <c r="N7" s="659"/>
      <c r="O7" s="659"/>
      <c r="P7" s="659"/>
      <c r="Q7" s="660"/>
      <c r="R7" s="661">
        <v>5373</v>
      </c>
      <c r="S7" s="664"/>
      <c r="T7" s="664"/>
      <c r="U7" s="664"/>
      <c r="V7" s="664"/>
      <c r="W7" s="664"/>
      <c r="X7" s="664"/>
      <c r="Y7" s="665"/>
      <c r="Z7" s="723">
        <v>0</v>
      </c>
      <c r="AA7" s="723"/>
      <c r="AB7" s="723"/>
      <c r="AC7" s="723"/>
      <c r="AD7" s="724">
        <v>5373</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747665</v>
      </c>
      <c r="BH7" s="664"/>
      <c r="BI7" s="664"/>
      <c r="BJ7" s="664"/>
      <c r="BK7" s="664"/>
      <c r="BL7" s="664"/>
      <c r="BM7" s="664"/>
      <c r="BN7" s="665"/>
      <c r="BO7" s="723">
        <v>41.7</v>
      </c>
      <c r="BP7" s="723"/>
      <c r="BQ7" s="723"/>
      <c r="BR7" s="723"/>
      <c r="BS7" s="724">
        <v>24823</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2898715</v>
      </c>
      <c r="CS7" s="664"/>
      <c r="CT7" s="664"/>
      <c r="CU7" s="664"/>
      <c r="CV7" s="664"/>
      <c r="CW7" s="664"/>
      <c r="CX7" s="664"/>
      <c r="CY7" s="665"/>
      <c r="CZ7" s="723">
        <v>22</v>
      </c>
      <c r="DA7" s="723"/>
      <c r="DB7" s="723"/>
      <c r="DC7" s="723"/>
      <c r="DD7" s="669">
        <v>210139</v>
      </c>
      <c r="DE7" s="664"/>
      <c r="DF7" s="664"/>
      <c r="DG7" s="664"/>
      <c r="DH7" s="664"/>
      <c r="DI7" s="664"/>
      <c r="DJ7" s="664"/>
      <c r="DK7" s="664"/>
      <c r="DL7" s="664"/>
      <c r="DM7" s="664"/>
      <c r="DN7" s="664"/>
      <c r="DO7" s="664"/>
      <c r="DP7" s="665"/>
      <c r="DQ7" s="669">
        <v>1632954</v>
      </c>
      <c r="DR7" s="664"/>
      <c r="DS7" s="664"/>
      <c r="DT7" s="664"/>
      <c r="DU7" s="664"/>
      <c r="DV7" s="664"/>
      <c r="DW7" s="664"/>
      <c r="DX7" s="664"/>
      <c r="DY7" s="664"/>
      <c r="DZ7" s="664"/>
      <c r="EA7" s="664"/>
      <c r="EB7" s="664"/>
      <c r="EC7" s="704"/>
    </row>
    <row r="8" spans="2:143" ht="11.25" customHeight="1">
      <c r="B8" s="658" t="s">
        <v>239</v>
      </c>
      <c r="C8" s="659"/>
      <c r="D8" s="659"/>
      <c r="E8" s="659"/>
      <c r="F8" s="659"/>
      <c r="G8" s="659"/>
      <c r="H8" s="659"/>
      <c r="I8" s="659"/>
      <c r="J8" s="659"/>
      <c r="K8" s="659"/>
      <c r="L8" s="659"/>
      <c r="M8" s="659"/>
      <c r="N8" s="659"/>
      <c r="O8" s="659"/>
      <c r="P8" s="659"/>
      <c r="Q8" s="660"/>
      <c r="R8" s="661">
        <v>5184</v>
      </c>
      <c r="S8" s="664"/>
      <c r="T8" s="664"/>
      <c r="U8" s="664"/>
      <c r="V8" s="664"/>
      <c r="W8" s="664"/>
      <c r="X8" s="664"/>
      <c r="Y8" s="665"/>
      <c r="Z8" s="723">
        <v>0</v>
      </c>
      <c r="AA8" s="723"/>
      <c r="AB8" s="723"/>
      <c r="AC8" s="723"/>
      <c r="AD8" s="724">
        <v>5184</v>
      </c>
      <c r="AE8" s="724"/>
      <c r="AF8" s="724"/>
      <c r="AG8" s="724"/>
      <c r="AH8" s="724"/>
      <c r="AI8" s="724"/>
      <c r="AJ8" s="724"/>
      <c r="AK8" s="724"/>
      <c r="AL8" s="666">
        <v>0.1</v>
      </c>
      <c r="AM8" s="667"/>
      <c r="AN8" s="667"/>
      <c r="AO8" s="725"/>
      <c r="AP8" s="658" t="s">
        <v>240</v>
      </c>
      <c r="AQ8" s="659"/>
      <c r="AR8" s="659"/>
      <c r="AS8" s="659"/>
      <c r="AT8" s="659"/>
      <c r="AU8" s="659"/>
      <c r="AV8" s="659"/>
      <c r="AW8" s="659"/>
      <c r="AX8" s="659"/>
      <c r="AY8" s="659"/>
      <c r="AZ8" s="659"/>
      <c r="BA8" s="659"/>
      <c r="BB8" s="659"/>
      <c r="BC8" s="659"/>
      <c r="BD8" s="659"/>
      <c r="BE8" s="659"/>
      <c r="BF8" s="660"/>
      <c r="BG8" s="661">
        <v>29623</v>
      </c>
      <c r="BH8" s="664"/>
      <c r="BI8" s="664"/>
      <c r="BJ8" s="664"/>
      <c r="BK8" s="664"/>
      <c r="BL8" s="664"/>
      <c r="BM8" s="664"/>
      <c r="BN8" s="665"/>
      <c r="BO8" s="723">
        <v>1.7</v>
      </c>
      <c r="BP8" s="723"/>
      <c r="BQ8" s="723"/>
      <c r="BR8" s="723"/>
      <c r="BS8" s="669" t="s">
        <v>127</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3620503</v>
      </c>
      <c r="CS8" s="664"/>
      <c r="CT8" s="664"/>
      <c r="CU8" s="664"/>
      <c r="CV8" s="664"/>
      <c r="CW8" s="664"/>
      <c r="CX8" s="664"/>
      <c r="CY8" s="665"/>
      <c r="CZ8" s="723">
        <v>27.5</v>
      </c>
      <c r="DA8" s="723"/>
      <c r="DB8" s="723"/>
      <c r="DC8" s="723"/>
      <c r="DD8" s="669">
        <v>4603</v>
      </c>
      <c r="DE8" s="664"/>
      <c r="DF8" s="664"/>
      <c r="DG8" s="664"/>
      <c r="DH8" s="664"/>
      <c r="DI8" s="664"/>
      <c r="DJ8" s="664"/>
      <c r="DK8" s="664"/>
      <c r="DL8" s="664"/>
      <c r="DM8" s="664"/>
      <c r="DN8" s="664"/>
      <c r="DO8" s="664"/>
      <c r="DP8" s="665"/>
      <c r="DQ8" s="669">
        <v>2018329</v>
      </c>
      <c r="DR8" s="664"/>
      <c r="DS8" s="664"/>
      <c r="DT8" s="664"/>
      <c r="DU8" s="664"/>
      <c r="DV8" s="664"/>
      <c r="DW8" s="664"/>
      <c r="DX8" s="664"/>
      <c r="DY8" s="664"/>
      <c r="DZ8" s="664"/>
      <c r="EA8" s="664"/>
      <c r="EB8" s="664"/>
      <c r="EC8" s="704"/>
    </row>
    <row r="9" spans="2:143" ht="11.25" customHeight="1">
      <c r="B9" s="658" t="s">
        <v>242</v>
      </c>
      <c r="C9" s="659"/>
      <c r="D9" s="659"/>
      <c r="E9" s="659"/>
      <c r="F9" s="659"/>
      <c r="G9" s="659"/>
      <c r="H9" s="659"/>
      <c r="I9" s="659"/>
      <c r="J9" s="659"/>
      <c r="K9" s="659"/>
      <c r="L9" s="659"/>
      <c r="M9" s="659"/>
      <c r="N9" s="659"/>
      <c r="O9" s="659"/>
      <c r="P9" s="659"/>
      <c r="Q9" s="660"/>
      <c r="R9" s="661">
        <v>4691</v>
      </c>
      <c r="S9" s="664"/>
      <c r="T9" s="664"/>
      <c r="U9" s="664"/>
      <c r="V9" s="664"/>
      <c r="W9" s="664"/>
      <c r="X9" s="664"/>
      <c r="Y9" s="665"/>
      <c r="Z9" s="723">
        <v>0</v>
      </c>
      <c r="AA9" s="723"/>
      <c r="AB9" s="723"/>
      <c r="AC9" s="723"/>
      <c r="AD9" s="724">
        <v>4691</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584294</v>
      </c>
      <c r="BH9" s="664"/>
      <c r="BI9" s="664"/>
      <c r="BJ9" s="664"/>
      <c r="BK9" s="664"/>
      <c r="BL9" s="664"/>
      <c r="BM9" s="664"/>
      <c r="BN9" s="665"/>
      <c r="BO9" s="723">
        <v>32.6</v>
      </c>
      <c r="BP9" s="723"/>
      <c r="BQ9" s="723"/>
      <c r="BR9" s="723"/>
      <c r="BS9" s="669" t="s">
        <v>127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777407</v>
      </c>
      <c r="CS9" s="664"/>
      <c r="CT9" s="664"/>
      <c r="CU9" s="664"/>
      <c r="CV9" s="664"/>
      <c r="CW9" s="664"/>
      <c r="CX9" s="664"/>
      <c r="CY9" s="665"/>
      <c r="CZ9" s="723">
        <v>5.9</v>
      </c>
      <c r="DA9" s="723"/>
      <c r="DB9" s="723"/>
      <c r="DC9" s="723"/>
      <c r="DD9" s="669">
        <v>31494</v>
      </c>
      <c r="DE9" s="664"/>
      <c r="DF9" s="664"/>
      <c r="DG9" s="664"/>
      <c r="DH9" s="664"/>
      <c r="DI9" s="664"/>
      <c r="DJ9" s="664"/>
      <c r="DK9" s="664"/>
      <c r="DL9" s="664"/>
      <c r="DM9" s="664"/>
      <c r="DN9" s="664"/>
      <c r="DO9" s="664"/>
      <c r="DP9" s="665"/>
      <c r="DQ9" s="669">
        <v>609523</v>
      </c>
      <c r="DR9" s="664"/>
      <c r="DS9" s="664"/>
      <c r="DT9" s="664"/>
      <c r="DU9" s="664"/>
      <c r="DV9" s="664"/>
      <c r="DW9" s="664"/>
      <c r="DX9" s="664"/>
      <c r="DY9" s="664"/>
      <c r="DZ9" s="664"/>
      <c r="EA9" s="664"/>
      <c r="EB9" s="664"/>
      <c r="EC9" s="704"/>
    </row>
    <row r="10" spans="2:143" ht="11.25" customHeight="1">
      <c r="B10" s="658" t="s">
        <v>245</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56959</v>
      </c>
      <c r="BH10" s="664"/>
      <c r="BI10" s="664"/>
      <c r="BJ10" s="664"/>
      <c r="BK10" s="664"/>
      <c r="BL10" s="664"/>
      <c r="BM10" s="664"/>
      <c r="BN10" s="665"/>
      <c r="BO10" s="723">
        <v>3.2</v>
      </c>
      <c r="BP10" s="723"/>
      <c r="BQ10" s="723"/>
      <c r="BR10" s="723"/>
      <c r="BS10" s="669">
        <v>9597</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24968</v>
      </c>
      <c r="CS10" s="664"/>
      <c r="CT10" s="664"/>
      <c r="CU10" s="664"/>
      <c r="CV10" s="664"/>
      <c r="CW10" s="664"/>
      <c r="CX10" s="664"/>
      <c r="CY10" s="665"/>
      <c r="CZ10" s="723">
        <v>0.2</v>
      </c>
      <c r="DA10" s="723"/>
      <c r="DB10" s="723"/>
      <c r="DC10" s="723"/>
      <c r="DD10" s="669" t="s">
        <v>127</v>
      </c>
      <c r="DE10" s="664"/>
      <c r="DF10" s="664"/>
      <c r="DG10" s="664"/>
      <c r="DH10" s="664"/>
      <c r="DI10" s="664"/>
      <c r="DJ10" s="664"/>
      <c r="DK10" s="664"/>
      <c r="DL10" s="664"/>
      <c r="DM10" s="664"/>
      <c r="DN10" s="664"/>
      <c r="DO10" s="664"/>
      <c r="DP10" s="665"/>
      <c r="DQ10" s="669">
        <v>24968</v>
      </c>
      <c r="DR10" s="664"/>
      <c r="DS10" s="664"/>
      <c r="DT10" s="664"/>
      <c r="DU10" s="664"/>
      <c r="DV10" s="664"/>
      <c r="DW10" s="664"/>
      <c r="DX10" s="664"/>
      <c r="DY10" s="664"/>
      <c r="DZ10" s="664"/>
      <c r="EA10" s="664"/>
      <c r="EB10" s="664"/>
      <c r="EC10" s="704"/>
    </row>
    <row r="11" spans="2:143" ht="11.25" customHeight="1">
      <c r="B11" s="658" t="s">
        <v>248</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127</v>
      </c>
      <c r="AE11" s="724"/>
      <c r="AF11" s="724"/>
      <c r="AG11" s="724"/>
      <c r="AH11" s="724"/>
      <c r="AI11" s="724"/>
      <c r="AJ11" s="724"/>
      <c r="AK11" s="724"/>
      <c r="AL11" s="666" t="s">
        <v>127</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76789</v>
      </c>
      <c r="BH11" s="664"/>
      <c r="BI11" s="664"/>
      <c r="BJ11" s="664"/>
      <c r="BK11" s="664"/>
      <c r="BL11" s="664"/>
      <c r="BM11" s="664"/>
      <c r="BN11" s="665"/>
      <c r="BO11" s="723">
        <v>4.3</v>
      </c>
      <c r="BP11" s="723"/>
      <c r="BQ11" s="723"/>
      <c r="BR11" s="723"/>
      <c r="BS11" s="669">
        <v>15226</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938700</v>
      </c>
      <c r="CS11" s="664"/>
      <c r="CT11" s="664"/>
      <c r="CU11" s="664"/>
      <c r="CV11" s="664"/>
      <c r="CW11" s="664"/>
      <c r="CX11" s="664"/>
      <c r="CY11" s="665"/>
      <c r="CZ11" s="723">
        <v>7.1</v>
      </c>
      <c r="DA11" s="723"/>
      <c r="DB11" s="723"/>
      <c r="DC11" s="723"/>
      <c r="DD11" s="669">
        <v>562644</v>
      </c>
      <c r="DE11" s="664"/>
      <c r="DF11" s="664"/>
      <c r="DG11" s="664"/>
      <c r="DH11" s="664"/>
      <c r="DI11" s="664"/>
      <c r="DJ11" s="664"/>
      <c r="DK11" s="664"/>
      <c r="DL11" s="664"/>
      <c r="DM11" s="664"/>
      <c r="DN11" s="664"/>
      <c r="DO11" s="664"/>
      <c r="DP11" s="665"/>
      <c r="DQ11" s="669">
        <v>303931</v>
      </c>
      <c r="DR11" s="664"/>
      <c r="DS11" s="664"/>
      <c r="DT11" s="664"/>
      <c r="DU11" s="664"/>
      <c r="DV11" s="664"/>
      <c r="DW11" s="664"/>
      <c r="DX11" s="664"/>
      <c r="DY11" s="664"/>
      <c r="DZ11" s="664"/>
      <c r="EA11" s="664"/>
      <c r="EB11" s="664"/>
      <c r="EC11" s="704"/>
    </row>
    <row r="12" spans="2:143" ht="11.25" customHeight="1">
      <c r="B12" s="658" t="s">
        <v>251</v>
      </c>
      <c r="C12" s="659"/>
      <c r="D12" s="659"/>
      <c r="E12" s="659"/>
      <c r="F12" s="659"/>
      <c r="G12" s="659"/>
      <c r="H12" s="659"/>
      <c r="I12" s="659"/>
      <c r="J12" s="659"/>
      <c r="K12" s="659"/>
      <c r="L12" s="659"/>
      <c r="M12" s="659"/>
      <c r="N12" s="659"/>
      <c r="O12" s="659"/>
      <c r="P12" s="659"/>
      <c r="Q12" s="660"/>
      <c r="R12" s="661">
        <v>321230</v>
      </c>
      <c r="S12" s="664"/>
      <c r="T12" s="664"/>
      <c r="U12" s="664"/>
      <c r="V12" s="664"/>
      <c r="W12" s="664"/>
      <c r="X12" s="664"/>
      <c r="Y12" s="665"/>
      <c r="Z12" s="723">
        <v>2.4</v>
      </c>
      <c r="AA12" s="723"/>
      <c r="AB12" s="723"/>
      <c r="AC12" s="723"/>
      <c r="AD12" s="724">
        <v>321230</v>
      </c>
      <c r="AE12" s="724"/>
      <c r="AF12" s="724"/>
      <c r="AG12" s="724"/>
      <c r="AH12" s="724"/>
      <c r="AI12" s="724"/>
      <c r="AJ12" s="724"/>
      <c r="AK12" s="724"/>
      <c r="AL12" s="666">
        <v>5.3</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825871</v>
      </c>
      <c r="BH12" s="664"/>
      <c r="BI12" s="664"/>
      <c r="BJ12" s="664"/>
      <c r="BK12" s="664"/>
      <c r="BL12" s="664"/>
      <c r="BM12" s="664"/>
      <c r="BN12" s="665"/>
      <c r="BO12" s="723">
        <v>46</v>
      </c>
      <c r="BP12" s="723"/>
      <c r="BQ12" s="723"/>
      <c r="BR12" s="723"/>
      <c r="BS12" s="669" t="s">
        <v>127</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96268</v>
      </c>
      <c r="CS12" s="664"/>
      <c r="CT12" s="664"/>
      <c r="CU12" s="664"/>
      <c r="CV12" s="664"/>
      <c r="CW12" s="664"/>
      <c r="CX12" s="664"/>
      <c r="CY12" s="665"/>
      <c r="CZ12" s="723">
        <v>0.7</v>
      </c>
      <c r="DA12" s="723"/>
      <c r="DB12" s="723"/>
      <c r="DC12" s="723"/>
      <c r="DD12" s="669">
        <v>32667</v>
      </c>
      <c r="DE12" s="664"/>
      <c r="DF12" s="664"/>
      <c r="DG12" s="664"/>
      <c r="DH12" s="664"/>
      <c r="DI12" s="664"/>
      <c r="DJ12" s="664"/>
      <c r="DK12" s="664"/>
      <c r="DL12" s="664"/>
      <c r="DM12" s="664"/>
      <c r="DN12" s="664"/>
      <c r="DO12" s="664"/>
      <c r="DP12" s="665"/>
      <c r="DQ12" s="669">
        <v>61647</v>
      </c>
      <c r="DR12" s="664"/>
      <c r="DS12" s="664"/>
      <c r="DT12" s="664"/>
      <c r="DU12" s="664"/>
      <c r="DV12" s="664"/>
      <c r="DW12" s="664"/>
      <c r="DX12" s="664"/>
      <c r="DY12" s="664"/>
      <c r="DZ12" s="664"/>
      <c r="EA12" s="664"/>
      <c r="EB12" s="664"/>
      <c r="EC12" s="704"/>
    </row>
    <row r="13" spans="2:143" ht="11.25" customHeight="1">
      <c r="B13" s="658" t="s">
        <v>254</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810055</v>
      </c>
      <c r="BH13" s="664"/>
      <c r="BI13" s="664"/>
      <c r="BJ13" s="664"/>
      <c r="BK13" s="664"/>
      <c r="BL13" s="664"/>
      <c r="BM13" s="664"/>
      <c r="BN13" s="665"/>
      <c r="BO13" s="723">
        <v>45.1</v>
      </c>
      <c r="BP13" s="723"/>
      <c r="BQ13" s="723"/>
      <c r="BR13" s="723"/>
      <c r="BS13" s="669" t="s">
        <v>127</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1421533</v>
      </c>
      <c r="CS13" s="664"/>
      <c r="CT13" s="664"/>
      <c r="CU13" s="664"/>
      <c r="CV13" s="664"/>
      <c r="CW13" s="664"/>
      <c r="CX13" s="664"/>
      <c r="CY13" s="665"/>
      <c r="CZ13" s="723">
        <v>10.8</v>
      </c>
      <c r="DA13" s="723"/>
      <c r="DB13" s="723"/>
      <c r="DC13" s="723"/>
      <c r="DD13" s="669">
        <v>989853</v>
      </c>
      <c r="DE13" s="664"/>
      <c r="DF13" s="664"/>
      <c r="DG13" s="664"/>
      <c r="DH13" s="664"/>
      <c r="DI13" s="664"/>
      <c r="DJ13" s="664"/>
      <c r="DK13" s="664"/>
      <c r="DL13" s="664"/>
      <c r="DM13" s="664"/>
      <c r="DN13" s="664"/>
      <c r="DO13" s="664"/>
      <c r="DP13" s="665"/>
      <c r="DQ13" s="669">
        <v>555274</v>
      </c>
      <c r="DR13" s="664"/>
      <c r="DS13" s="664"/>
      <c r="DT13" s="664"/>
      <c r="DU13" s="664"/>
      <c r="DV13" s="664"/>
      <c r="DW13" s="664"/>
      <c r="DX13" s="664"/>
      <c r="DY13" s="664"/>
      <c r="DZ13" s="664"/>
      <c r="EA13" s="664"/>
      <c r="EB13" s="664"/>
      <c r="EC13" s="704"/>
    </row>
    <row r="14" spans="2:143" ht="11.25" customHeight="1">
      <c r="B14" s="658" t="s">
        <v>257</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127</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74489</v>
      </c>
      <c r="BH14" s="664"/>
      <c r="BI14" s="664"/>
      <c r="BJ14" s="664"/>
      <c r="BK14" s="664"/>
      <c r="BL14" s="664"/>
      <c r="BM14" s="664"/>
      <c r="BN14" s="665"/>
      <c r="BO14" s="723">
        <v>4.2</v>
      </c>
      <c r="BP14" s="723"/>
      <c r="BQ14" s="723"/>
      <c r="BR14" s="723"/>
      <c r="BS14" s="669" t="s">
        <v>127</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369680</v>
      </c>
      <c r="CS14" s="664"/>
      <c r="CT14" s="664"/>
      <c r="CU14" s="664"/>
      <c r="CV14" s="664"/>
      <c r="CW14" s="664"/>
      <c r="CX14" s="664"/>
      <c r="CY14" s="665"/>
      <c r="CZ14" s="723">
        <v>2.8</v>
      </c>
      <c r="DA14" s="723"/>
      <c r="DB14" s="723"/>
      <c r="DC14" s="723"/>
      <c r="DD14" s="669">
        <v>27254</v>
      </c>
      <c r="DE14" s="664"/>
      <c r="DF14" s="664"/>
      <c r="DG14" s="664"/>
      <c r="DH14" s="664"/>
      <c r="DI14" s="664"/>
      <c r="DJ14" s="664"/>
      <c r="DK14" s="664"/>
      <c r="DL14" s="664"/>
      <c r="DM14" s="664"/>
      <c r="DN14" s="664"/>
      <c r="DO14" s="664"/>
      <c r="DP14" s="665"/>
      <c r="DQ14" s="669">
        <v>280997</v>
      </c>
      <c r="DR14" s="664"/>
      <c r="DS14" s="664"/>
      <c r="DT14" s="664"/>
      <c r="DU14" s="664"/>
      <c r="DV14" s="664"/>
      <c r="DW14" s="664"/>
      <c r="DX14" s="664"/>
      <c r="DY14" s="664"/>
      <c r="DZ14" s="664"/>
      <c r="EA14" s="664"/>
      <c r="EB14" s="664"/>
      <c r="EC14" s="704"/>
    </row>
    <row r="15" spans="2:143" ht="11.25" customHeight="1">
      <c r="B15" s="658" t="s">
        <v>260</v>
      </c>
      <c r="C15" s="659"/>
      <c r="D15" s="659"/>
      <c r="E15" s="659"/>
      <c r="F15" s="659"/>
      <c r="G15" s="659"/>
      <c r="H15" s="659"/>
      <c r="I15" s="659"/>
      <c r="J15" s="659"/>
      <c r="K15" s="659"/>
      <c r="L15" s="659"/>
      <c r="M15" s="659"/>
      <c r="N15" s="659"/>
      <c r="O15" s="659"/>
      <c r="P15" s="659"/>
      <c r="Q15" s="660"/>
      <c r="R15" s="661">
        <v>19929</v>
      </c>
      <c r="S15" s="664"/>
      <c r="T15" s="664"/>
      <c r="U15" s="664"/>
      <c r="V15" s="664"/>
      <c r="W15" s="664"/>
      <c r="X15" s="664"/>
      <c r="Y15" s="665"/>
      <c r="Z15" s="723">
        <v>0.1</v>
      </c>
      <c r="AA15" s="723"/>
      <c r="AB15" s="723"/>
      <c r="AC15" s="723"/>
      <c r="AD15" s="724">
        <v>19929</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146832</v>
      </c>
      <c r="BH15" s="664"/>
      <c r="BI15" s="664"/>
      <c r="BJ15" s="664"/>
      <c r="BK15" s="664"/>
      <c r="BL15" s="664"/>
      <c r="BM15" s="664"/>
      <c r="BN15" s="665"/>
      <c r="BO15" s="723">
        <v>8.1999999999999993</v>
      </c>
      <c r="BP15" s="723"/>
      <c r="BQ15" s="723"/>
      <c r="BR15" s="723"/>
      <c r="BS15" s="669" t="s">
        <v>127</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762373</v>
      </c>
      <c r="CS15" s="664"/>
      <c r="CT15" s="664"/>
      <c r="CU15" s="664"/>
      <c r="CV15" s="664"/>
      <c r="CW15" s="664"/>
      <c r="CX15" s="664"/>
      <c r="CY15" s="665"/>
      <c r="CZ15" s="723">
        <v>5.8</v>
      </c>
      <c r="DA15" s="723"/>
      <c r="DB15" s="723"/>
      <c r="DC15" s="723"/>
      <c r="DD15" s="669">
        <v>96784</v>
      </c>
      <c r="DE15" s="664"/>
      <c r="DF15" s="664"/>
      <c r="DG15" s="664"/>
      <c r="DH15" s="664"/>
      <c r="DI15" s="664"/>
      <c r="DJ15" s="664"/>
      <c r="DK15" s="664"/>
      <c r="DL15" s="664"/>
      <c r="DM15" s="664"/>
      <c r="DN15" s="664"/>
      <c r="DO15" s="664"/>
      <c r="DP15" s="665"/>
      <c r="DQ15" s="669">
        <v>514518</v>
      </c>
      <c r="DR15" s="664"/>
      <c r="DS15" s="664"/>
      <c r="DT15" s="664"/>
      <c r="DU15" s="664"/>
      <c r="DV15" s="664"/>
      <c r="DW15" s="664"/>
      <c r="DX15" s="664"/>
      <c r="DY15" s="664"/>
      <c r="DZ15" s="664"/>
      <c r="EA15" s="664"/>
      <c r="EB15" s="664"/>
      <c r="EC15" s="704"/>
    </row>
    <row r="16" spans="2:143" ht="11.25" customHeight="1">
      <c r="B16" s="658" t="s">
        <v>263</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700357</v>
      </c>
      <c r="CS16" s="664"/>
      <c r="CT16" s="664"/>
      <c r="CU16" s="664"/>
      <c r="CV16" s="664"/>
      <c r="CW16" s="664"/>
      <c r="CX16" s="664"/>
      <c r="CY16" s="665"/>
      <c r="CZ16" s="723">
        <v>5.3</v>
      </c>
      <c r="DA16" s="723"/>
      <c r="DB16" s="723"/>
      <c r="DC16" s="723"/>
      <c r="DD16" s="669" t="s">
        <v>127</v>
      </c>
      <c r="DE16" s="664"/>
      <c r="DF16" s="664"/>
      <c r="DG16" s="664"/>
      <c r="DH16" s="664"/>
      <c r="DI16" s="664"/>
      <c r="DJ16" s="664"/>
      <c r="DK16" s="664"/>
      <c r="DL16" s="664"/>
      <c r="DM16" s="664"/>
      <c r="DN16" s="664"/>
      <c r="DO16" s="664"/>
      <c r="DP16" s="665"/>
      <c r="DQ16" s="669">
        <v>55385</v>
      </c>
      <c r="DR16" s="664"/>
      <c r="DS16" s="664"/>
      <c r="DT16" s="664"/>
      <c r="DU16" s="664"/>
      <c r="DV16" s="664"/>
      <c r="DW16" s="664"/>
      <c r="DX16" s="664"/>
      <c r="DY16" s="664"/>
      <c r="DZ16" s="664"/>
      <c r="EA16" s="664"/>
      <c r="EB16" s="664"/>
      <c r="EC16" s="704"/>
    </row>
    <row r="17" spans="2:133" ht="11.25" customHeight="1">
      <c r="B17" s="658" t="s">
        <v>266</v>
      </c>
      <c r="C17" s="659"/>
      <c r="D17" s="659"/>
      <c r="E17" s="659"/>
      <c r="F17" s="659"/>
      <c r="G17" s="659"/>
      <c r="H17" s="659"/>
      <c r="I17" s="659"/>
      <c r="J17" s="659"/>
      <c r="K17" s="659"/>
      <c r="L17" s="659"/>
      <c r="M17" s="659"/>
      <c r="N17" s="659"/>
      <c r="O17" s="659"/>
      <c r="P17" s="659"/>
      <c r="Q17" s="660"/>
      <c r="R17" s="661">
        <v>5133</v>
      </c>
      <c r="S17" s="664"/>
      <c r="T17" s="664"/>
      <c r="U17" s="664"/>
      <c r="V17" s="664"/>
      <c r="W17" s="664"/>
      <c r="X17" s="664"/>
      <c r="Y17" s="665"/>
      <c r="Z17" s="723">
        <v>0</v>
      </c>
      <c r="AA17" s="723"/>
      <c r="AB17" s="723"/>
      <c r="AC17" s="723"/>
      <c r="AD17" s="724">
        <v>5133</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1428292</v>
      </c>
      <c r="CS17" s="664"/>
      <c r="CT17" s="664"/>
      <c r="CU17" s="664"/>
      <c r="CV17" s="664"/>
      <c r="CW17" s="664"/>
      <c r="CX17" s="664"/>
      <c r="CY17" s="665"/>
      <c r="CZ17" s="723">
        <v>10.8</v>
      </c>
      <c r="DA17" s="723"/>
      <c r="DB17" s="723"/>
      <c r="DC17" s="723"/>
      <c r="DD17" s="669" t="s">
        <v>127</v>
      </c>
      <c r="DE17" s="664"/>
      <c r="DF17" s="664"/>
      <c r="DG17" s="664"/>
      <c r="DH17" s="664"/>
      <c r="DI17" s="664"/>
      <c r="DJ17" s="664"/>
      <c r="DK17" s="664"/>
      <c r="DL17" s="664"/>
      <c r="DM17" s="664"/>
      <c r="DN17" s="664"/>
      <c r="DO17" s="664"/>
      <c r="DP17" s="665"/>
      <c r="DQ17" s="669">
        <v>1378139</v>
      </c>
      <c r="DR17" s="664"/>
      <c r="DS17" s="664"/>
      <c r="DT17" s="664"/>
      <c r="DU17" s="664"/>
      <c r="DV17" s="664"/>
      <c r="DW17" s="664"/>
      <c r="DX17" s="664"/>
      <c r="DY17" s="664"/>
      <c r="DZ17" s="664"/>
      <c r="EA17" s="664"/>
      <c r="EB17" s="664"/>
      <c r="EC17" s="704"/>
    </row>
    <row r="18" spans="2:133" ht="11.25" customHeight="1">
      <c r="B18" s="658" t="s">
        <v>269</v>
      </c>
      <c r="C18" s="659"/>
      <c r="D18" s="659"/>
      <c r="E18" s="659"/>
      <c r="F18" s="659"/>
      <c r="G18" s="659"/>
      <c r="H18" s="659"/>
      <c r="I18" s="659"/>
      <c r="J18" s="659"/>
      <c r="K18" s="659"/>
      <c r="L18" s="659"/>
      <c r="M18" s="659"/>
      <c r="N18" s="659"/>
      <c r="O18" s="659"/>
      <c r="P18" s="659"/>
      <c r="Q18" s="660"/>
      <c r="R18" s="661">
        <v>4898238</v>
      </c>
      <c r="S18" s="664"/>
      <c r="T18" s="664"/>
      <c r="U18" s="664"/>
      <c r="V18" s="664"/>
      <c r="W18" s="664"/>
      <c r="X18" s="664"/>
      <c r="Y18" s="665"/>
      <c r="Z18" s="723">
        <v>36.299999999999997</v>
      </c>
      <c r="AA18" s="723"/>
      <c r="AB18" s="723"/>
      <c r="AC18" s="723"/>
      <c r="AD18" s="724">
        <v>3781047</v>
      </c>
      <c r="AE18" s="724"/>
      <c r="AF18" s="724"/>
      <c r="AG18" s="724"/>
      <c r="AH18" s="724"/>
      <c r="AI18" s="724"/>
      <c r="AJ18" s="724"/>
      <c r="AK18" s="724"/>
      <c r="AL18" s="666">
        <v>62.4</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c r="B19" s="658" t="s">
        <v>272</v>
      </c>
      <c r="C19" s="659"/>
      <c r="D19" s="659"/>
      <c r="E19" s="659"/>
      <c r="F19" s="659"/>
      <c r="G19" s="659"/>
      <c r="H19" s="659"/>
      <c r="I19" s="659"/>
      <c r="J19" s="659"/>
      <c r="K19" s="659"/>
      <c r="L19" s="659"/>
      <c r="M19" s="659"/>
      <c r="N19" s="659"/>
      <c r="O19" s="659"/>
      <c r="P19" s="659"/>
      <c r="Q19" s="660"/>
      <c r="R19" s="661">
        <v>3781047</v>
      </c>
      <c r="S19" s="664"/>
      <c r="T19" s="664"/>
      <c r="U19" s="664"/>
      <c r="V19" s="664"/>
      <c r="W19" s="664"/>
      <c r="X19" s="664"/>
      <c r="Y19" s="665"/>
      <c r="Z19" s="723">
        <v>28</v>
      </c>
      <c r="AA19" s="723"/>
      <c r="AB19" s="723"/>
      <c r="AC19" s="723"/>
      <c r="AD19" s="724">
        <v>3781047</v>
      </c>
      <c r="AE19" s="724"/>
      <c r="AF19" s="724"/>
      <c r="AG19" s="724"/>
      <c r="AH19" s="724"/>
      <c r="AI19" s="724"/>
      <c r="AJ19" s="724"/>
      <c r="AK19" s="724"/>
      <c r="AL19" s="666">
        <v>62.4</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127</v>
      </c>
      <c r="BH19" s="664"/>
      <c r="BI19" s="664"/>
      <c r="BJ19" s="664"/>
      <c r="BK19" s="664"/>
      <c r="BL19" s="664"/>
      <c r="BM19" s="664"/>
      <c r="BN19" s="665"/>
      <c r="BO19" s="723" t="s">
        <v>127</v>
      </c>
      <c r="BP19" s="723"/>
      <c r="BQ19" s="723"/>
      <c r="BR19" s="723"/>
      <c r="BS19" s="669" t="s">
        <v>127</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c r="B20" s="658" t="s">
        <v>275</v>
      </c>
      <c r="C20" s="659"/>
      <c r="D20" s="659"/>
      <c r="E20" s="659"/>
      <c r="F20" s="659"/>
      <c r="G20" s="659"/>
      <c r="H20" s="659"/>
      <c r="I20" s="659"/>
      <c r="J20" s="659"/>
      <c r="K20" s="659"/>
      <c r="L20" s="659"/>
      <c r="M20" s="659"/>
      <c r="N20" s="659"/>
      <c r="O20" s="659"/>
      <c r="P20" s="659"/>
      <c r="Q20" s="660"/>
      <c r="R20" s="661">
        <v>1117191</v>
      </c>
      <c r="S20" s="664"/>
      <c r="T20" s="664"/>
      <c r="U20" s="664"/>
      <c r="V20" s="664"/>
      <c r="W20" s="664"/>
      <c r="X20" s="664"/>
      <c r="Y20" s="665"/>
      <c r="Z20" s="723">
        <v>8.3000000000000007</v>
      </c>
      <c r="AA20" s="723"/>
      <c r="AB20" s="723"/>
      <c r="AC20" s="723"/>
      <c r="AD20" s="724" t="s">
        <v>127</v>
      </c>
      <c r="AE20" s="724"/>
      <c r="AF20" s="724"/>
      <c r="AG20" s="724"/>
      <c r="AH20" s="724"/>
      <c r="AI20" s="724"/>
      <c r="AJ20" s="724"/>
      <c r="AK20" s="724"/>
      <c r="AL20" s="666" t="s">
        <v>127</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127</v>
      </c>
      <c r="BH20" s="664"/>
      <c r="BI20" s="664"/>
      <c r="BJ20" s="664"/>
      <c r="BK20" s="664"/>
      <c r="BL20" s="664"/>
      <c r="BM20" s="664"/>
      <c r="BN20" s="665"/>
      <c r="BO20" s="723" t="s">
        <v>127</v>
      </c>
      <c r="BP20" s="723"/>
      <c r="BQ20" s="723"/>
      <c r="BR20" s="723"/>
      <c r="BS20" s="669" t="s">
        <v>127</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13167227</v>
      </c>
      <c r="CS20" s="664"/>
      <c r="CT20" s="664"/>
      <c r="CU20" s="664"/>
      <c r="CV20" s="664"/>
      <c r="CW20" s="664"/>
      <c r="CX20" s="664"/>
      <c r="CY20" s="665"/>
      <c r="CZ20" s="723">
        <v>100</v>
      </c>
      <c r="DA20" s="723"/>
      <c r="DB20" s="723"/>
      <c r="DC20" s="723"/>
      <c r="DD20" s="669">
        <v>1955438</v>
      </c>
      <c r="DE20" s="664"/>
      <c r="DF20" s="664"/>
      <c r="DG20" s="664"/>
      <c r="DH20" s="664"/>
      <c r="DI20" s="664"/>
      <c r="DJ20" s="664"/>
      <c r="DK20" s="664"/>
      <c r="DL20" s="664"/>
      <c r="DM20" s="664"/>
      <c r="DN20" s="664"/>
      <c r="DO20" s="664"/>
      <c r="DP20" s="665"/>
      <c r="DQ20" s="669">
        <v>7564096</v>
      </c>
      <c r="DR20" s="664"/>
      <c r="DS20" s="664"/>
      <c r="DT20" s="664"/>
      <c r="DU20" s="664"/>
      <c r="DV20" s="664"/>
      <c r="DW20" s="664"/>
      <c r="DX20" s="664"/>
      <c r="DY20" s="664"/>
      <c r="DZ20" s="664"/>
      <c r="EA20" s="664"/>
      <c r="EB20" s="664"/>
      <c r="EC20" s="704"/>
    </row>
    <row r="21" spans="2:133" ht="11.25" customHeight="1">
      <c r="B21" s="658" t="s">
        <v>278</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280</v>
      </c>
      <c r="C22" s="659"/>
      <c r="D22" s="659"/>
      <c r="E22" s="659"/>
      <c r="F22" s="659"/>
      <c r="G22" s="659"/>
      <c r="H22" s="659"/>
      <c r="I22" s="659"/>
      <c r="J22" s="659"/>
      <c r="K22" s="659"/>
      <c r="L22" s="659"/>
      <c r="M22" s="659"/>
      <c r="N22" s="659"/>
      <c r="O22" s="659"/>
      <c r="P22" s="659"/>
      <c r="Q22" s="660"/>
      <c r="R22" s="661">
        <v>7156173</v>
      </c>
      <c r="S22" s="664"/>
      <c r="T22" s="664"/>
      <c r="U22" s="664"/>
      <c r="V22" s="664"/>
      <c r="W22" s="664"/>
      <c r="X22" s="664"/>
      <c r="Y22" s="665"/>
      <c r="Z22" s="723">
        <v>53</v>
      </c>
      <c r="AA22" s="723"/>
      <c r="AB22" s="723"/>
      <c r="AC22" s="723"/>
      <c r="AD22" s="724">
        <v>6038982</v>
      </c>
      <c r="AE22" s="724"/>
      <c r="AF22" s="724"/>
      <c r="AG22" s="724"/>
      <c r="AH22" s="724"/>
      <c r="AI22" s="724"/>
      <c r="AJ22" s="724"/>
      <c r="AK22" s="724"/>
      <c r="AL22" s="666">
        <v>99.7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283</v>
      </c>
      <c r="C23" s="659"/>
      <c r="D23" s="659"/>
      <c r="E23" s="659"/>
      <c r="F23" s="659"/>
      <c r="G23" s="659"/>
      <c r="H23" s="659"/>
      <c r="I23" s="659"/>
      <c r="J23" s="659"/>
      <c r="K23" s="659"/>
      <c r="L23" s="659"/>
      <c r="M23" s="659"/>
      <c r="N23" s="659"/>
      <c r="O23" s="659"/>
      <c r="P23" s="659"/>
      <c r="Q23" s="660"/>
      <c r="R23" s="661">
        <v>2458</v>
      </c>
      <c r="S23" s="664"/>
      <c r="T23" s="664"/>
      <c r="U23" s="664"/>
      <c r="V23" s="664"/>
      <c r="W23" s="664"/>
      <c r="X23" s="664"/>
      <c r="Y23" s="665"/>
      <c r="Z23" s="723">
        <v>0</v>
      </c>
      <c r="AA23" s="723"/>
      <c r="AB23" s="723"/>
      <c r="AC23" s="723"/>
      <c r="AD23" s="724">
        <v>2458</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127</v>
      </c>
      <c r="BH23" s="664"/>
      <c r="BI23" s="664"/>
      <c r="BJ23" s="664"/>
      <c r="BK23" s="664"/>
      <c r="BL23" s="664"/>
      <c r="BM23" s="664"/>
      <c r="BN23" s="665"/>
      <c r="BO23" s="723" t="s">
        <v>127</v>
      </c>
      <c r="BP23" s="723"/>
      <c r="BQ23" s="723"/>
      <c r="BR23" s="723"/>
      <c r="BS23" s="669" t="s">
        <v>127</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c r="B24" s="658" t="s">
        <v>290</v>
      </c>
      <c r="C24" s="659"/>
      <c r="D24" s="659"/>
      <c r="E24" s="659"/>
      <c r="F24" s="659"/>
      <c r="G24" s="659"/>
      <c r="H24" s="659"/>
      <c r="I24" s="659"/>
      <c r="J24" s="659"/>
      <c r="K24" s="659"/>
      <c r="L24" s="659"/>
      <c r="M24" s="659"/>
      <c r="N24" s="659"/>
      <c r="O24" s="659"/>
      <c r="P24" s="659"/>
      <c r="Q24" s="660"/>
      <c r="R24" s="661">
        <v>130782</v>
      </c>
      <c r="S24" s="664"/>
      <c r="T24" s="664"/>
      <c r="U24" s="664"/>
      <c r="V24" s="664"/>
      <c r="W24" s="664"/>
      <c r="X24" s="664"/>
      <c r="Y24" s="665"/>
      <c r="Z24" s="723">
        <v>1</v>
      </c>
      <c r="AA24" s="723"/>
      <c r="AB24" s="723"/>
      <c r="AC24" s="723"/>
      <c r="AD24" s="724" t="s">
        <v>127</v>
      </c>
      <c r="AE24" s="724"/>
      <c r="AF24" s="724"/>
      <c r="AG24" s="724"/>
      <c r="AH24" s="724"/>
      <c r="AI24" s="724"/>
      <c r="AJ24" s="724"/>
      <c r="AK24" s="724"/>
      <c r="AL24" s="666" t="s">
        <v>127</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5280599</v>
      </c>
      <c r="CS24" s="727"/>
      <c r="CT24" s="727"/>
      <c r="CU24" s="727"/>
      <c r="CV24" s="727"/>
      <c r="CW24" s="727"/>
      <c r="CX24" s="727"/>
      <c r="CY24" s="773"/>
      <c r="CZ24" s="774">
        <v>40.1</v>
      </c>
      <c r="DA24" s="743"/>
      <c r="DB24" s="743"/>
      <c r="DC24" s="777"/>
      <c r="DD24" s="772">
        <v>3733455</v>
      </c>
      <c r="DE24" s="727"/>
      <c r="DF24" s="727"/>
      <c r="DG24" s="727"/>
      <c r="DH24" s="727"/>
      <c r="DI24" s="727"/>
      <c r="DJ24" s="727"/>
      <c r="DK24" s="773"/>
      <c r="DL24" s="772">
        <v>3447806</v>
      </c>
      <c r="DM24" s="727"/>
      <c r="DN24" s="727"/>
      <c r="DO24" s="727"/>
      <c r="DP24" s="727"/>
      <c r="DQ24" s="727"/>
      <c r="DR24" s="727"/>
      <c r="DS24" s="727"/>
      <c r="DT24" s="727"/>
      <c r="DU24" s="727"/>
      <c r="DV24" s="773"/>
      <c r="DW24" s="774">
        <v>54.5</v>
      </c>
      <c r="DX24" s="743"/>
      <c r="DY24" s="743"/>
      <c r="DZ24" s="743"/>
      <c r="EA24" s="743"/>
      <c r="EB24" s="743"/>
      <c r="EC24" s="775"/>
    </row>
    <row r="25" spans="2:133" ht="11.25" customHeight="1">
      <c r="B25" s="658" t="s">
        <v>293</v>
      </c>
      <c r="C25" s="659"/>
      <c r="D25" s="659"/>
      <c r="E25" s="659"/>
      <c r="F25" s="659"/>
      <c r="G25" s="659"/>
      <c r="H25" s="659"/>
      <c r="I25" s="659"/>
      <c r="J25" s="659"/>
      <c r="K25" s="659"/>
      <c r="L25" s="659"/>
      <c r="M25" s="659"/>
      <c r="N25" s="659"/>
      <c r="O25" s="659"/>
      <c r="P25" s="659"/>
      <c r="Q25" s="660"/>
      <c r="R25" s="661">
        <v>171329</v>
      </c>
      <c r="S25" s="664"/>
      <c r="T25" s="664"/>
      <c r="U25" s="664"/>
      <c r="V25" s="664"/>
      <c r="W25" s="664"/>
      <c r="X25" s="664"/>
      <c r="Y25" s="665"/>
      <c r="Z25" s="723">
        <v>1.3</v>
      </c>
      <c r="AA25" s="723"/>
      <c r="AB25" s="723"/>
      <c r="AC25" s="723"/>
      <c r="AD25" s="724">
        <v>8592</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1982416</v>
      </c>
      <c r="CS25" s="662"/>
      <c r="CT25" s="662"/>
      <c r="CU25" s="662"/>
      <c r="CV25" s="662"/>
      <c r="CW25" s="662"/>
      <c r="CX25" s="662"/>
      <c r="CY25" s="663"/>
      <c r="CZ25" s="666">
        <v>15.1</v>
      </c>
      <c r="DA25" s="695"/>
      <c r="DB25" s="695"/>
      <c r="DC25" s="696"/>
      <c r="DD25" s="669">
        <v>1749614</v>
      </c>
      <c r="DE25" s="662"/>
      <c r="DF25" s="662"/>
      <c r="DG25" s="662"/>
      <c r="DH25" s="662"/>
      <c r="DI25" s="662"/>
      <c r="DJ25" s="662"/>
      <c r="DK25" s="663"/>
      <c r="DL25" s="669">
        <v>1728382</v>
      </c>
      <c r="DM25" s="662"/>
      <c r="DN25" s="662"/>
      <c r="DO25" s="662"/>
      <c r="DP25" s="662"/>
      <c r="DQ25" s="662"/>
      <c r="DR25" s="662"/>
      <c r="DS25" s="662"/>
      <c r="DT25" s="662"/>
      <c r="DU25" s="662"/>
      <c r="DV25" s="663"/>
      <c r="DW25" s="666">
        <v>27.3</v>
      </c>
      <c r="DX25" s="695"/>
      <c r="DY25" s="695"/>
      <c r="DZ25" s="695"/>
      <c r="EA25" s="695"/>
      <c r="EB25" s="695"/>
      <c r="EC25" s="697"/>
    </row>
    <row r="26" spans="2:133" ht="11.25" customHeight="1">
      <c r="B26" s="658" t="s">
        <v>296</v>
      </c>
      <c r="C26" s="659"/>
      <c r="D26" s="659"/>
      <c r="E26" s="659"/>
      <c r="F26" s="659"/>
      <c r="G26" s="659"/>
      <c r="H26" s="659"/>
      <c r="I26" s="659"/>
      <c r="J26" s="659"/>
      <c r="K26" s="659"/>
      <c r="L26" s="659"/>
      <c r="M26" s="659"/>
      <c r="N26" s="659"/>
      <c r="O26" s="659"/>
      <c r="P26" s="659"/>
      <c r="Q26" s="660"/>
      <c r="R26" s="661">
        <v>85855</v>
      </c>
      <c r="S26" s="664"/>
      <c r="T26" s="664"/>
      <c r="U26" s="664"/>
      <c r="V26" s="664"/>
      <c r="W26" s="664"/>
      <c r="X26" s="664"/>
      <c r="Y26" s="665"/>
      <c r="Z26" s="723">
        <v>0.6</v>
      </c>
      <c r="AA26" s="723"/>
      <c r="AB26" s="723"/>
      <c r="AC26" s="723"/>
      <c r="AD26" s="724" t="s">
        <v>127</v>
      </c>
      <c r="AE26" s="724"/>
      <c r="AF26" s="724"/>
      <c r="AG26" s="724"/>
      <c r="AH26" s="724"/>
      <c r="AI26" s="724"/>
      <c r="AJ26" s="724"/>
      <c r="AK26" s="724"/>
      <c r="AL26" s="666" t="s">
        <v>127</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1319043</v>
      </c>
      <c r="CS26" s="664"/>
      <c r="CT26" s="664"/>
      <c r="CU26" s="664"/>
      <c r="CV26" s="664"/>
      <c r="CW26" s="664"/>
      <c r="CX26" s="664"/>
      <c r="CY26" s="665"/>
      <c r="CZ26" s="666">
        <v>10</v>
      </c>
      <c r="DA26" s="695"/>
      <c r="DB26" s="695"/>
      <c r="DC26" s="696"/>
      <c r="DD26" s="669">
        <v>1171769</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299</v>
      </c>
      <c r="C27" s="659"/>
      <c r="D27" s="659"/>
      <c r="E27" s="659"/>
      <c r="F27" s="659"/>
      <c r="G27" s="659"/>
      <c r="H27" s="659"/>
      <c r="I27" s="659"/>
      <c r="J27" s="659"/>
      <c r="K27" s="659"/>
      <c r="L27" s="659"/>
      <c r="M27" s="659"/>
      <c r="N27" s="659"/>
      <c r="O27" s="659"/>
      <c r="P27" s="659"/>
      <c r="Q27" s="660"/>
      <c r="R27" s="661">
        <v>1739555</v>
      </c>
      <c r="S27" s="664"/>
      <c r="T27" s="664"/>
      <c r="U27" s="664"/>
      <c r="V27" s="664"/>
      <c r="W27" s="664"/>
      <c r="X27" s="664"/>
      <c r="Y27" s="665"/>
      <c r="Z27" s="723">
        <v>12.9</v>
      </c>
      <c r="AA27" s="723"/>
      <c r="AB27" s="723"/>
      <c r="AC27" s="723"/>
      <c r="AD27" s="724" t="s">
        <v>127</v>
      </c>
      <c r="AE27" s="724"/>
      <c r="AF27" s="724"/>
      <c r="AG27" s="724"/>
      <c r="AH27" s="724"/>
      <c r="AI27" s="724"/>
      <c r="AJ27" s="724"/>
      <c r="AK27" s="724"/>
      <c r="AL27" s="666" t="s">
        <v>127</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1794857</v>
      </c>
      <c r="BH27" s="664"/>
      <c r="BI27" s="664"/>
      <c r="BJ27" s="664"/>
      <c r="BK27" s="664"/>
      <c r="BL27" s="664"/>
      <c r="BM27" s="664"/>
      <c r="BN27" s="665"/>
      <c r="BO27" s="723">
        <v>100</v>
      </c>
      <c r="BP27" s="723"/>
      <c r="BQ27" s="723"/>
      <c r="BR27" s="723"/>
      <c r="BS27" s="669">
        <v>24823</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1884808</v>
      </c>
      <c r="CS27" s="662"/>
      <c r="CT27" s="662"/>
      <c r="CU27" s="662"/>
      <c r="CV27" s="662"/>
      <c r="CW27" s="662"/>
      <c r="CX27" s="662"/>
      <c r="CY27" s="663"/>
      <c r="CZ27" s="666">
        <v>14.3</v>
      </c>
      <c r="DA27" s="695"/>
      <c r="DB27" s="695"/>
      <c r="DC27" s="696"/>
      <c r="DD27" s="669">
        <v>620619</v>
      </c>
      <c r="DE27" s="662"/>
      <c r="DF27" s="662"/>
      <c r="DG27" s="662"/>
      <c r="DH27" s="662"/>
      <c r="DI27" s="662"/>
      <c r="DJ27" s="662"/>
      <c r="DK27" s="663"/>
      <c r="DL27" s="669">
        <v>620429</v>
      </c>
      <c r="DM27" s="662"/>
      <c r="DN27" s="662"/>
      <c r="DO27" s="662"/>
      <c r="DP27" s="662"/>
      <c r="DQ27" s="662"/>
      <c r="DR27" s="662"/>
      <c r="DS27" s="662"/>
      <c r="DT27" s="662"/>
      <c r="DU27" s="662"/>
      <c r="DV27" s="663"/>
      <c r="DW27" s="666">
        <v>9.8000000000000007</v>
      </c>
      <c r="DX27" s="695"/>
      <c r="DY27" s="695"/>
      <c r="DZ27" s="695"/>
      <c r="EA27" s="695"/>
      <c r="EB27" s="695"/>
      <c r="EC27" s="697"/>
    </row>
    <row r="28" spans="2:133" ht="11.25" customHeight="1">
      <c r="B28" s="766" t="s">
        <v>302</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1413375</v>
      </c>
      <c r="CS28" s="664"/>
      <c r="CT28" s="664"/>
      <c r="CU28" s="664"/>
      <c r="CV28" s="664"/>
      <c r="CW28" s="664"/>
      <c r="CX28" s="664"/>
      <c r="CY28" s="665"/>
      <c r="CZ28" s="666">
        <v>10.7</v>
      </c>
      <c r="DA28" s="695"/>
      <c r="DB28" s="695"/>
      <c r="DC28" s="696"/>
      <c r="DD28" s="669">
        <v>1363222</v>
      </c>
      <c r="DE28" s="664"/>
      <c r="DF28" s="664"/>
      <c r="DG28" s="664"/>
      <c r="DH28" s="664"/>
      <c r="DI28" s="664"/>
      <c r="DJ28" s="664"/>
      <c r="DK28" s="665"/>
      <c r="DL28" s="669">
        <v>1098995</v>
      </c>
      <c r="DM28" s="664"/>
      <c r="DN28" s="664"/>
      <c r="DO28" s="664"/>
      <c r="DP28" s="664"/>
      <c r="DQ28" s="664"/>
      <c r="DR28" s="664"/>
      <c r="DS28" s="664"/>
      <c r="DT28" s="664"/>
      <c r="DU28" s="664"/>
      <c r="DV28" s="665"/>
      <c r="DW28" s="666">
        <v>17.399999999999999</v>
      </c>
      <c r="DX28" s="695"/>
      <c r="DY28" s="695"/>
      <c r="DZ28" s="695"/>
      <c r="EA28" s="695"/>
      <c r="EB28" s="695"/>
      <c r="EC28" s="697"/>
    </row>
    <row r="29" spans="2:133" ht="11.25" customHeight="1">
      <c r="B29" s="658" t="s">
        <v>304</v>
      </c>
      <c r="C29" s="659"/>
      <c r="D29" s="659"/>
      <c r="E29" s="659"/>
      <c r="F29" s="659"/>
      <c r="G29" s="659"/>
      <c r="H29" s="659"/>
      <c r="I29" s="659"/>
      <c r="J29" s="659"/>
      <c r="K29" s="659"/>
      <c r="L29" s="659"/>
      <c r="M29" s="659"/>
      <c r="N29" s="659"/>
      <c r="O29" s="659"/>
      <c r="P29" s="659"/>
      <c r="Q29" s="660"/>
      <c r="R29" s="661">
        <v>1288142</v>
      </c>
      <c r="S29" s="664"/>
      <c r="T29" s="664"/>
      <c r="U29" s="664"/>
      <c r="V29" s="664"/>
      <c r="W29" s="664"/>
      <c r="X29" s="664"/>
      <c r="Y29" s="665"/>
      <c r="Z29" s="723">
        <v>9.5</v>
      </c>
      <c r="AA29" s="723"/>
      <c r="AB29" s="723"/>
      <c r="AC29" s="723"/>
      <c r="AD29" s="724" t="s">
        <v>127</v>
      </c>
      <c r="AE29" s="724"/>
      <c r="AF29" s="724"/>
      <c r="AG29" s="724"/>
      <c r="AH29" s="724"/>
      <c r="AI29" s="724"/>
      <c r="AJ29" s="724"/>
      <c r="AK29" s="724"/>
      <c r="AL29" s="666" t="s">
        <v>127</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1413375</v>
      </c>
      <c r="CS29" s="662"/>
      <c r="CT29" s="662"/>
      <c r="CU29" s="662"/>
      <c r="CV29" s="662"/>
      <c r="CW29" s="662"/>
      <c r="CX29" s="662"/>
      <c r="CY29" s="663"/>
      <c r="CZ29" s="666">
        <v>10.7</v>
      </c>
      <c r="DA29" s="695"/>
      <c r="DB29" s="695"/>
      <c r="DC29" s="696"/>
      <c r="DD29" s="669">
        <v>1363222</v>
      </c>
      <c r="DE29" s="662"/>
      <c r="DF29" s="662"/>
      <c r="DG29" s="662"/>
      <c r="DH29" s="662"/>
      <c r="DI29" s="662"/>
      <c r="DJ29" s="662"/>
      <c r="DK29" s="663"/>
      <c r="DL29" s="669">
        <v>1098995</v>
      </c>
      <c r="DM29" s="662"/>
      <c r="DN29" s="662"/>
      <c r="DO29" s="662"/>
      <c r="DP29" s="662"/>
      <c r="DQ29" s="662"/>
      <c r="DR29" s="662"/>
      <c r="DS29" s="662"/>
      <c r="DT29" s="662"/>
      <c r="DU29" s="662"/>
      <c r="DV29" s="663"/>
      <c r="DW29" s="666">
        <v>17.399999999999999</v>
      </c>
      <c r="DX29" s="695"/>
      <c r="DY29" s="695"/>
      <c r="DZ29" s="695"/>
      <c r="EA29" s="695"/>
      <c r="EB29" s="695"/>
      <c r="EC29" s="697"/>
    </row>
    <row r="30" spans="2:133" ht="11.25" customHeight="1">
      <c r="B30" s="658" t="s">
        <v>309</v>
      </c>
      <c r="C30" s="659"/>
      <c r="D30" s="659"/>
      <c r="E30" s="659"/>
      <c r="F30" s="659"/>
      <c r="G30" s="659"/>
      <c r="H30" s="659"/>
      <c r="I30" s="659"/>
      <c r="J30" s="659"/>
      <c r="K30" s="659"/>
      <c r="L30" s="659"/>
      <c r="M30" s="659"/>
      <c r="N30" s="659"/>
      <c r="O30" s="659"/>
      <c r="P30" s="659"/>
      <c r="Q30" s="660"/>
      <c r="R30" s="661">
        <v>90943</v>
      </c>
      <c r="S30" s="664"/>
      <c r="T30" s="664"/>
      <c r="U30" s="664"/>
      <c r="V30" s="664"/>
      <c r="W30" s="664"/>
      <c r="X30" s="664"/>
      <c r="Y30" s="665"/>
      <c r="Z30" s="723">
        <v>0.7</v>
      </c>
      <c r="AA30" s="723"/>
      <c r="AB30" s="723"/>
      <c r="AC30" s="723"/>
      <c r="AD30" s="724">
        <v>9501</v>
      </c>
      <c r="AE30" s="724"/>
      <c r="AF30" s="724"/>
      <c r="AG30" s="724"/>
      <c r="AH30" s="724"/>
      <c r="AI30" s="724"/>
      <c r="AJ30" s="724"/>
      <c r="AK30" s="724"/>
      <c r="AL30" s="666">
        <v>0.2</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99.1</v>
      </c>
      <c r="BH30" s="742"/>
      <c r="BI30" s="742"/>
      <c r="BJ30" s="742"/>
      <c r="BK30" s="742"/>
      <c r="BL30" s="742"/>
      <c r="BM30" s="743">
        <v>97</v>
      </c>
      <c r="BN30" s="742"/>
      <c r="BO30" s="742"/>
      <c r="BP30" s="742"/>
      <c r="BQ30" s="744"/>
      <c r="BR30" s="741">
        <v>99.1</v>
      </c>
      <c r="BS30" s="742"/>
      <c r="BT30" s="742"/>
      <c r="BU30" s="742"/>
      <c r="BV30" s="742"/>
      <c r="BW30" s="742"/>
      <c r="BX30" s="743">
        <v>97</v>
      </c>
      <c r="BY30" s="742"/>
      <c r="BZ30" s="742"/>
      <c r="CA30" s="742"/>
      <c r="CB30" s="744"/>
      <c r="CD30" s="747"/>
      <c r="CE30" s="748"/>
      <c r="CF30" s="705" t="s">
        <v>312</v>
      </c>
      <c r="CG30" s="702"/>
      <c r="CH30" s="702"/>
      <c r="CI30" s="702"/>
      <c r="CJ30" s="702"/>
      <c r="CK30" s="702"/>
      <c r="CL30" s="702"/>
      <c r="CM30" s="702"/>
      <c r="CN30" s="702"/>
      <c r="CO30" s="702"/>
      <c r="CP30" s="702"/>
      <c r="CQ30" s="703"/>
      <c r="CR30" s="661">
        <v>1349705</v>
      </c>
      <c r="CS30" s="664"/>
      <c r="CT30" s="664"/>
      <c r="CU30" s="664"/>
      <c r="CV30" s="664"/>
      <c r="CW30" s="664"/>
      <c r="CX30" s="664"/>
      <c r="CY30" s="665"/>
      <c r="CZ30" s="666">
        <v>10.3</v>
      </c>
      <c r="DA30" s="695"/>
      <c r="DB30" s="695"/>
      <c r="DC30" s="696"/>
      <c r="DD30" s="669">
        <v>1347973</v>
      </c>
      <c r="DE30" s="664"/>
      <c r="DF30" s="664"/>
      <c r="DG30" s="664"/>
      <c r="DH30" s="664"/>
      <c r="DI30" s="664"/>
      <c r="DJ30" s="664"/>
      <c r="DK30" s="665"/>
      <c r="DL30" s="669">
        <v>1083746</v>
      </c>
      <c r="DM30" s="664"/>
      <c r="DN30" s="664"/>
      <c r="DO30" s="664"/>
      <c r="DP30" s="664"/>
      <c r="DQ30" s="664"/>
      <c r="DR30" s="664"/>
      <c r="DS30" s="664"/>
      <c r="DT30" s="664"/>
      <c r="DU30" s="664"/>
      <c r="DV30" s="665"/>
      <c r="DW30" s="666">
        <v>17.100000000000001</v>
      </c>
      <c r="DX30" s="695"/>
      <c r="DY30" s="695"/>
      <c r="DZ30" s="695"/>
      <c r="EA30" s="695"/>
      <c r="EB30" s="695"/>
      <c r="EC30" s="697"/>
    </row>
    <row r="31" spans="2:133" ht="11.25" customHeight="1">
      <c r="B31" s="658" t="s">
        <v>313</v>
      </c>
      <c r="C31" s="659"/>
      <c r="D31" s="659"/>
      <c r="E31" s="659"/>
      <c r="F31" s="659"/>
      <c r="G31" s="659"/>
      <c r="H31" s="659"/>
      <c r="I31" s="659"/>
      <c r="J31" s="659"/>
      <c r="K31" s="659"/>
      <c r="L31" s="659"/>
      <c r="M31" s="659"/>
      <c r="N31" s="659"/>
      <c r="O31" s="659"/>
      <c r="P31" s="659"/>
      <c r="Q31" s="660"/>
      <c r="R31" s="661">
        <v>198412</v>
      </c>
      <c r="S31" s="664"/>
      <c r="T31" s="664"/>
      <c r="U31" s="664"/>
      <c r="V31" s="664"/>
      <c r="W31" s="664"/>
      <c r="X31" s="664"/>
      <c r="Y31" s="665"/>
      <c r="Z31" s="723">
        <v>1.5</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99.3</v>
      </c>
      <c r="BH31" s="662"/>
      <c r="BI31" s="662"/>
      <c r="BJ31" s="662"/>
      <c r="BK31" s="662"/>
      <c r="BL31" s="662"/>
      <c r="BM31" s="667">
        <v>97.9</v>
      </c>
      <c r="BN31" s="740"/>
      <c r="BO31" s="740"/>
      <c r="BP31" s="740"/>
      <c r="BQ31" s="701"/>
      <c r="BR31" s="739">
        <v>99.4</v>
      </c>
      <c r="BS31" s="662"/>
      <c r="BT31" s="662"/>
      <c r="BU31" s="662"/>
      <c r="BV31" s="662"/>
      <c r="BW31" s="662"/>
      <c r="BX31" s="667">
        <v>97.9</v>
      </c>
      <c r="BY31" s="740"/>
      <c r="BZ31" s="740"/>
      <c r="CA31" s="740"/>
      <c r="CB31" s="701"/>
      <c r="CD31" s="747"/>
      <c r="CE31" s="748"/>
      <c r="CF31" s="705" t="s">
        <v>316</v>
      </c>
      <c r="CG31" s="702"/>
      <c r="CH31" s="702"/>
      <c r="CI31" s="702"/>
      <c r="CJ31" s="702"/>
      <c r="CK31" s="702"/>
      <c r="CL31" s="702"/>
      <c r="CM31" s="702"/>
      <c r="CN31" s="702"/>
      <c r="CO31" s="702"/>
      <c r="CP31" s="702"/>
      <c r="CQ31" s="703"/>
      <c r="CR31" s="661">
        <v>63670</v>
      </c>
      <c r="CS31" s="662"/>
      <c r="CT31" s="662"/>
      <c r="CU31" s="662"/>
      <c r="CV31" s="662"/>
      <c r="CW31" s="662"/>
      <c r="CX31" s="662"/>
      <c r="CY31" s="663"/>
      <c r="CZ31" s="666">
        <v>0.5</v>
      </c>
      <c r="DA31" s="695"/>
      <c r="DB31" s="695"/>
      <c r="DC31" s="696"/>
      <c r="DD31" s="669">
        <v>15249</v>
      </c>
      <c r="DE31" s="662"/>
      <c r="DF31" s="662"/>
      <c r="DG31" s="662"/>
      <c r="DH31" s="662"/>
      <c r="DI31" s="662"/>
      <c r="DJ31" s="662"/>
      <c r="DK31" s="663"/>
      <c r="DL31" s="669">
        <v>15249</v>
      </c>
      <c r="DM31" s="662"/>
      <c r="DN31" s="662"/>
      <c r="DO31" s="662"/>
      <c r="DP31" s="662"/>
      <c r="DQ31" s="662"/>
      <c r="DR31" s="662"/>
      <c r="DS31" s="662"/>
      <c r="DT31" s="662"/>
      <c r="DU31" s="662"/>
      <c r="DV31" s="663"/>
      <c r="DW31" s="666">
        <v>0.2</v>
      </c>
      <c r="DX31" s="695"/>
      <c r="DY31" s="695"/>
      <c r="DZ31" s="695"/>
      <c r="EA31" s="695"/>
      <c r="EB31" s="695"/>
      <c r="EC31" s="697"/>
    </row>
    <row r="32" spans="2:133" ht="11.25" customHeight="1">
      <c r="B32" s="658" t="s">
        <v>317</v>
      </c>
      <c r="C32" s="659"/>
      <c r="D32" s="659"/>
      <c r="E32" s="659"/>
      <c r="F32" s="659"/>
      <c r="G32" s="659"/>
      <c r="H32" s="659"/>
      <c r="I32" s="659"/>
      <c r="J32" s="659"/>
      <c r="K32" s="659"/>
      <c r="L32" s="659"/>
      <c r="M32" s="659"/>
      <c r="N32" s="659"/>
      <c r="O32" s="659"/>
      <c r="P32" s="659"/>
      <c r="Q32" s="660"/>
      <c r="R32" s="661">
        <v>531828</v>
      </c>
      <c r="S32" s="664"/>
      <c r="T32" s="664"/>
      <c r="U32" s="664"/>
      <c r="V32" s="664"/>
      <c r="W32" s="664"/>
      <c r="X32" s="664"/>
      <c r="Y32" s="665"/>
      <c r="Z32" s="723">
        <v>3.9</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98.9</v>
      </c>
      <c r="BH32" s="677"/>
      <c r="BI32" s="677"/>
      <c r="BJ32" s="677"/>
      <c r="BK32" s="677"/>
      <c r="BL32" s="677"/>
      <c r="BM32" s="721">
        <v>95.9</v>
      </c>
      <c r="BN32" s="677"/>
      <c r="BO32" s="677"/>
      <c r="BP32" s="677"/>
      <c r="BQ32" s="714"/>
      <c r="BR32" s="738">
        <v>98.8</v>
      </c>
      <c r="BS32" s="677"/>
      <c r="BT32" s="677"/>
      <c r="BU32" s="677"/>
      <c r="BV32" s="677"/>
      <c r="BW32" s="677"/>
      <c r="BX32" s="721">
        <v>96</v>
      </c>
      <c r="BY32" s="677"/>
      <c r="BZ32" s="677"/>
      <c r="CA32" s="677"/>
      <c r="CB32" s="714"/>
      <c r="CD32" s="749"/>
      <c r="CE32" s="750"/>
      <c r="CF32" s="705" t="s">
        <v>319</v>
      </c>
      <c r="CG32" s="702"/>
      <c r="CH32" s="702"/>
      <c r="CI32" s="702"/>
      <c r="CJ32" s="702"/>
      <c r="CK32" s="702"/>
      <c r="CL32" s="702"/>
      <c r="CM32" s="702"/>
      <c r="CN32" s="702"/>
      <c r="CO32" s="702"/>
      <c r="CP32" s="702"/>
      <c r="CQ32" s="703"/>
      <c r="CR32" s="661" t="s">
        <v>127</v>
      </c>
      <c r="CS32" s="664"/>
      <c r="CT32" s="664"/>
      <c r="CU32" s="664"/>
      <c r="CV32" s="664"/>
      <c r="CW32" s="664"/>
      <c r="CX32" s="664"/>
      <c r="CY32" s="665"/>
      <c r="CZ32" s="666" t="s">
        <v>127</v>
      </c>
      <c r="DA32" s="695"/>
      <c r="DB32" s="695"/>
      <c r="DC32" s="696"/>
      <c r="DD32" s="669" t="s">
        <v>127</v>
      </c>
      <c r="DE32" s="664"/>
      <c r="DF32" s="664"/>
      <c r="DG32" s="664"/>
      <c r="DH32" s="664"/>
      <c r="DI32" s="664"/>
      <c r="DJ32" s="664"/>
      <c r="DK32" s="665"/>
      <c r="DL32" s="669" t="s">
        <v>127</v>
      </c>
      <c r="DM32" s="664"/>
      <c r="DN32" s="664"/>
      <c r="DO32" s="664"/>
      <c r="DP32" s="664"/>
      <c r="DQ32" s="664"/>
      <c r="DR32" s="664"/>
      <c r="DS32" s="664"/>
      <c r="DT32" s="664"/>
      <c r="DU32" s="664"/>
      <c r="DV32" s="665"/>
      <c r="DW32" s="666" t="s">
        <v>127</v>
      </c>
      <c r="DX32" s="695"/>
      <c r="DY32" s="695"/>
      <c r="DZ32" s="695"/>
      <c r="EA32" s="695"/>
      <c r="EB32" s="695"/>
      <c r="EC32" s="697"/>
    </row>
    <row r="33" spans="2:133" ht="11.25" customHeight="1">
      <c r="B33" s="658" t="s">
        <v>320</v>
      </c>
      <c r="C33" s="659"/>
      <c r="D33" s="659"/>
      <c r="E33" s="659"/>
      <c r="F33" s="659"/>
      <c r="G33" s="659"/>
      <c r="H33" s="659"/>
      <c r="I33" s="659"/>
      <c r="J33" s="659"/>
      <c r="K33" s="659"/>
      <c r="L33" s="659"/>
      <c r="M33" s="659"/>
      <c r="N33" s="659"/>
      <c r="O33" s="659"/>
      <c r="P33" s="659"/>
      <c r="Q33" s="660"/>
      <c r="R33" s="661">
        <v>300101</v>
      </c>
      <c r="S33" s="664"/>
      <c r="T33" s="664"/>
      <c r="U33" s="664"/>
      <c r="V33" s="664"/>
      <c r="W33" s="664"/>
      <c r="X33" s="664"/>
      <c r="Y33" s="665"/>
      <c r="Z33" s="723">
        <v>2.2000000000000002</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5230833</v>
      </c>
      <c r="CS33" s="662"/>
      <c r="CT33" s="662"/>
      <c r="CU33" s="662"/>
      <c r="CV33" s="662"/>
      <c r="CW33" s="662"/>
      <c r="CX33" s="662"/>
      <c r="CY33" s="663"/>
      <c r="CZ33" s="666">
        <v>39.700000000000003</v>
      </c>
      <c r="DA33" s="695"/>
      <c r="DB33" s="695"/>
      <c r="DC33" s="696"/>
      <c r="DD33" s="669">
        <v>3496402</v>
      </c>
      <c r="DE33" s="662"/>
      <c r="DF33" s="662"/>
      <c r="DG33" s="662"/>
      <c r="DH33" s="662"/>
      <c r="DI33" s="662"/>
      <c r="DJ33" s="662"/>
      <c r="DK33" s="663"/>
      <c r="DL33" s="669">
        <v>2123438</v>
      </c>
      <c r="DM33" s="662"/>
      <c r="DN33" s="662"/>
      <c r="DO33" s="662"/>
      <c r="DP33" s="662"/>
      <c r="DQ33" s="662"/>
      <c r="DR33" s="662"/>
      <c r="DS33" s="662"/>
      <c r="DT33" s="662"/>
      <c r="DU33" s="662"/>
      <c r="DV33" s="663"/>
      <c r="DW33" s="666">
        <v>33.6</v>
      </c>
      <c r="DX33" s="695"/>
      <c r="DY33" s="695"/>
      <c r="DZ33" s="695"/>
      <c r="EA33" s="695"/>
      <c r="EB33" s="695"/>
      <c r="EC33" s="697"/>
    </row>
    <row r="34" spans="2:133" ht="11.25" customHeight="1">
      <c r="B34" s="658" t="s">
        <v>322</v>
      </c>
      <c r="C34" s="659"/>
      <c r="D34" s="659"/>
      <c r="E34" s="659"/>
      <c r="F34" s="659"/>
      <c r="G34" s="659"/>
      <c r="H34" s="659"/>
      <c r="I34" s="659"/>
      <c r="J34" s="659"/>
      <c r="K34" s="659"/>
      <c r="L34" s="659"/>
      <c r="M34" s="659"/>
      <c r="N34" s="659"/>
      <c r="O34" s="659"/>
      <c r="P34" s="659"/>
      <c r="Q34" s="660"/>
      <c r="R34" s="661">
        <v>515750</v>
      </c>
      <c r="S34" s="664"/>
      <c r="T34" s="664"/>
      <c r="U34" s="664"/>
      <c r="V34" s="664"/>
      <c r="W34" s="664"/>
      <c r="X34" s="664"/>
      <c r="Y34" s="665"/>
      <c r="Z34" s="723">
        <v>3.8</v>
      </c>
      <c r="AA34" s="723"/>
      <c r="AB34" s="723"/>
      <c r="AC34" s="723"/>
      <c r="AD34" s="724">
        <v>111</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1441850</v>
      </c>
      <c r="CS34" s="664"/>
      <c r="CT34" s="664"/>
      <c r="CU34" s="664"/>
      <c r="CV34" s="664"/>
      <c r="CW34" s="664"/>
      <c r="CX34" s="664"/>
      <c r="CY34" s="665"/>
      <c r="CZ34" s="666">
        <v>11</v>
      </c>
      <c r="DA34" s="695"/>
      <c r="DB34" s="695"/>
      <c r="DC34" s="696"/>
      <c r="DD34" s="669">
        <v>1038112</v>
      </c>
      <c r="DE34" s="664"/>
      <c r="DF34" s="664"/>
      <c r="DG34" s="664"/>
      <c r="DH34" s="664"/>
      <c r="DI34" s="664"/>
      <c r="DJ34" s="664"/>
      <c r="DK34" s="665"/>
      <c r="DL34" s="669">
        <v>741709</v>
      </c>
      <c r="DM34" s="664"/>
      <c r="DN34" s="664"/>
      <c r="DO34" s="664"/>
      <c r="DP34" s="664"/>
      <c r="DQ34" s="664"/>
      <c r="DR34" s="664"/>
      <c r="DS34" s="664"/>
      <c r="DT34" s="664"/>
      <c r="DU34" s="664"/>
      <c r="DV34" s="665"/>
      <c r="DW34" s="666">
        <v>11.7</v>
      </c>
      <c r="DX34" s="695"/>
      <c r="DY34" s="695"/>
      <c r="DZ34" s="695"/>
      <c r="EA34" s="695"/>
      <c r="EB34" s="695"/>
      <c r="EC34" s="697"/>
    </row>
    <row r="35" spans="2:133" ht="11.25" customHeight="1">
      <c r="B35" s="658" t="s">
        <v>326</v>
      </c>
      <c r="C35" s="659"/>
      <c r="D35" s="659"/>
      <c r="E35" s="659"/>
      <c r="F35" s="659"/>
      <c r="G35" s="659"/>
      <c r="H35" s="659"/>
      <c r="I35" s="659"/>
      <c r="J35" s="659"/>
      <c r="K35" s="659"/>
      <c r="L35" s="659"/>
      <c r="M35" s="659"/>
      <c r="N35" s="659"/>
      <c r="O35" s="659"/>
      <c r="P35" s="659"/>
      <c r="Q35" s="660"/>
      <c r="R35" s="661">
        <v>1283100</v>
      </c>
      <c r="S35" s="664"/>
      <c r="T35" s="664"/>
      <c r="U35" s="664"/>
      <c r="V35" s="664"/>
      <c r="W35" s="664"/>
      <c r="X35" s="664"/>
      <c r="Y35" s="665"/>
      <c r="Z35" s="723">
        <v>9.5</v>
      </c>
      <c r="AA35" s="723"/>
      <c r="AB35" s="723"/>
      <c r="AC35" s="723"/>
      <c r="AD35" s="724" t="s">
        <v>127</v>
      </c>
      <c r="AE35" s="724"/>
      <c r="AF35" s="724"/>
      <c r="AG35" s="724"/>
      <c r="AH35" s="724"/>
      <c r="AI35" s="724"/>
      <c r="AJ35" s="724"/>
      <c r="AK35" s="724"/>
      <c r="AL35" s="666" t="s">
        <v>127</v>
      </c>
      <c r="AM35" s="667"/>
      <c r="AN35" s="667"/>
      <c r="AO35" s="725"/>
      <c r="AP35" s="234"/>
      <c r="AQ35" s="729" t="s">
        <v>327</v>
      </c>
      <c r="AR35" s="730"/>
      <c r="AS35" s="730"/>
      <c r="AT35" s="730"/>
      <c r="AU35" s="730"/>
      <c r="AV35" s="730"/>
      <c r="AW35" s="730"/>
      <c r="AX35" s="730"/>
      <c r="AY35" s="731"/>
      <c r="AZ35" s="726">
        <v>1410629</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-60785</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20321</v>
      </c>
      <c r="CS35" s="662"/>
      <c r="CT35" s="662"/>
      <c r="CU35" s="662"/>
      <c r="CV35" s="662"/>
      <c r="CW35" s="662"/>
      <c r="CX35" s="662"/>
      <c r="CY35" s="663"/>
      <c r="CZ35" s="666">
        <v>0.2</v>
      </c>
      <c r="DA35" s="695"/>
      <c r="DB35" s="695"/>
      <c r="DC35" s="696"/>
      <c r="DD35" s="669">
        <v>9709</v>
      </c>
      <c r="DE35" s="662"/>
      <c r="DF35" s="662"/>
      <c r="DG35" s="662"/>
      <c r="DH35" s="662"/>
      <c r="DI35" s="662"/>
      <c r="DJ35" s="662"/>
      <c r="DK35" s="663"/>
      <c r="DL35" s="669">
        <v>9709</v>
      </c>
      <c r="DM35" s="662"/>
      <c r="DN35" s="662"/>
      <c r="DO35" s="662"/>
      <c r="DP35" s="662"/>
      <c r="DQ35" s="662"/>
      <c r="DR35" s="662"/>
      <c r="DS35" s="662"/>
      <c r="DT35" s="662"/>
      <c r="DU35" s="662"/>
      <c r="DV35" s="663"/>
      <c r="DW35" s="666">
        <v>0.2</v>
      </c>
      <c r="DX35" s="695"/>
      <c r="DY35" s="695"/>
      <c r="DZ35" s="695"/>
      <c r="EA35" s="695"/>
      <c r="EB35" s="695"/>
      <c r="EC35" s="697"/>
    </row>
    <row r="36" spans="2:133" ht="11.25" customHeight="1">
      <c r="B36" s="658" t="s">
        <v>330</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331</v>
      </c>
      <c r="AR36" s="699"/>
      <c r="AS36" s="699"/>
      <c r="AT36" s="699"/>
      <c r="AU36" s="699"/>
      <c r="AV36" s="699"/>
      <c r="AW36" s="699"/>
      <c r="AX36" s="699"/>
      <c r="AY36" s="700"/>
      <c r="AZ36" s="661">
        <v>323271</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-156879</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1049588</v>
      </c>
      <c r="CS36" s="664"/>
      <c r="CT36" s="664"/>
      <c r="CU36" s="664"/>
      <c r="CV36" s="664"/>
      <c r="CW36" s="664"/>
      <c r="CX36" s="664"/>
      <c r="CY36" s="665"/>
      <c r="CZ36" s="666">
        <v>8</v>
      </c>
      <c r="DA36" s="695"/>
      <c r="DB36" s="695"/>
      <c r="DC36" s="696"/>
      <c r="DD36" s="669">
        <v>663114</v>
      </c>
      <c r="DE36" s="664"/>
      <c r="DF36" s="664"/>
      <c r="DG36" s="664"/>
      <c r="DH36" s="664"/>
      <c r="DI36" s="664"/>
      <c r="DJ36" s="664"/>
      <c r="DK36" s="665"/>
      <c r="DL36" s="669">
        <v>276855</v>
      </c>
      <c r="DM36" s="664"/>
      <c r="DN36" s="664"/>
      <c r="DO36" s="664"/>
      <c r="DP36" s="664"/>
      <c r="DQ36" s="664"/>
      <c r="DR36" s="664"/>
      <c r="DS36" s="664"/>
      <c r="DT36" s="664"/>
      <c r="DU36" s="664"/>
      <c r="DV36" s="665"/>
      <c r="DW36" s="666">
        <v>4.4000000000000004</v>
      </c>
      <c r="DX36" s="695"/>
      <c r="DY36" s="695"/>
      <c r="DZ36" s="695"/>
      <c r="EA36" s="695"/>
      <c r="EB36" s="695"/>
      <c r="EC36" s="697"/>
    </row>
    <row r="37" spans="2:133" ht="11.25" customHeight="1">
      <c r="B37" s="658" t="s">
        <v>334</v>
      </c>
      <c r="C37" s="659"/>
      <c r="D37" s="659"/>
      <c r="E37" s="659"/>
      <c r="F37" s="659"/>
      <c r="G37" s="659"/>
      <c r="H37" s="659"/>
      <c r="I37" s="659"/>
      <c r="J37" s="659"/>
      <c r="K37" s="659"/>
      <c r="L37" s="659"/>
      <c r="M37" s="659"/>
      <c r="N37" s="659"/>
      <c r="O37" s="659"/>
      <c r="P37" s="659"/>
      <c r="Q37" s="660"/>
      <c r="R37" s="661">
        <v>267700</v>
      </c>
      <c r="S37" s="664"/>
      <c r="T37" s="664"/>
      <c r="U37" s="664"/>
      <c r="V37" s="664"/>
      <c r="W37" s="664"/>
      <c r="X37" s="664"/>
      <c r="Y37" s="665"/>
      <c r="Z37" s="723">
        <v>2</v>
      </c>
      <c r="AA37" s="723"/>
      <c r="AB37" s="723"/>
      <c r="AC37" s="723"/>
      <c r="AD37" s="724" t="s">
        <v>127</v>
      </c>
      <c r="AE37" s="724"/>
      <c r="AF37" s="724"/>
      <c r="AG37" s="724"/>
      <c r="AH37" s="724"/>
      <c r="AI37" s="724"/>
      <c r="AJ37" s="724"/>
      <c r="AK37" s="724"/>
      <c r="AL37" s="666" t="s">
        <v>127</v>
      </c>
      <c r="AM37" s="667"/>
      <c r="AN37" s="667"/>
      <c r="AO37" s="725"/>
      <c r="AQ37" s="698" t="s">
        <v>335</v>
      </c>
      <c r="AR37" s="699"/>
      <c r="AS37" s="699"/>
      <c r="AT37" s="699"/>
      <c r="AU37" s="699"/>
      <c r="AV37" s="699"/>
      <c r="AW37" s="699"/>
      <c r="AX37" s="699"/>
      <c r="AY37" s="700"/>
      <c r="AZ37" s="661">
        <v>22043</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3445</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328926</v>
      </c>
      <c r="CS37" s="662"/>
      <c r="CT37" s="662"/>
      <c r="CU37" s="662"/>
      <c r="CV37" s="662"/>
      <c r="CW37" s="662"/>
      <c r="CX37" s="662"/>
      <c r="CY37" s="663"/>
      <c r="CZ37" s="666">
        <v>2.5</v>
      </c>
      <c r="DA37" s="695"/>
      <c r="DB37" s="695"/>
      <c r="DC37" s="696"/>
      <c r="DD37" s="669">
        <v>263416</v>
      </c>
      <c r="DE37" s="662"/>
      <c r="DF37" s="662"/>
      <c r="DG37" s="662"/>
      <c r="DH37" s="662"/>
      <c r="DI37" s="662"/>
      <c r="DJ37" s="662"/>
      <c r="DK37" s="663"/>
      <c r="DL37" s="669">
        <v>170798</v>
      </c>
      <c r="DM37" s="662"/>
      <c r="DN37" s="662"/>
      <c r="DO37" s="662"/>
      <c r="DP37" s="662"/>
      <c r="DQ37" s="662"/>
      <c r="DR37" s="662"/>
      <c r="DS37" s="662"/>
      <c r="DT37" s="662"/>
      <c r="DU37" s="662"/>
      <c r="DV37" s="663"/>
      <c r="DW37" s="666">
        <v>2.7</v>
      </c>
      <c r="DX37" s="695"/>
      <c r="DY37" s="695"/>
      <c r="DZ37" s="695"/>
      <c r="EA37" s="695"/>
      <c r="EB37" s="695"/>
      <c r="EC37" s="697"/>
    </row>
    <row r="38" spans="2:133" ht="11.25" customHeight="1">
      <c r="B38" s="673" t="s">
        <v>338</v>
      </c>
      <c r="C38" s="674"/>
      <c r="D38" s="674"/>
      <c r="E38" s="674"/>
      <c r="F38" s="674"/>
      <c r="G38" s="674"/>
      <c r="H38" s="674"/>
      <c r="I38" s="674"/>
      <c r="J38" s="674"/>
      <c r="K38" s="674"/>
      <c r="L38" s="674"/>
      <c r="M38" s="674"/>
      <c r="N38" s="674"/>
      <c r="O38" s="674"/>
      <c r="P38" s="674"/>
      <c r="Q38" s="675"/>
      <c r="R38" s="676">
        <v>13494428</v>
      </c>
      <c r="S38" s="713"/>
      <c r="T38" s="713"/>
      <c r="U38" s="713"/>
      <c r="V38" s="713"/>
      <c r="W38" s="713"/>
      <c r="X38" s="713"/>
      <c r="Y38" s="718"/>
      <c r="Z38" s="719">
        <v>100</v>
      </c>
      <c r="AA38" s="719"/>
      <c r="AB38" s="719"/>
      <c r="AC38" s="719"/>
      <c r="AD38" s="720">
        <v>6059644</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8326</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5768</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1388586</v>
      </c>
      <c r="CS38" s="664"/>
      <c r="CT38" s="664"/>
      <c r="CU38" s="664"/>
      <c r="CV38" s="664"/>
      <c r="CW38" s="664"/>
      <c r="CX38" s="664"/>
      <c r="CY38" s="665"/>
      <c r="CZ38" s="666">
        <v>10.5</v>
      </c>
      <c r="DA38" s="695"/>
      <c r="DB38" s="695"/>
      <c r="DC38" s="696"/>
      <c r="DD38" s="669">
        <v>1209822</v>
      </c>
      <c r="DE38" s="664"/>
      <c r="DF38" s="664"/>
      <c r="DG38" s="664"/>
      <c r="DH38" s="664"/>
      <c r="DI38" s="664"/>
      <c r="DJ38" s="664"/>
      <c r="DK38" s="665"/>
      <c r="DL38" s="669">
        <v>1080359</v>
      </c>
      <c r="DM38" s="664"/>
      <c r="DN38" s="664"/>
      <c r="DO38" s="664"/>
      <c r="DP38" s="664"/>
      <c r="DQ38" s="664"/>
      <c r="DR38" s="664"/>
      <c r="DS38" s="664"/>
      <c r="DT38" s="664"/>
      <c r="DU38" s="664"/>
      <c r="DV38" s="665"/>
      <c r="DW38" s="666">
        <v>17.100000000000001</v>
      </c>
      <c r="DX38" s="695"/>
      <c r="DY38" s="695"/>
      <c r="DZ38" s="695"/>
      <c r="EA38" s="695"/>
      <c r="EB38" s="695"/>
      <c r="EC38" s="697"/>
    </row>
    <row r="39" spans="2:133" ht="11.25" customHeight="1">
      <c r="AQ39" s="698" t="s">
        <v>342</v>
      </c>
      <c r="AR39" s="699"/>
      <c r="AS39" s="699"/>
      <c r="AT39" s="699"/>
      <c r="AU39" s="699"/>
      <c r="AV39" s="699"/>
      <c r="AW39" s="699"/>
      <c r="AX39" s="699"/>
      <c r="AY39" s="700"/>
      <c r="AZ39" s="661">
        <v>7035</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109</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972987</v>
      </c>
      <c r="CS39" s="662"/>
      <c r="CT39" s="662"/>
      <c r="CU39" s="662"/>
      <c r="CV39" s="662"/>
      <c r="CW39" s="662"/>
      <c r="CX39" s="662"/>
      <c r="CY39" s="663"/>
      <c r="CZ39" s="666">
        <v>7.4</v>
      </c>
      <c r="DA39" s="695"/>
      <c r="DB39" s="695"/>
      <c r="DC39" s="696"/>
      <c r="DD39" s="669">
        <v>557144</v>
      </c>
      <c r="DE39" s="662"/>
      <c r="DF39" s="662"/>
      <c r="DG39" s="662"/>
      <c r="DH39" s="662"/>
      <c r="DI39" s="662"/>
      <c r="DJ39" s="662"/>
      <c r="DK39" s="663"/>
      <c r="DL39" s="669" t="s">
        <v>346</v>
      </c>
      <c r="DM39" s="662"/>
      <c r="DN39" s="662"/>
      <c r="DO39" s="662"/>
      <c r="DP39" s="662"/>
      <c r="DQ39" s="662"/>
      <c r="DR39" s="662"/>
      <c r="DS39" s="662"/>
      <c r="DT39" s="662"/>
      <c r="DU39" s="662"/>
      <c r="DV39" s="663"/>
      <c r="DW39" s="666" t="s">
        <v>127</v>
      </c>
      <c r="DX39" s="695"/>
      <c r="DY39" s="695"/>
      <c r="DZ39" s="695"/>
      <c r="EA39" s="695"/>
      <c r="EB39" s="695"/>
      <c r="EC39" s="697"/>
    </row>
    <row r="40" spans="2:133" ht="11.25" customHeight="1">
      <c r="AQ40" s="698" t="s">
        <v>347</v>
      </c>
      <c r="AR40" s="699"/>
      <c r="AS40" s="699"/>
      <c r="AT40" s="699"/>
      <c r="AU40" s="699"/>
      <c r="AV40" s="699"/>
      <c r="AW40" s="699"/>
      <c r="AX40" s="699"/>
      <c r="AY40" s="700"/>
      <c r="AZ40" s="661">
        <v>307723</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346</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357501</v>
      </c>
      <c r="CS40" s="664"/>
      <c r="CT40" s="664"/>
      <c r="CU40" s="664"/>
      <c r="CV40" s="664"/>
      <c r="CW40" s="664"/>
      <c r="CX40" s="664"/>
      <c r="CY40" s="665"/>
      <c r="CZ40" s="666">
        <v>2.7</v>
      </c>
      <c r="DA40" s="695"/>
      <c r="DB40" s="695"/>
      <c r="DC40" s="696"/>
      <c r="DD40" s="669">
        <v>18501</v>
      </c>
      <c r="DE40" s="664"/>
      <c r="DF40" s="664"/>
      <c r="DG40" s="664"/>
      <c r="DH40" s="664"/>
      <c r="DI40" s="664"/>
      <c r="DJ40" s="664"/>
      <c r="DK40" s="665"/>
      <c r="DL40" s="669">
        <v>14806</v>
      </c>
      <c r="DM40" s="664"/>
      <c r="DN40" s="664"/>
      <c r="DO40" s="664"/>
      <c r="DP40" s="664"/>
      <c r="DQ40" s="664"/>
      <c r="DR40" s="664"/>
      <c r="DS40" s="664"/>
      <c r="DT40" s="664"/>
      <c r="DU40" s="664"/>
      <c r="DV40" s="665"/>
      <c r="DW40" s="666">
        <v>0.2</v>
      </c>
      <c r="DX40" s="695"/>
      <c r="DY40" s="695"/>
      <c r="DZ40" s="695"/>
      <c r="EA40" s="695"/>
      <c r="EB40" s="695"/>
      <c r="EC40" s="697"/>
    </row>
    <row r="41" spans="2:133" ht="11.25" customHeight="1">
      <c r="AQ41" s="710" t="s">
        <v>350</v>
      </c>
      <c r="AR41" s="711"/>
      <c r="AS41" s="711"/>
      <c r="AT41" s="711"/>
      <c r="AU41" s="711"/>
      <c r="AV41" s="711"/>
      <c r="AW41" s="711"/>
      <c r="AX41" s="711"/>
      <c r="AY41" s="712"/>
      <c r="AZ41" s="676">
        <v>742231</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380</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2655795</v>
      </c>
      <c r="CS42" s="664"/>
      <c r="CT42" s="664"/>
      <c r="CU42" s="664"/>
      <c r="CV42" s="664"/>
      <c r="CW42" s="664"/>
      <c r="CX42" s="664"/>
      <c r="CY42" s="665"/>
      <c r="CZ42" s="666">
        <v>20.2</v>
      </c>
      <c r="DA42" s="667"/>
      <c r="DB42" s="667"/>
      <c r="DC42" s="668"/>
      <c r="DD42" s="669">
        <v>334239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66638</v>
      </c>
      <c r="CS43" s="662"/>
      <c r="CT43" s="662"/>
      <c r="CU43" s="662"/>
      <c r="CV43" s="662"/>
      <c r="CW43" s="662"/>
      <c r="CX43" s="662"/>
      <c r="CY43" s="663"/>
      <c r="CZ43" s="666">
        <v>0.5</v>
      </c>
      <c r="DA43" s="695"/>
      <c r="DB43" s="695"/>
      <c r="DC43" s="696"/>
      <c r="DD43" s="669">
        <v>8387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357</v>
      </c>
      <c r="CD44" s="689" t="s">
        <v>307</v>
      </c>
      <c r="CE44" s="690"/>
      <c r="CF44" s="658" t="s">
        <v>358</v>
      </c>
      <c r="CG44" s="659"/>
      <c r="CH44" s="659"/>
      <c r="CI44" s="659"/>
      <c r="CJ44" s="659"/>
      <c r="CK44" s="659"/>
      <c r="CL44" s="659"/>
      <c r="CM44" s="659"/>
      <c r="CN44" s="659"/>
      <c r="CO44" s="659"/>
      <c r="CP44" s="659"/>
      <c r="CQ44" s="660"/>
      <c r="CR44" s="661">
        <v>1955438</v>
      </c>
      <c r="CS44" s="664"/>
      <c r="CT44" s="664"/>
      <c r="CU44" s="664"/>
      <c r="CV44" s="664"/>
      <c r="CW44" s="664"/>
      <c r="CX44" s="664"/>
      <c r="CY44" s="665"/>
      <c r="CZ44" s="666">
        <v>14.9</v>
      </c>
      <c r="DA44" s="667"/>
      <c r="DB44" s="667"/>
      <c r="DC44" s="668"/>
      <c r="DD44" s="669">
        <v>278854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359</v>
      </c>
      <c r="CG45" s="659"/>
      <c r="CH45" s="659"/>
      <c r="CI45" s="659"/>
      <c r="CJ45" s="659"/>
      <c r="CK45" s="659"/>
      <c r="CL45" s="659"/>
      <c r="CM45" s="659"/>
      <c r="CN45" s="659"/>
      <c r="CO45" s="659"/>
      <c r="CP45" s="659"/>
      <c r="CQ45" s="660"/>
      <c r="CR45" s="661">
        <v>1235336</v>
      </c>
      <c r="CS45" s="662"/>
      <c r="CT45" s="662"/>
      <c r="CU45" s="662"/>
      <c r="CV45" s="662"/>
      <c r="CW45" s="662"/>
      <c r="CX45" s="662"/>
      <c r="CY45" s="663"/>
      <c r="CZ45" s="666">
        <v>9.4</v>
      </c>
      <c r="DA45" s="695"/>
      <c r="DB45" s="695"/>
      <c r="DC45" s="696"/>
      <c r="DD45" s="669">
        <v>72574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360</v>
      </c>
      <c r="CG46" s="659"/>
      <c r="CH46" s="659"/>
      <c r="CI46" s="659"/>
      <c r="CJ46" s="659"/>
      <c r="CK46" s="659"/>
      <c r="CL46" s="659"/>
      <c r="CM46" s="659"/>
      <c r="CN46" s="659"/>
      <c r="CO46" s="659"/>
      <c r="CP46" s="659"/>
      <c r="CQ46" s="660"/>
      <c r="CR46" s="661">
        <v>615705</v>
      </c>
      <c r="CS46" s="664"/>
      <c r="CT46" s="664"/>
      <c r="CU46" s="664"/>
      <c r="CV46" s="664"/>
      <c r="CW46" s="664"/>
      <c r="CX46" s="664"/>
      <c r="CY46" s="665"/>
      <c r="CZ46" s="666">
        <v>4.7</v>
      </c>
      <c r="DA46" s="667"/>
      <c r="DB46" s="667"/>
      <c r="DC46" s="668"/>
      <c r="DD46" s="669">
        <v>187190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361</v>
      </c>
      <c r="CG47" s="659"/>
      <c r="CH47" s="659"/>
      <c r="CI47" s="659"/>
      <c r="CJ47" s="659"/>
      <c r="CK47" s="659"/>
      <c r="CL47" s="659"/>
      <c r="CM47" s="659"/>
      <c r="CN47" s="659"/>
      <c r="CO47" s="659"/>
      <c r="CP47" s="659"/>
      <c r="CQ47" s="660"/>
      <c r="CR47" s="661">
        <v>700357</v>
      </c>
      <c r="CS47" s="662"/>
      <c r="CT47" s="662"/>
      <c r="CU47" s="662"/>
      <c r="CV47" s="662"/>
      <c r="CW47" s="662"/>
      <c r="CX47" s="662"/>
      <c r="CY47" s="663"/>
      <c r="CZ47" s="666">
        <v>5.3</v>
      </c>
      <c r="DA47" s="695"/>
      <c r="DB47" s="695"/>
      <c r="DC47" s="696"/>
      <c r="DD47" s="669">
        <v>55385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362</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363</v>
      </c>
      <c r="CE49" s="674"/>
      <c r="CF49" s="674"/>
      <c r="CG49" s="674"/>
      <c r="CH49" s="674"/>
      <c r="CI49" s="674"/>
      <c r="CJ49" s="674"/>
      <c r="CK49" s="674"/>
      <c r="CL49" s="674"/>
      <c r="CM49" s="674"/>
      <c r="CN49" s="674"/>
      <c r="CO49" s="674"/>
      <c r="CP49" s="674"/>
      <c r="CQ49" s="675"/>
      <c r="CR49" s="676">
        <v>13167227</v>
      </c>
      <c r="CS49" s="677"/>
      <c r="CT49" s="677"/>
      <c r="CU49" s="677"/>
      <c r="CV49" s="677"/>
      <c r="CW49" s="677"/>
      <c r="CX49" s="677"/>
      <c r="CY49" s="678"/>
      <c r="CZ49" s="679">
        <v>100</v>
      </c>
      <c r="DA49" s="680"/>
      <c r="DB49" s="680"/>
      <c r="DC49" s="681"/>
      <c r="DD49" s="682">
        <v>7564096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7erjbYWmwbD0Gh56e2zDq7PsOT29V+nBwhnWY1ift94Jjhp9nUO6ZFapIO+8CljJIgL5nNJkjBiLTriz9dxO2g==" saltValue="1vonsJLBsk/vuW+eKYl6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386</v>
      </c>
      <c r="C7" s="1140"/>
      <c r="D7" s="1140"/>
      <c r="E7" s="1140"/>
      <c r="F7" s="1140"/>
      <c r="G7" s="1140"/>
      <c r="H7" s="1140"/>
      <c r="I7" s="1140"/>
      <c r="J7" s="1140"/>
      <c r="K7" s="1140"/>
      <c r="L7" s="1140"/>
      <c r="M7" s="1140"/>
      <c r="N7" s="1140"/>
      <c r="O7" s="1140"/>
      <c r="P7" s="1141"/>
      <c r="Q7" s="1193">
        <v>12960</v>
      </c>
      <c r="R7" s="1194"/>
      <c r="S7" s="1194"/>
      <c r="T7" s="1194"/>
      <c r="U7" s="1194"/>
      <c r="V7" s="1194">
        <v>12668</v>
      </c>
      <c r="W7" s="1194"/>
      <c r="X7" s="1194"/>
      <c r="Y7" s="1194"/>
      <c r="Z7" s="1194"/>
      <c r="AA7" s="1194">
        <v>292</v>
      </c>
      <c r="AB7" s="1194"/>
      <c r="AC7" s="1194"/>
      <c r="AD7" s="1194"/>
      <c r="AE7" s="1195"/>
      <c r="AF7" s="1196">
        <v>168</v>
      </c>
      <c r="AG7" s="1197"/>
      <c r="AH7" s="1197"/>
      <c r="AI7" s="1197"/>
      <c r="AJ7" s="1198"/>
      <c r="AK7" s="1180">
        <v>129</v>
      </c>
      <c r="AL7" s="1181"/>
      <c r="AM7" s="1181"/>
      <c r="AN7" s="1181"/>
      <c r="AO7" s="1181"/>
      <c r="AP7" s="1181">
        <v>12687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601</v>
      </c>
      <c r="BT7" s="1185"/>
      <c r="BU7" s="1185"/>
      <c r="BV7" s="1185"/>
      <c r="BW7" s="1185"/>
      <c r="BX7" s="1185"/>
      <c r="BY7" s="1185"/>
      <c r="BZ7" s="1185"/>
      <c r="CA7" s="1185"/>
      <c r="CB7" s="1185"/>
      <c r="CC7" s="1185"/>
      <c r="CD7" s="1185"/>
      <c r="CE7" s="1185"/>
      <c r="CF7" s="1185"/>
      <c r="CG7" s="1186"/>
      <c r="CH7" s="1177">
        <v>3</v>
      </c>
      <c r="CI7" s="1178"/>
      <c r="CJ7" s="1178"/>
      <c r="CK7" s="1178"/>
      <c r="CL7" s="1179"/>
      <c r="CM7" s="1177">
        <v>235</v>
      </c>
      <c r="CN7" s="1178"/>
      <c r="CO7" s="1178"/>
      <c r="CP7" s="1178"/>
      <c r="CQ7" s="1179"/>
      <c r="CR7" s="1177">
        <v>5</v>
      </c>
      <c r="CS7" s="1178"/>
      <c r="CT7" s="1178"/>
      <c r="CU7" s="1178"/>
      <c r="CV7" s="1179"/>
      <c r="CW7" s="1177" t="s">
        <v>592</v>
      </c>
      <c r="CX7" s="1178"/>
      <c r="CY7" s="1178"/>
      <c r="CZ7" s="1178"/>
      <c r="DA7" s="1179"/>
      <c r="DB7" s="1177">
        <v>210</v>
      </c>
      <c r="DC7" s="1178"/>
      <c r="DD7" s="1178"/>
      <c r="DE7" s="1178"/>
      <c r="DF7" s="1179"/>
      <c r="DG7" s="1177" t="s">
        <v>592</v>
      </c>
      <c r="DH7" s="1178"/>
      <c r="DI7" s="1178"/>
      <c r="DJ7" s="1178"/>
      <c r="DK7" s="1179"/>
      <c r="DL7" s="1177" t="s">
        <v>592</v>
      </c>
      <c r="DM7" s="1178"/>
      <c r="DN7" s="1178"/>
      <c r="DO7" s="1178"/>
      <c r="DP7" s="1179"/>
      <c r="DQ7" s="1177" t="s">
        <v>592</v>
      </c>
      <c r="DR7" s="1178"/>
      <c r="DS7" s="1178"/>
      <c r="DT7" s="1178"/>
      <c r="DU7" s="1179"/>
      <c r="DV7" s="1204"/>
      <c r="DW7" s="1205"/>
      <c r="DX7" s="1205"/>
      <c r="DY7" s="1205"/>
      <c r="DZ7" s="1206"/>
      <c r="EA7" s="254"/>
    </row>
    <row r="8" spans="1:131" s="255" customFormat="1" ht="26.25" customHeight="1">
      <c r="A8" s="261">
        <v>2</v>
      </c>
      <c r="B8" s="1126" t="s">
        <v>387</v>
      </c>
      <c r="C8" s="1127"/>
      <c r="D8" s="1127"/>
      <c r="E8" s="1127"/>
      <c r="F8" s="1127"/>
      <c r="G8" s="1127"/>
      <c r="H8" s="1127"/>
      <c r="I8" s="1127"/>
      <c r="J8" s="1127"/>
      <c r="K8" s="1127"/>
      <c r="L8" s="1127"/>
      <c r="M8" s="1127"/>
      <c r="N8" s="1127"/>
      <c r="O8" s="1127"/>
      <c r="P8" s="1128"/>
      <c r="Q8" s="1132">
        <v>32</v>
      </c>
      <c r="R8" s="1133"/>
      <c r="S8" s="1133"/>
      <c r="T8" s="1133"/>
      <c r="U8" s="1133"/>
      <c r="V8" s="1133">
        <v>32</v>
      </c>
      <c r="W8" s="1133"/>
      <c r="X8" s="1133"/>
      <c r="Y8" s="1133"/>
      <c r="Z8" s="1133"/>
      <c r="AA8" s="1133" t="s">
        <v>592</v>
      </c>
      <c r="AB8" s="1133"/>
      <c r="AC8" s="1133"/>
      <c r="AD8" s="1133"/>
      <c r="AE8" s="1134"/>
      <c r="AF8" s="1108" t="s">
        <v>388</v>
      </c>
      <c r="AG8" s="1109"/>
      <c r="AH8" s="1109"/>
      <c r="AI8" s="1109"/>
      <c r="AJ8" s="1110"/>
      <c r="AK8" s="1175">
        <v>22</v>
      </c>
      <c r="AL8" s="1176"/>
      <c r="AM8" s="1176"/>
      <c r="AN8" s="1176"/>
      <c r="AO8" s="1176"/>
      <c r="AP8" s="1176">
        <v>10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t="s">
        <v>389</v>
      </c>
      <c r="C9" s="1127"/>
      <c r="D9" s="1127"/>
      <c r="E9" s="1127"/>
      <c r="F9" s="1127"/>
      <c r="G9" s="1127"/>
      <c r="H9" s="1127"/>
      <c r="I9" s="1127"/>
      <c r="J9" s="1127"/>
      <c r="K9" s="1127"/>
      <c r="L9" s="1127"/>
      <c r="M9" s="1127"/>
      <c r="N9" s="1127"/>
      <c r="O9" s="1127"/>
      <c r="P9" s="1128"/>
      <c r="Q9" s="1132">
        <v>36</v>
      </c>
      <c r="R9" s="1133"/>
      <c r="S9" s="1133"/>
      <c r="T9" s="1133"/>
      <c r="U9" s="1133"/>
      <c r="V9" s="1133">
        <v>1</v>
      </c>
      <c r="W9" s="1133"/>
      <c r="X9" s="1133"/>
      <c r="Y9" s="1133"/>
      <c r="Z9" s="1133"/>
      <c r="AA9" s="1133">
        <v>35</v>
      </c>
      <c r="AB9" s="1133"/>
      <c r="AC9" s="1133"/>
      <c r="AD9" s="1133"/>
      <c r="AE9" s="1134"/>
      <c r="AF9" s="1108">
        <v>35</v>
      </c>
      <c r="AG9" s="1109"/>
      <c r="AH9" s="1109"/>
      <c r="AI9" s="1109"/>
      <c r="AJ9" s="1110"/>
      <c r="AK9" s="1175">
        <v>0</v>
      </c>
      <c r="AL9" s="1176"/>
      <c r="AM9" s="1176"/>
      <c r="AN9" s="1176"/>
      <c r="AO9" s="1176"/>
      <c r="AP9" s="1176">
        <v>3</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t="s">
        <v>390</v>
      </c>
      <c r="C10" s="1127"/>
      <c r="D10" s="1127"/>
      <c r="E10" s="1127"/>
      <c r="F10" s="1127"/>
      <c r="G10" s="1127"/>
      <c r="H10" s="1127"/>
      <c r="I10" s="1127"/>
      <c r="J10" s="1127"/>
      <c r="K10" s="1127"/>
      <c r="L10" s="1127"/>
      <c r="M10" s="1127"/>
      <c r="N10" s="1127"/>
      <c r="O10" s="1127"/>
      <c r="P10" s="1128"/>
      <c r="Q10" s="1132">
        <v>702</v>
      </c>
      <c r="R10" s="1133"/>
      <c r="S10" s="1133"/>
      <c r="T10" s="1133"/>
      <c r="U10" s="1133"/>
      <c r="V10" s="1133">
        <v>702</v>
      </c>
      <c r="W10" s="1133"/>
      <c r="X10" s="1133"/>
      <c r="Y10" s="1133"/>
      <c r="Z10" s="1133"/>
      <c r="AA10" s="1133" t="s">
        <v>592</v>
      </c>
      <c r="AB10" s="1133"/>
      <c r="AC10" s="1133"/>
      <c r="AD10" s="1133"/>
      <c r="AE10" s="1134"/>
      <c r="AF10" s="1108" t="s">
        <v>391</v>
      </c>
      <c r="AG10" s="1109"/>
      <c r="AH10" s="1109"/>
      <c r="AI10" s="1109"/>
      <c r="AJ10" s="1110"/>
      <c r="AK10" s="1175">
        <v>415</v>
      </c>
      <c r="AL10" s="1176"/>
      <c r="AM10" s="1176"/>
      <c r="AN10" s="1176"/>
      <c r="AO10" s="1176"/>
      <c r="AP10" s="1176" t="s">
        <v>592</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t="s">
        <v>392</v>
      </c>
      <c r="C11" s="1127"/>
      <c r="D11" s="1127"/>
      <c r="E11" s="1127"/>
      <c r="F11" s="1127"/>
      <c r="G11" s="1127"/>
      <c r="H11" s="1127"/>
      <c r="I11" s="1127"/>
      <c r="J11" s="1127"/>
      <c r="K11" s="1127"/>
      <c r="L11" s="1127"/>
      <c r="M11" s="1127"/>
      <c r="N11" s="1127"/>
      <c r="O11" s="1127"/>
      <c r="P11" s="1128"/>
      <c r="Q11" s="1132">
        <v>11</v>
      </c>
      <c r="R11" s="1133"/>
      <c r="S11" s="1133"/>
      <c r="T11" s="1133"/>
      <c r="U11" s="1133"/>
      <c r="V11" s="1133">
        <v>11</v>
      </c>
      <c r="W11" s="1133"/>
      <c r="X11" s="1133"/>
      <c r="Y11" s="1133"/>
      <c r="Z11" s="1133"/>
      <c r="AA11" s="1133">
        <v>0</v>
      </c>
      <c r="AB11" s="1133"/>
      <c r="AC11" s="1133"/>
      <c r="AD11" s="1133"/>
      <c r="AE11" s="1134"/>
      <c r="AF11" s="1108">
        <v>0</v>
      </c>
      <c r="AG11" s="1109"/>
      <c r="AH11" s="1109"/>
      <c r="AI11" s="1109"/>
      <c r="AJ11" s="1110"/>
      <c r="AK11" s="1175">
        <v>1</v>
      </c>
      <c r="AL11" s="1176"/>
      <c r="AM11" s="1176"/>
      <c r="AN11" s="1176"/>
      <c r="AO11" s="1176"/>
      <c r="AP11" s="1176">
        <v>1</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394</v>
      </c>
      <c r="B23" s="1033" t="s">
        <v>395</v>
      </c>
      <c r="C23" s="1034"/>
      <c r="D23" s="1034"/>
      <c r="E23" s="1034"/>
      <c r="F23" s="1034"/>
      <c r="G23" s="1034"/>
      <c r="H23" s="1034"/>
      <c r="I23" s="1034"/>
      <c r="J23" s="1034"/>
      <c r="K23" s="1034"/>
      <c r="L23" s="1034"/>
      <c r="M23" s="1034"/>
      <c r="N23" s="1034"/>
      <c r="O23" s="1034"/>
      <c r="P23" s="1035"/>
      <c r="Q23" s="1157">
        <v>13494</v>
      </c>
      <c r="R23" s="1158"/>
      <c r="S23" s="1158"/>
      <c r="T23" s="1158"/>
      <c r="U23" s="1158"/>
      <c r="V23" s="1158">
        <v>13167</v>
      </c>
      <c r="W23" s="1158"/>
      <c r="X23" s="1158"/>
      <c r="Y23" s="1158"/>
      <c r="Z23" s="1158"/>
      <c r="AA23" s="1158">
        <v>327</v>
      </c>
      <c r="AB23" s="1158"/>
      <c r="AC23" s="1158"/>
      <c r="AD23" s="1158"/>
      <c r="AE23" s="1159"/>
      <c r="AF23" s="1160">
        <v>203</v>
      </c>
      <c r="AG23" s="1158"/>
      <c r="AH23" s="1158"/>
      <c r="AI23" s="1158"/>
      <c r="AJ23" s="1161"/>
      <c r="AK23" s="1162"/>
      <c r="AL23" s="1163"/>
      <c r="AM23" s="1163"/>
      <c r="AN23" s="1163"/>
      <c r="AO23" s="1163"/>
      <c r="AP23" s="1158">
        <v>12701</v>
      </c>
      <c r="AQ23" s="1158"/>
      <c r="AR23" s="1158"/>
      <c r="AS23" s="1158"/>
      <c r="AT23" s="1158"/>
      <c r="AU23" s="1164"/>
      <c r="AV23" s="1164"/>
      <c r="AW23" s="1164"/>
      <c r="AX23" s="1164"/>
      <c r="AY23" s="1165"/>
      <c r="AZ23" s="1154" t="s">
        <v>388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396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397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369</v>
      </c>
      <c r="B26" s="1085"/>
      <c r="C26" s="1085"/>
      <c r="D26" s="1085"/>
      <c r="E26" s="1085"/>
      <c r="F26" s="1085"/>
      <c r="G26" s="1085"/>
      <c r="H26" s="1085"/>
      <c r="I26" s="1085"/>
      <c r="J26" s="1085"/>
      <c r="K26" s="1085"/>
      <c r="L26" s="1085"/>
      <c r="M26" s="1085"/>
      <c r="N26" s="1085"/>
      <c r="O26" s="1085"/>
      <c r="P26" s="1086"/>
      <c r="Q26" s="1090" t="s">
        <v>398</v>
      </c>
      <c r="R26" s="1091"/>
      <c r="S26" s="1091"/>
      <c r="T26" s="1091"/>
      <c r="U26" s="1092"/>
      <c r="V26" s="1090" t="s">
        <v>399</v>
      </c>
      <c r="W26" s="1091"/>
      <c r="X26" s="1091"/>
      <c r="Y26" s="1091"/>
      <c r="Z26" s="1092"/>
      <c r="AA26" s="1090" t="s">
        <v>400</v>
      </c>
      <c r="AB26" s="1091"/>
      <c r="AC26" s="1091"/>
      <c r="AD26" s="1091"/>
      <c r="AE26" s="1091"/>
      <c r="AF26" s="1148" t="s">
        <v>401</v>
      </c>
      <c r="AG26" s="1097"/>
      <c r="AH26" s="1097"/>
      <c r="AI26" s="1097"/>
      <c r="AJ26" s="1149"/>
      <c r="AK26" s="1091" t="s">
        <v>402</v>
      </c>
      <c r="AL26" s="1091"/>
      <c r="AM26" s="1091"/>
      <c r="AN26" s="1091"/>
      <c r="AO26" s="1092"/>
      <c r="AP26" s="1090" t="s">
        <v>403</v>
      </c>
      <c r="AQ26" s="1091"/>
      <c r="AR26" s="1091"/>
      <c r="AS26" s="1091"/>
      <c r="AT26" s="1092"/>
      <c r="AU26" s="1090" t="s">
        <v>404</v>
      </c>
      <c r="AV26" s="1091"/>
      <c r="AW26" s="1091"/>
      <c r="AX26" s="1091"/>
      <c r="AY26" s="1092"/>
      <c r="AZ26" s="1090" t="s">
        <v>405</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406</v>
      </c>
      <c r="C28" s="1140"/>
      <c r="D28" s="1140"/>
      <c r="E28" s="1140"/>
      <c r="F28" s="1140"/>
      <c r="G28" s="1140"/>
      <c r="H28" s="1140"/>
      <c r="I28" s="1140"/>
      <c r="J28" s="1140"/>
      <c r="K28" s="1140"/>
      <c r="L28" s="1140"/>
      <c r="M28" s="1140"/>
      <c r="N28" s="1140"/>
      <c r="O28" s="1140"/>
      <c r="P28" s="1141"/>
      <c r="Q28" s="1142">
        <v>3191</v>
      </c>
      <c r="R28" s="1143"/>
      <c r="S28" s="1143"/>
      <c r="T28" s="1143"/>
      <c r="U28" s="1143"/>
      <c r="V28" s="1143">
        <v>3252</v>
      </c>
      <c r="W28" s="1143"/>
      <c r="X28" s="1143"/>
      <c r="Y28" s="1143"/>
      <c r="Z28" s="1143"/>
      <c r="AA28" s="1143">
        <v>-61</v>
      </c>
      <c r="AB28" s="1143"/>
      <c r="AC28" s="1143"/>
      <c r="AD28" s="1143"/>
      <c r="AE28" s="1144"/>
      <c r="AF28" s="1145">
        <v>-61</v>
      </c>
      <c r="AG28" s="1143"/>
      <c r="AH28" s="1143"/>
      <c r="AI28" s="1143"/>
      <c r="AJ28" s="1146"/>
      <c r="AK28" s="1147">
        <v>308</v>
      </c>
      <c r="AL28" s="1135"/>
      <c r="AM28" s="1135"/>
      <c r="AN28" s="1135"/>
      <c r="AO28" s="1135"/>
      <c r="AP28" s="1135" t="s">
        <v>592</v>
      </c>
      <c r="AQ28" s="1135"/>
      <c r="AR28" s="1135"/>
      <c r="AS28" s="1135"/>
      <c r="AT28" s="1135"/>
      <c r="AU28" s="1135" t="s">
        <v>592</v>
      </c>
      <c r="AV28" s="1135"/>
      <c r="AW28" s="1135"/>
      <c r="AX28" s="1135"/>
      <c r="AY28" s="1135"/>
      <c r="AZ28" s="1136" t="s">
        <v>592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407</v>
      </c>
      <c r="C29" s="1127"/>
      <c r="D29" s="1127"/>
      <c r="E29" s="1127"/>
      <c r="F29" s="1127"/>
      <c r="G29" s="1127"/>
      <c r="H29" s="1127"/>
      <c r="I29" s="1127"/>
      <c r="J29" s="1127"/>
      <c r="K29" s="1127"/>
      <c r="L29" s="1127"/>
      <c r="M29" s="1127"/>
      <c r="N29" s="1127"/>
      <c r="O29" s="1127"/>
      <c r="P29" s="1128"/>
      <c r="Q29" s="1132">
        <v>2419</v>
      </c>
      <c r="R29" s="1133"/>
      <c r="S29" s="1133"/>
      <c r="T29" s="1133"/>
      <c r="U29" s="1133"/>
      <c r="V29" s="1133">
        <v>2372</v>
      </c>
      <c r="W29" s="1133"/>
      <c r="X29" s="1133"/>
      <c r="Y29" s="1133"/>
      <c r="Z29" s="1133"/>
      <c r="AA29" s="1133">
        <v>47</v>
      </c>
      <c r="AB29" s="1133"/>
      <c r="AC29" s="1133"/>
      <c r="AD29" s="1133"/>
      <c r="AE29" s="1134"/>
      <c r="AF29" s="1108">
        <v>47</v>
      </c>
      <c r="AG29" s="1109"/>
      <c r="AH29" s="1109"/>
      <c r="AI29" s="1109"/>
      <c r="AJ29" s="1110"/>
      <c r="AK29" s="1069">
        <v>332</v>
      </c>
      <c r="AL29" s="1060"/>
      <c r="AM29" s="1060"/>
      <c r="AN29" s="1060"/>
      <c r="AO29" s="1060"/>
      <c r="AP29" s="1060" t="s">
        <v>592</v>
      </c>
      <c r="AQ29" s="1060"/>
      <c r="AR29" s="1060"/>
      <c r="AS29" s="1060"/>
      <c r="AT29" s="1060"/>
      <c r="AU29" s="1060" t="s">
        <v>592</v>
      </c>
      <c r="AV29" s="1060"/>
      <c r="AW29" s="1060"/>
      <c r="AX29" s="1060"/>
      <c r="AY29" s="1060"/>
      <c r="AZ29" s="1131" t="s">
        <v>592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408</v>
      </c>
      <c r="C30" s="1127"/>
      <c r="D30" s="1127"/>
      <c r="E30" s="1127"/>
      <c r="F30" s="1127"/>
      <c r="G30" s="1127"/>
      <c r="H30" s="1127"/>
      <c r="I30" s="1127"/>
      <c r="J30" s="1127"/>
      <c r="K30" s="1127"/>
      <c r="L30" s="1127"/>
      <c r="M30" s="1127"/>
      <c r="N30" s="1127"/>
      <c r="O30" s="1127"/>
      <c r="P30" s="1128"/>
      <c r="Q30" s="1132">
        <v>314</v>
      </c>
      <c r="R30" s="1133"/>
      <c r="S30" s="1133"/>
      <c r="T30" s="1133"/>
      <c r="U30" s="1133"/>
      <c r="V30" s="1133">
        <v>312</v>
      </c>
      <c r="W30" s="1133"/>
      <c r="X30" s="1133"/>
      <c r="Y30" s="1133"/>
      <c r="Z30" s="1133"/>
      <c r="AA30" s="1133">
        <v>2</v>
      </c>
      <c r="AB30" s="1133"/>
      <c r="AC30" s="1133"/>
      <c r="AD30" s="1133"/>
      <c r="AE30" s="1134"/>
      <c r="AF30" s="1108">
        <v>2</v>
      </c>
      <c r="AG30" s="1109"/>
      <c r="AH30" s="1109"/>
      <c r="AI30" s="1109"/>
      <c r="AJ30" s="1110"/>
      <c r="AK30" s="1069">
        <v>96</v>
      </c>
      <c r="AL30" s="1060"/>
      <c r="AM30" s="1060"/>
      <c r="AN30" s="1060"/>
      <c r="AO30" s="1060"/>
      <c r="AP30" s="1060" t="s">
        <v>592</v>
      </c>
      <c r="AQ30" s="1060"/>
      <c r="AR30" s="1060"/>
      <c r="AS30" s="1060"/>
      <c r="AT30" s="1060"/>
      <c r="AU30" s="1060" t="s">
        <v>592</v>
      </c>
      <c r="AV30" s="1060"/>
      <c r="AW30" s="1060"/>
      <c r="AX30" s="1060"/>
      <c r="AY30" s="1060"/>
      <c r="AZ30" s="1131" t="s">
        <v>592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409</v>
      </c>
      <c r="C31" s="1127"/>
      <c r="D31" s="1127"/>
      <c r="E31" s="1127"/>
      <c r="F31" s="1127"/>
      <c r="G31" s="1127"/>
      <c r="H31" s="1127"/>
      <c r="I31" s="1127"/>
      <c r="J31" s="1127"/>
      <c r="K31" s="1127"/>
      <c r="L31" s="1127"/>
      <c r="M31" s="1127"/>
      <c r="N31" s="1127"/>
      <c r="O31" s="1127"/>
      <c r="P31" s="1128"/>
      <c r="Q31" s="1132">
        <v>297</v>
      </c>
      <c r="R31" s="1133"/>
      <c r="S31" s="1133"/>
      <c r="T31" s="1133"/>
      <c r="U31" s="1133"/>
      <c r="V31" s="1133">
        <v>271</v>
      </c>
      <c r="W31" s="1133"/>
      <c r="X31" s="1133"/>
      <c r="Y31" s="1133"/>
      <c r="Z31" s="1133"/>
      <c r="AA31" s="1133">
        <v>26</v>
      </c>
      <c r="AB31" s="1133"/>
      <c r="AC31" s="1133"/>
      <c r="AD31" s="1133"/>
      <c r="AE31" s="1134"/>
      <c r="AF31" s="1108">
        <v>717</v>
      </c>
      <c r="AG31" s="1109"/>
      <c r="AH31" s="1109"/>
      <c r="AI31" s="1109"/>
      <c r="AJ31" s="1110"/>
      <c r="AK31" s="1069">
        <v>22</v>
      </c>
      <c r="AL31" s="1060"/>
      <c r="AM31" s="1060"/>
      <c r="AN31" s="1060"/>
      <c r="AO31" s="1060"/>
      <c r="AP31" s="1060">
        <v>922</v>
      </c>
      <c r="AQ31" s="1060"/>
      <c r="AR31" s="1060"/>
      <c r="AS31" s="1060"/>
      <c r="AT31" s="1060"/>
      <c r="AU31" s="1060">
        <v>161</v>
      </c>
      <c r="AV31" s="1060"/>
      <c r="AW31" s="1060"/>
      <c r="AX31" s="1060"/>
      <c r="AY31" s="1060"/>
      <c r="AZ31" s="1131" t="s">
        <v>592</v>
      </c>
      <c r="BA31" s="1131"/>
      <c r="BB31" s="1131"/>
      <c r="BC31" s="1131"/>
      <c r="BD31" s="1131"/>
      <c r="BE31" s="1121" t="s">
        <v>410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411</v>
      </c>
      <c r="C32" s="1127"/>
      <c r="D32" s="1127"/>
      <c r="E32" s="1127"/>
      <c r="F32" s="1127"/>
      <c r="G32" s="1127"/>
      <c r="H32" s="1127"/>
      <c r="I32" s="1127"/>
      <c r="J32" s="1127"/>
      <c r="K32" s="1127"/>
      <c r="L32" s="1127"/>
      <c r="M32" s="1127"/>
      <c r="N32" s="1127"/>
      <c r="O32" s="1127"/>
      <c r="P32" s="1128"/>
      <c r="Q32" s="1132">
        <v>720</v>
      </c>
      <c r="R32" s="1133"/>
      <c r="S32" s="1133"/>
      <c r="T32" s="1133"/>
      <c r="U32" s="1133"/>
      <c r="V32" s="1133">
        <v>716</v>
      </c>
      <c r="W32" s="1133"/>
      <c r="X32" s="1133"/>
      <c r="Y32" s="1133"/>
      <c r="Z32" s="1133"/>
      <c r="AA32" s="1133">
        <v>4</v>
      </c>
      <c r="AB32" s="1133"/>
      <c r="AC32" s="1133"/>
      <c r="AD32" s="1133"/>
      <c r="AE32" s="1134"/>
      <c r="AF32" s="1108" t="s">
        <v>391</v>
      </c>
      <c r="AG32" s="1109"/>
      <c r="AH32" s="1109"/>
      <c r="AI32" s="1109"/>
      <c r="AJ32" s="1110"/>
      <c r="AK32" s="1069">
        <v>284</v>
      </c>
      <c r="AL32" s="1060"/>
      <c r="AM32" s="1060"/>
      <c r="AN32" s="1060"/>
      <c r="AO32" s="1060"/>
      <c r="AP32" s="1060">
        <v>4110</v>
      </c>
      <c r="AQ32" s="1060"/>
      <c r="AR32" s="1060"/>
      <c r="AS32" s="1060"/>
      <c r="AT32" s="1060"/>
      <c r="AU32" s="1060">
        <v>3995</v>
      </c>
      <c r="AV32" s="1060"/>
      <c r="AW32" s="1060"/>
      <c r="AX32" s="1060"/>
      <c r="AY32" s="1060"/>
      <c r="AZ32" s="1131" t="s">
        <v>592</v>
      </c>
      <c r="BA32" s="1131"/>
      <c r="BB32" s="1131"/>
      <c r="BC32" s="1131"/>
      <c r="BD32" s="1131"/>
      <c r="BE32" s="1121" t="s">
        <v>412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413</v>
      </c>
      <c r="C33" s="1127"/>
      <c r="D33" s="1127"/>
      <c r="E33" s="1127"/>
      <c r="F33" s="1127"/>
      <c r="G33" s="1127"/>
      <c r="H33" s="1127"/>
      <c r="I33" s="1127"/>
      <c r="J33" s="1127"/>
      <c r="K33" s="1127"/>
      <c r="L33" s="1127"/>
      <c r="M33" s="1127"/>
      <c r="N33" s="1127"/>
      <c r="O33" s="1127"/>
      <c r="P33" s="1128"/>
      <c r="Q33" s="1132">
        <v>61</v>
      </c>
      <c r="R33" s="1133"/>
      <c r="S33" s="1133"/>
      <c r="T33" s="1133"/>
      <c r="U33" s="1133"/>
      <c r="V33" s="1133">
        <v>61</v>
      </c>
      <c r="W33" s="1133"/>
      <c r="X33" s="1133"/>
      <c r="Y33" s="1133"/>
      <c r="Z33" s="1133"/>
      <c r="AA33" s="1133" t="s">
        <v>592</v>
      </c>
      <c r="AB33" s="1133"/>
      <c r="AC33" s="1133"/>
      <c r="AD33" s="1133"/>
      <c r="AE33" s="1134"/>
      <c r="AF33" s="1108" t="s">
        <v>388</v>
      </c>
      <c r="AG33" s="1109"/>
      <c r="AH33" s="1109"/>
      <c r="AI33" s="1109"/>
      <c r="AJ33" s="1110"/>
      <c r="AK33" s="1069">
        <v>39</v>
      </c>
      <c r="AL33" s="1060"/>
      <c r="AM33" s="1060"/>
      <c r="AN33" s="1060"/>
      <c r="AO33" s="1060"/>
      <c r="AP33" s="1060">
        <v>480</v>
      </c>
      <c r="AQ33" s="1060"/>
      <c r="AR33" s="1060"/>
      <c r="AS33" s="1060"/>
      <c r="AT33" s="1060"/>
      <c r="AU33" s="1060">
        <v>480</v>
      </c>
      <c r="AV33" s="1060"/>
      <c r="AW33" s="1060"/>
      <c r="AX33" s="1060"/>
      <c r="AY33" s="1060"/>
      <c r="AZ33" s="1131" t="s">
        <v>592</v>
      </c>
      <c r="BA33" s="1131"/>
      <c r="BB33" s="1131"/>
      <c r="BC33" s="1131"/>
      <c r="BD33" s="1131"/>
      <c r="BE33" s="1121" t="s">
        <v>414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415</v>
      </c>
      <c r="C34" s="1127"/>
      <c r="D34" s="1127"/>
      <c r="E34" s="1127"/>
      <c r="F34" s="1127"/>
      <c r="G34" s="1127"/>
      <c r="H34" s="1127"/>
      <c r="I34" s="1127"/>
      <c r="J34" s="1127"/>
      <c r="K34" s="1127"/>
      <c r="L34" s="1127"/>
      <c r="M34" s="1127"/>
      <c r="N34" s="1127"/>
      <c r="O34" s="1127"/>
      <c r="P34" s="1128"/>
      <c r="Q34" s="1132">
        <v>32</v>
      </c>
      <c r="R34" s="1133"/>
      <c r="S34" s="1133"/>
      <c r="T34" s="1133"/>
      <c r="U34" s="1133"/>
      <c r="V34" s="1133">
        <v>12</v>
      </c>
      <c r="W34" s="1133"/>
      <c r="X34" s="1133"/>
      <c r="Y34" s="1133"/>
      <c r="Z34" s="1133"/>
      <c r="AA34" s="1133">
        <v>20</v>
      </c>
      <c r="AB34" s="1133"/>
      <c r="AC34" s="1133"/>
      <c r="AD34" s="1133"/>
      <c r="AE34" s="1134"/>
      <c r="AF34" s="1108" t="s">
        <v>388</v>
      </c>
      <c r="AG34" s="1109"/>
      <c r="AH34" s="1109"/>
      <c r="AI34" s="1109"/>
      <c r="AJ34" s="1110"/>
      <c r="AK34" s="1069">
        <v>8</v>
      </c>
      <c r="AL34" s="1060"/>
      <c r="AM34" s="1060"/>
      <c r="AN34" s="1060"/>
      <c r="AO34" s="1060"/>
      <c r="AP34" s="1060">
        <v>29</v>
      </c>
      <c r="AQ34" s="1060"/>
      <c r="AR34" s="1060"/>
      <c r="AS34" s="1060"/>
      <c r="AT34" s="1060"/>
      <c r="AU34" s="1060">
        <v>5</v>
      </c>
      <c r="AV34" s="1060"/>
      <c r="AW34" s="1060"/>
      <c r="AX34" s="1060"/>
      <c r="AY34" s="1060"/>
      <c r="AZ34" s="1131"/>
      <c r="BA34" s="1131"/>
      <c r="BB34" s="1131"/>
      <c r="BC34" s="1131"/>
      <c r="BD34" s="1131"/>
      <c r="BE34" s="1121" t="s">
        <v>414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394</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706</v>
      </c>
      <c r="AG63" s="1048"/>
      <c r="AH63" s="1048"/>
      <c r="AI63" s="1048"/>
      <c r="AJ63" s="1119"/>
      <c r="AK63" s="1120"/>
      <c r="AL63" s="1052"/>
      <c r="AM63" s="1052"/>
      <c r="AN63" s="1052"/>
      <c r="AO63" s="1052"/>
      <c r="AP63" s="1048">
        <v>5541</v>
      </c>
      <c r="AQ63" s="1048"/>
      <c r="AR63" s="1048"/>
      <c r="AS63" s="1048"/>
      <c r="AT63" s="1048"/>
      <c r="AU63" s="1048">
        <v>4641</v>
      </c>
      <c r="AV63" s="1048"/>
      <c r="AW63" s="1048"/>
      <c r="AX63" s="1048"/>
      <c r="AY63" s="1048"/>
      <c r="AZ63" s="1114"/>
      <c r="BA63" s="1114"/>
      <c r="BB63" s="1114"/>
      <c r="BC63" s="1114"/>
      <c r="BD63" s="1114"/>
      <c r="BE63" s="1049"/>
      <c r="BF63" s="1049"/>
      <c r="BG63" s="1049"/>
      <c r="BH63" s="1049"/>
      <c r="BI63" s="1050"/>
      <c r="BJ63" s="1115" t="s">
        <v>388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419</v>
      </c>
      <c r="B66" s="1085"/>
      <c r="C66" s="1085"/>
      <c r="D66" s="1085"/>
      <c r="E66" s="1085"/>
      <c r="F66" s="1085"/>
      <c r="G66" s="1085"/>
      <c r="H66" s="1085"/>
      <c r="I66" s="1085"/>
      <c r="J66" s="1085"/>
      <c r="K66" s="1085"/>
      <c r="L66" s="1085"/>
      <c r="M66" s="1085"/>
      <c r="N66" s="1085"/>
      <c r="O66" s="1085"/>
      <c r="P66" s="1086"/>
      <c r="Q66" s="1090" t="s">
        <v>420</v>
      </c>
      <c r="R66" s="1091"/>
      <c r="S66" s="1091"/>
      <c r="T66" s="1091"/>
      <c r="U66" s="1092"/>
      <c r="V66" s="1090" t="s">
        <v>421</v>
      </c>
      <c r="W66" s="1091"/>
      <c r="X66" s="1091"/>
      <c r="Y66" s="1091"/>
      <c r="Z66" s="1092"/>
      <c r="AA66" s="1090" t="s">
        <v>422</v>
      </c>
      <c r="AB66" s="1091"/>
      <c r="AC66" s="1091"/>
      <c r="AD66" s="1091"/>
      <c r="AE66" s="1092"/>
      <c r="AF66" s="1096" t="s">
        <v>423</v>
      </c>
      <c r="AG66" s="1097"/>
      <c r="AH66" s="1097"/>
      <c r="AI66" s="1097"/>
      <c r="AJ66" s="1098"/>
      <c r="AK66" s="1090" t="s">
        <v>424</v>
      </c>
      <c r="AL66" s="1085"/>
      <c r="AM66" s="1085"/>
      <c r="AN66" s="1085"/>
      <c r="AO66" s="1086"/>
      <c r="AP66" s="1090" t="s">
        <v>425</v>
      </c>
      <c r="AQ66" s="1091"/>
      <c r="AR66" s="1091"/>
      <c r="AS66" s="1091"/>
      <c r="AT66" s="1092"/>
      <c r="AU66" s="1090" t="s">
        <v>426</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593</v>
      </c>
      <c r="C68" s="1075"/>
      <c r="D68" s="1075"/>
      <c r="E68" s="1075"/>
      <c r="F68" s="1075"/>
      <c r="G68" s="1075"/>
      <c r="H68" s="1075"/>
      <c r="I68" s="1075"/>
      <c r="J68" s="1075"/>
      <c r="K68" s="1075"/>
      <c r="L68" s="1075"/>
      <c r="M68" s="1075"/>
      <c r="N68" s="1075"/>
      <c r="O68" s="1075"/>
      <c r="P68" s="1076"/>
      <c r="Q68" s="1077">
        <v>1049</v>
      </c>
      <c r="R68" s="1071"/>
      <c r="S68" s="1071"/>
      <c r="T68" s="1071"/>
      <c r="U68" s="1071"/>
      <c r="V68" s="1071">
        <v>1022</v>
      </c>
      <c r="W68" s="1071"/>
      <c r="X68" s="1071"/>
      <c r="Y68" s="1071"/>
      <c r="Z68" s="1071"/>
      <c r="AA68" s="1071">
        <v>27</v>
      </c>
      <c r="AB68" s="1071"/>
      <c r="AC68" s="1071"/>
      <c r="AD68" s="1071"/>
      <c r="AE68" s="1071"/>
      <c r="AF68" s="1071">
        <v>27</v>
      </c>
      <c r="AG68" s="1071"/>
      <c r="AH68" s="1071"/>
      <c r="AI68" s="1071"/>
      <c r="AJ68" s="1071"/>
      <c r="AK68" s="1071" t="s">
        <v>592</v>
      </c>
      <c r="AL68" s="1071"/>
      <c r="AM68" s="1071"/>
      <c r="AN68" s="1071"/>
      <c r="AO68" s="1071"/>
      <c r="AP68" s="1071">
        <v>550</v>
      </c>
      <c r="AQ68" s="1071"/>
      <c r="AR68" s="1071"/>
      <c r="AS68" s="1071"/>
      <c r="AT68" s="1071"/>
      <c r="AU68" s="1071">
        <v>164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594</v>
      </c>
      <c r="C69" s="1064"/>
      <c r="D69" s="1064"/>
      <c r="E69" s="1064"/>
      <c r="F69" s="1064"/>
      <c r="G69" s="1064"/>
      <c r="H69" s="1064"/>
      <c r="I69" s="1064"/>
      <c r="J69" s="1064"/>
      <c r="K69" s="1064"/>
      <c r="L69" s="1064"/>
      <c r="M69" s="1064"/>
      <c r="N69" s="1064"/>
      <c r="O69" s="1064"/>
      <c r="P69" s="1065"/>
      <c r="Q69" s="1066">
        <v>658</v>
      </c>
      <c r="R69" s="1060"/>
      <c r="S69" s="1060"/>
      <c r="T69" s="1060"/>
      <c r="U69" s="1060"/>
      <c r="V69" s="1060">
        <v>649</v>
      </c>
      <c r="W69" s="1060"/>
      <c r="X69" s="1060"/>
      <c r="Y69" s="1060"/>
      <c r="Z69" s="1060"/>
      <c r="AA69" s="1060">
        <v>9</v>
      </c>
      <c r="AB69" s="1060"/>
      <c r="AC69" s="1060"/>
      <c r="AD69" s="1060"/>
      <c r="AE69" s="1060"/>
      <c r="AF69" s="1060">
        <v>9</v>
      </c>
      <c r="AG69" s="1060"/>
      <c r="AH69" s="1060"/>
      <c r="AI69" s="1060"/>
      <c r="AJ69" s="1060"/>
      <c r="AK69" s="1060" t="s">
        <v>592</v>
      </c>
      <c r="AL69" s="1060"/>
      <c r="AM69" s="1060"/>
      <c r="AN69" s="1060"/>
      <c r="AO69" s="1060"/>
      <c r="AP69" s="1060">
        <v>6</v>
      </c>
      <c r="AQ69" s="1060"/>
      <c r="AR69" s="1060"/>
      <c r="AS69" s="1060"/>
      <c r="AT69" s="1060"/>
      <c r="AU69" s="1060">
        <v>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595</v>
      </c>
      <c r="C70" s="1064"/>
      <c r="D70" s="1064"/>
      <c r="E70" s="1064"/>
      <c r="F70" s="1064"/>
      <c r="G70" s="1064"/>
      <c r="H70" s="1064"/>
      <c r="I70" s="1064"/>
      <c r="J70" s="1064"/>
      <c r="K70" s="1064"/>
      <c r="L70" s="1064"/>
      <c r="M70" s="1064"/>
      <c r="N70" s="1064"/>
      <c r="O70" s="1064"/>
      <c r="P70" s="1065"/>
      <c r="Q70" s="1066">
        <v>23</v>
      </c>
      <c r="R70" s="1060"/>
      <c r="S70" s="1060"/>
      <c r="T70" s="1060"/>
      <c r="U70" s="1060"/>
      <c r="V70" s="1060">
        <v>21</v>
      </c>
      <c r="W70" s="1060"/>
      <c r="X70" s="1060"/>
      <c r="Y70" s="1060"/>
      <c r="Z70" s="1060"/>
      <c r="AA70" s="1060">
        <v>2</v>
      </c>
      <c r="AB70" s="1060"/>
      <c r="AC70" s="1060"/>
      <c r="AD70" s="1060"/>
      <c r="AE70" s="1060"/>
      <c r="AF70" s="1060">
        <v>2</v>
      </c>
      <c r="AG70" s="1060"/>
      <c r="AH70" s="1060"/>
      <c r="AI70" s="1060"/>
      <c r="AJ70" s="1060"/>
      <c r="AK70" s="1060" t="s">
        <v>592</v>
      </c>
      <c r="AL70" s="1060"/>
      <c r="AM70" s="1060"/>
      <c r="AN70" s="1060"/>
      <c r="AO70" s="1060"/>
      <c r="AP70" s="1060" t="s">
        <v>592</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596</v>
      </c>
      <c r="C71" s="1064"/>
      <c r="D71" s="1064"/>
      <c r="E71" s="1064"/>
      <c r="F71" s="1064"/>
      <c r="G71" s="1064"/>
      <c r="H71" s="1064"/>
      <c r="I71" s="1064"/>
      <c r="J71" s="1064"/>
      <c r="K71" s="1064"/>
      <c r="L71" s="1064"/>
      <c r="M71" s="1064"/>
      <c r="N71" s="1064"/>
      <c r="O71" s="1064"/>
      <c r="P71" s="1065"/>
      <c r="Q71" s="1066">
        <v>145</v>
      </c>
      <c r="R71" s="1060"/>
      <c r="S71" s="1060"/>
      <c r="T71" s="1060"/>
      <c r="U71" s="1060"/>
      <c r="V71" s="1060">
        <v>137</v>
      </c>
      <c r="W71" s="1060"/>
      <c r="X71" s="1060"/>
      <c r="Y71" s="1060"/>
      <c r="Z71" s="1060"/>
      <c r="AA71" s="1060">
        <v>8</v>
      </c>
      <c r="AB71" s="1060"/>
      <c r="AC71" s="1060"/>
      <c r="AD71" s="1060"/>
      <c r="AE71" s="1060"/>
      <c r="AF71" s="1060">
        <v>8</v>
      </c>
      <c r="AG71" s="1060"/>
      <c r="AH71" s="1060"/>
      <c r="AI71" s="1060"/>
      <c r="AJ71" s="1060"/>
      <c r="AK71" s="1060" t="s">
        <v>592</v>
      </c>
      <c r="AL71" s="1060"/>
      <c r="AM71" s="1060"/>
      <c r="AN71" s="1060"/>
      <c r="AO71" s="1060"/>
      <c r="AP71" s="1060" t="s">
        <v>592</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597</v>
      </c>
      <c r="C72" s="1064"/>
      <c r="D72" s="1064"/>
      <c r="E72" s="1064"/>
      <c r="F72" s="1064"/>
      <c r="G72" s="1064"/>
      <c r="H72" s="1064"/>
      <c r="I72" s="1064"/>
      <c r="J72" s="1064"/>
      <c r="K72" s="1064"/>
      <c r="L72" s="1064"/>
      <c r="M72" s="1064"/>
      <c r="N72" s="1064"/>
      <c r="O72" s="1064"/>
      <c r="P72" s="1065"/>
      <c r="Q72" s="1066">
        <v>4831</v>
      </c>
      <c r="R72" s="1060"/>
      <c r="S72" s="1060"/>
      <c r="T72" s="1060"/>
      <c r="U72" s="1060"/>
      <c r="V72" s="1060">
        <v>3696</v>
      </c>
      <c r="W72" s="1060"/>
      <c r="X72" s="1060"/>
      <c r="Y72" s="1060"/>
      <c r="Z72" s="1060"/>
      <c r="AA72" s="1060">
        <v>1135</v>
      </c>
      <c r="AB72" s="1060"/>
      <c r="AC72" s="1060"/>
      <c r="AD72" s="1060"/>
      <c r="AE72" s="1060"/>
      <c r="AF72" s="1060">
        <v>1135</v>
      </c>
      <c r="AG72" s="1060"/>
      <c r="AH72" s="1060"/>
      <c r="AI72" s="1060"/>
      <c r="AJ72" s="1060"/>
      <c r="AK72" s="1060">
        <v>3</v>
      </c>
      <c r="AL72" s="1060"/>
      <c r="AM72" s="1060"/>
      <c r="AN72" s="1060"/>
      <c r="AO72" s="1060"/>
      <c r="AP72" s="1060" t="s">
        <v>592</v>
      </c>
      <c r="AQ72" s="1060"/>
      <c r="AR72" s="1060"/>
      <c r="AS72" s="1060"/>
      <c r="AT72" s="1060"/>
      <c r="AU72" s="1060" t="s">
        <v>592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598</v>
      </c>
      <c r="C73" s="1064"/>
      <c r="D73" s="1064"/>
      <c r="E73" s="1064"/>
      <c r="F73" s="1064"/>
      <c r="G73" s="1064"/>
      <c r="H73" s="1064"/>
      <c r="I73" s="1064"/>
      <c r="J73" s="1064"/>
      <c r="K73" s="1064"/>
      <c r="L73" s="1064"/>
      <c r="M73" s="1064"/>
      <c r="N73" s="1064"/>
      <c r="O73" s="1064"/>
      <c r="P73" s="1065"/>
      <c r="Q73" s="1066">
        <v>9</v>
      </c>
      <c r="R73" s="1060"/>
      <c r="S73" s="1060"/>
      <c r="T73" s="1060"/>
      <c r="U73" s="1060"/>
      <c r="V73" s="1060">
        <v>9</v>
      </c>
      <c r="W73" s="1060"/>
      <c r="X73" s="1060"/>
      <c r="Y73" s="1060"/>
      <c r="Z73" s="1060"/>
      <c r="AA73" s="1060">
        <v>0</v>
      </c>
      <c r="AB73" s="1060"/>
      <c r="AC73" s="1060"/>
      <c r="AD73" s="1060"/>
      <c r="AE73" s="1060"/>
      <c r="AF73" s="1060">
        <v>0</v>
      </c>
      <c r="AG73" s="1060"/>
      <c r="AH73" s="1060"/>
      <c r="AI73" s="1060"/>
      <c r="AJ73" s="1060"/>
      <c r="AK73" s="1060" t="s">
        <v>592</v>
      </c>
      <c r="AL73" s="1060"/>
      <c r="AM73" s="1060"/>
      <c r="AN73" s="1060"/>
      <c r="AO73" s="1060"/>
      <c r="AP73" s="1060" t="s">
        <v>592</v>
      </c>
      <c r="AQ73" s="1060"/>
      <c r="AR73" s="1060"/>
      <c r="AS73" s="1060"/>
      <c r="AT73" s="1060"/>
      <c r="AU73" s="1060" t="s">
        <v>592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599</v>
      </c>
      <c r="C74" s="1064"/>
      <c r="D74" s="1064"/>
      <c r="E74" s="1064"/>
      <c r="F74" s="1064"/>
      <c r="G74" s="1064"/>
      <c r="H74" s="1064"/>
      <c r="I74" s="1064"/>
      <c r="J74" s="1064"/>
      <c r="K74" s="1064"/>
      <c r="L74" s="1064"/>
      <c r="M74" s="1064"/>
      <c r="N74" s="1064"/>
      <c r="O74" s="1064"/>
      <c r="P74" s="1065"/>
      <c r="Q74" s="1066">
        <v>54</v>
      </c>
      <c r="R74" s="1060"/>
      <c r="S74" s="1060"/>
      <c r="T74" s="1060"/>
      <c r="U74" s="1060"/>
      <c r="V74" s="1060">
        <v>50</v>
      </c>
      <c r="W74" s="1060"/>
      <c r="X74" s="1060"/>
      <c r="Y74" s="1060"/>
      <c r="Z74" s="1060"/>
      <c r="AA74" s="1060">
        <v>4</v>
      </c>
      <c r="AB74" s="1060"/>
      <c r="AC74" s="1060"/>
      <c r="AD74" s="1060"/>
      <c r="AE74" s="1060"/>
      <c r="AF74" s="1060">
        <v>4</v>
      </c>
      <c r="AG74" s="1060"/>
      <c r="AH74" s="1060"/>
      <c r="AI74" s="1060"/>
      <c r="AJ74" s="1060"/>
      <c r="AK74" s="1060" t="s">
        <v>592</v>
      </c>
      <c r="AL74" s="1060"/>
      <c r="AM74" s="1060"/>
      <c r="AN74" s="1060"/>
      <c r="AO74" s="1060"/>
      <c r="AP74" s="1060" t="s">
        <v>592</v>
      </c>
      <c r="AQ74" s="1060"/>
      <c r="AR74" s="1060"/>
      <c r="AS74" s="1060"/>
      <c r="AT74" s="1060"/>
      <c r="AU74" s="1060" t="s">
        <v>592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600</v>
      </c>
      <c r="C75" s="1064"/>
      <c r="D75" s="1064"/>
      <c r="E75" s="1064"/>
      <c r="F75" s="1064"/>
      <c r="G75" s="1064"/>
      <c r="H75" s="1064"/>
      <c r="I75" s="1064"/>
      <c r="J75" s="1064"/>
      <c r="K75" s="1064"/>
      <c r="L75" s="1064"/>
      <c r="M75" s="1064"/>
      <c r="N75" s="1064"/>
      <c r="O75" s="1064"/>
      <c r="P75" s="1065"/>
      <c r="Q75" s="1067">
        <v>145429</v>
      </c>
      <c r="R75" s="1068"/>
      <c r="S75" s="1068"/>
      <c r="T75" s="1068"/>
      <c r="U75" s="1069"/>
      <c r="V75" s="1070">
        <v>121225</v>
      </c>
      <c r="W75" s="1068"/>
      <c r="X75" s="1068"/>
      <c r="Y75" s="1068"/>
      <c r="Z75" s="1069"/>
      <c r="AA75" s="1070">
        <v>4204</v>
      </c>
      <c r="AB75" s="1068"/>
      <c r="AC75" s="1068"/>
      <c r="AD75" s="1068"/>
      <c r="AE75" s="1069"/>
      <c r="AF75" s="1070">
        <v>4204</v>
      </c>
      <c r="AG75" s="1068"/>
      <c r="AH75" s="1068"/>
      <c r="AI75" s="1068"/>
      <c r="AJ75" s="1069"/>
      <c r="AK75" s="1060" t="s">
        <v>592</v>
      </c>
      <c r="AL75" s="1060"/>
      <c r="AM75" s="1060"/>
      <c r="AN75" s="1060"/>
      <c r="AO75" s="1060"/>
      <c r="AP75" s="1060" t="s">
        <v>592</v>
      </c>
      <c r="AQ75" s="1060"/>
      <c r="AR75" s="1060"/>
      <c r="AS75" s="1060"/>
      <c r="AT75" s="1060"/>
      <c r="AU75" s="1060" t="s">
        <v>592</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394</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5389</v>
      </c>
      <c r="AG88" s="1048"/>
      <c r="AH88" s="1048"/>
      <c r="AI88" s="1048"/>
      <c r="AJ88" s="1048"/>
      <c r="AK88" s="1052"/>
      <c r="AL88" s="1052"/>
      <c r="AM88" s="1052"/>
      <c r="AN88" s="1052"/>
      <c r="AO88" s="1052"/>
      <c r="AP88" s="1048">
        <v>556</v>
      </c>
      <c r="AQ88" s="1048"/>
      <c r="AR88" s="1048"/>
      <c r="AS88" s="1048"/>
      <c r="AT88" s="1048"/>
      <c r="AU88" s="1048">
        <v>168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c r="CX102" s="1040"/>
      <c r="CY102" s="1040"/>
      <c r="CZ102" s="1040"/>
      <c r="DA102" s="1041"/>
      <c r="DB102" s="1039">
        <v>210</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306</v>
      </c>
      <c r="AG109" s="983"/>
      <c r="AH109" s="983"/>
      <c r="AI109" s="983"/>
      <c r="AJ109" s="984"/>
      <c r="AK109" s="985" t="s">
        <v>305</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306</v>
      </c>
      <c r="BW109" s="983"/>
      <c r="BX109" s="983"/>
      <c r="BY109" s="983"/>
      <c r="BZ109" s="984"/>
      <c r="CA109" s="985" t="s">
        <v>305</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306</v>
      </c>
      <c r="DM109" s="983"/>
      <c r="DN109" s="983"/>
      <c r="DO109" s="983"/>
      <c r="DP109" s="984"/>
      <c r="DQ109" s="985" t="s">
        <v>305</v>
      </c>
      <c r="DR109" s="983"/>
      <c r="DS109" s="983"/>
      <c r="DT109" s="983"/>
      <c r="DU109" s="984"/>
      <c r="DV109" s="985" t="s">
        <v>437</v>
      </c>
      <c r="DW109" s="983"/>
      <c r="DX109" s="983"/>
      <c r="DY109" s="983"/>
      <c r="DZ109" s="1014"/>
    </row>
    <row r="110" spans="1:131" s="246" customFormat="1" ht="26.25" customHeight="1">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1299926</v>
      </c>
      <c r="AB110" s="976"/>
      <c r="AC110" s="976"/>
      <c r="AD110" s="976"/>
      <c r="AE110" s="977"/>
      <c r="AF110" s="978">
        <v>1270150</v>
      </c>
      <c r="AG110" s="976"/>
      <c r="AH110" s="976"/>
      <c r="AI110" s="976"/>
      <c r="AJ110" s="977"/>
      <c r="AK110" s="978">
        <v>1149148</v>
      </c>
      <c r="AL110" s="976"/>
      <c r="AM110" s="976"/>
      <c r="AN110" s="976"/>
      <c r="AO110" s="977"/>
      <c r="AP110" s="979">
        <v>22.5</v>
      </c>
      <c r="AQ110" s="980"/>
      <c r="AR110" s="980"/>
      <c r="AS110" s="980"/>
      <c r="AT110" s="981"/>
      <c r="AU110" s="1015" t="s">
        <v>72</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13071492</v>
      </c>
      <c r="BR110" s="923"/>
      <c r="BS110" s="923"/>
      <c r="BT110" s="923"/>
      <c r="BU110" s="923"/>
      <c r="BV110" s="923">
        <v>12768030</v>
      </c>
      <c r="BW110" s="923"/>
      <c r="BX110" s="923"/>
      <c r="BY110" s="923"/>
      <c r="BZ110" s="923"/>
      <c r="CA110" s="923">
        <v>12701425</v>
      </c>
      <c r="CB110" s="923"/>
      <c r="CC110" s="923"/>
      <c r="CD110" s="923"/>
      <c r="CE110" s="923"/>
      <c r="CF110" s="947">
        <v>249.2</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443</v>
      </c>
      <c r="DH110" s="923"/>
      <c r="DI110" s="923"/>
      <c r="DJ110" s="923"/>
      <c r="DK110" s="923"/>
      <c r="DL110" s="923" t="s">
        <v>444</v>
      </c>
      <c r="DM110" s="923"/>
      <c r="DN110" s="923"/>
      <c r="DO110" s="923"/>
      <c r="DP110" s="923"/>
      <c r="DQ110" s="923" t="s">
        <v>388</v>
      </c>
      <c r="DR110" s="923"/>
      <c r="DS110" s="923"/>
      <c r="DT110" s="923"/>
      <c r="DU110" s="923"/>
      <c r="DV110" s="924" t="s">
        <v>445</v>
      </c>
      <c r="DW110" s="924"/>
      <c r="DX110" s="924"/>
      <c r="DY110" s="924"/>
      <c r="DZ110" s="925"/>
    </row>
    <row r="111" spans="1:131" s="246" customFormat="1" ht="26.25" customHeight="1">
      <c r="A111" s="852" t="s">
        <v>446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445</v>
      </c>
      <c r="AB111" s="1004"/>
      <c r="AC111" s="1004"/>
      <c r="AD111" s="1004"/>
      <c r="AE111" s="1005"/>
      <c r="AF111" s="1006" t="s">
        <v>388</v>
      </c>
      <c r="AG111" s="1004"/>
      <c r="AH111" s="1004"/>
      <c r="AI111" s="1004"/>
      <c r="AJ111" s="1005"/>
      <c r="AK111" s="1006" t="s">
        <v>445</v>
      </c>
      <c r="AL111" s="1004"/>
      <c r="AM111" s="1004"/>
      <c r="AN111" s="1004"/>
      <c r="AO111" s="1005"/>
      <c r="AP111" s="1007" t="s">
        <v>445</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t="s">
        <v>448</v>
      </c>
      <c r="BR111" s="895"/>
      <c r="BS111" s="895"/>
      <c r="BT111" s="895"/>
      <c r="BU111" s="895"/>
      <c r="BV111" s="895" t="s">
        <v>449</v>
      </c>
      <c r="BW111" s="895"/>
      <c r="BX111" s="895"/>
      <c r="BY111" s="895"/>
      <c r="BZ111" s="895"/>
      <c r="CA111" s="895" t="s">
        <v>445</v>
      </c>
      <c r="CB111" s="895"/>
      <c r="CC111" s="895"/>
      <c r="CD111" s="895"/>
      <c r="CE111" s="895"/>
      <c r="CF111" s="956" t="s">
        <v>450</v>
      </c>
      <c r="CG111" s="957"/>
      <c r="CH111" s="957"/>
      <c r="CI111" s="957"/>
      <c r="CJ111" s="957"/>
      <c r="CK111" s="1012"/>
      <c r="CL111" s="899"/>
      <c r="CM111" s="902" t="s">
        <v>451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388</v>
      </c>
      <c r="DH111" s="895"/>
      <c r="DI111" s="895"/>
      <c r="DJ111" s="895"/>
      <c r="DK111" s="895"/>
      <c r="DL111" s="895" t="s">
        <v>449</v>
      </c>
      <c r="DM111" s="895"/>
      <c r="DN111" s="895"/>
      <c r="DO111" s="895"/>
      <c r="DP111" s="895"/>
      <c r="DQ111" s="895" t="s">
        <v>449</v>
      </c>
      <c r="DR111" s="895"/>
      <c r="DS111" s="895"/>
      <c r="DT111" s="895"/>
      <c r="DU111" s="895"/>
      <c r="DV111" s="872" t="s">
        <v>445</v>
      </c>
      <c r="DW111" s="872"/>
      <c r="DX111" s="872"/>
      <c r="DY111" s="872"/>
      <c r="DZ111" s="873"/>
    </row>
    <row r="112" spans="1:131" s="246" customFormat="1" ht="26.25" customHeight="1">
      <c r="A112" s="997" t="s">
        <v>452</v>
      </c>
      <c r="B112" s="998"/>
      <c r="C112" s="828" t="s">
        <v>453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388</v>
      </c>
      <c r="AB112" s="858"/>
      <c r="AC112" s="858"/>
      <c r="AD112" s="858"/>
      <c r="AE112" s="859"/>
      <c r="AF112" s="860" t="s">
        <v>454</v>
      </c>
      <c r="AG112" s="858"/>
      <c r="AH112" s="858"/>
      <c r="AI112" s="858"/>
      <c r="AJ112" s="859"/>
      <c r="AK112" s="860" t="s">
        <v>443</v>
      </c>
      <c r="AL112" s="858"/>
      <c r="AM112" s="858"/>
      <c r="AN112" s="858"/>
      <c r="AO112" s="859"/>
      <c r="AP112" s="905" t="s">
        <v>388</v>
      </c>
      <c r="AQ112" s="906"/>
      <c r="AR112" s="906"/>
      <c r="AS112" s="906"/>
      <c r="AT112" s="907"/>
      <c r="AU112" s="1017"/>
      <c r="AV112" s="1018"/>
      <c r="AW112" s="1018"/>
      <c r="AX112" s="1018"/>
      <c r="AY112" s="1018"/>
      <c r="AZ112" s="893" t="s">
        <v>455</v>
      </c>
      <c r="BA112" s="828"/>
      <c r="BB112" s="828"/>
      <c r="BC112" s="828"/>
      <c r="BD112" s="828"/>
      <c r="BE112" s="828"/>
      <c r="BF112" s="828"/>
      <c r="BG112" s="828"/>
      <c r="BH112" s="828"/>
      <c r="BI112" s="828"/>
      <c r="BJ112" s="828"/>
      <c r="BK112" s="828"/>
      <c r="BL112" s="828"/>
      <c r="BM112" s="828"/>
      <c r="BN112" s="828"/>
      <c r="BO112" s="828"/>
      <c r="BP112" s="829"/>
      <c r="BQ112" s="894">
        <v>5000659</v>
      </c>
      <c r="BR112" s="895"/>
      <c r="BS112" s="895"/>
      <c r="BT112" s="895"/>
      <c r="BU112" s="895"/>
      <c r="BV112" s="895">
        <v>4764601</v>
      </c>
      <c r="BW112" s="895"/>
      <c r="BX112" s="895"/>
      <c r="BY112" s="895"/>
      <c r="BZ112" s="895"/>
      <c r="CA112" s="895">
        <v>4640957</v>
      </c>
      <c r="CB112" s="895"/>
      <c r="CC112" s="895"/>
      <c r="CD112" s="895"/>
      <c r="CE112" s="895"/>
      <c r="CF112" s="956">
        <v>91.1</v>
      </c>
      <c r="CG112" s="957"/>
      <c r="CH112" s="957"/>
      <c r="CI112" s="957"/>
      <c r="CJ112" s="957"/>
      <c r="CK112" s="1012"/>
      <c r="CL112" s="899"/>
      <c r="CM112" s="902" t="s">
        <v>456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388</v>
      </c>
      <c r="DH112" s="895"/>
      <c r="DI112" s="895"/>
      <c r="DJ112" s="895"/>
      <c r="DK112" s="895"/>
      <c r="DL112" s="895" t="s">
        <v>454</v>
      </c>
      <c r="DM112" s="895"/>
      <c r="DN112" s="895"/>
      <c r="DO112" s="895"/>
      <c r="DP112" s="895"/>
      <c r="DQ112" s="895" t="s">
        <v>445</v>
      </c>
      <c r="DR112" s="895"/>
      <c r="DS112" s="895"/>
      <c r="DT112" s="895"/>
      <c r="DU112" s="895"/>
      <c r="DV112" s="872" t="s">
        <v>449</v>
      </c>
      <c r="DW112" s="872"/>
      <c r="DX112" s="872"/>
      <c r="DY112" s="872"/>
      <c r="DZ112" s="873"/>
    </row>
    <row r="113" spans="1:130" s="246" customFormat="1" ht="26.25" customHeight="1">
      <c r="A113" s="999"/>
      <c r="B113" s="1000"/>
      <c r="C113" s="828" t="s">
        <v>457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291238</v>
      </c>
      <c r="AB113" s="1004"/>
      <c r="AC113" s="1004"/>
      <c r="AD113" s="1004"/>
      <c r="AE113" s="1005"/>
      <c r="AF113" s="1006">
        <v>303794</v>
      </c>
      <c r="AG113" s="1004"/>
      <c r="AH113" s="1004"/>
      <c r="AI113" s="1004"/>
      <c r="AJ113" s="1005"/>
      <c r="AK113" s="1006">
        <v>327183</v>
      </c>
      <c r="AL113" s="1004"/>
      <c r="AM113" s="1004"/>
      <c r="AN113" s="1004"/>
      <c r="AO113" s="1005"/>
      <c r="AP113" s="1007">
        <v>6.4</v>
      </c>
      <c r="AQ113" s="1008"/>
      <c r="AR113" s="1008"/>
      <c r="AS113" s="1008"/>
      <c r="AT113" s="1009"/>
      <c r="AU113" s="1017"/>
      <c r="AV113" s="1018"/>
      <c r="AW113" s="1018"/>
      <c r="AX113" s="1018"/>
      <c r="AY113" s="1018"/>
      <c r="AZ113" s="893" t="s">
        <v>458</v>
      </c>
      <c r="BA113" s="828"/>
      <c r="BB113" s="828"/>
      <c r="BC113" s="828"/>
      <c r="BD113" s="828"/>
      <c r="BE113" s="828"/>
      <c r="BF113" s="828"/>
      <c r="BG113" s="828"/>
      <c r="BH113" s="828"/>
      <c r="BI113" s="828"/>
      <c r="BJ113" s="828"/>
      <c r="BK113" s="828"/>
      <c r="BL113" s="828"/>
      <c r="BM113" s="828"/>
      <c r="BN113" s="828"/>
      <c r="BO113" s="828"/>
      <c r="BP113" s="829"/>
      <c r="BQ113" s="894">
        <v>392431</v>
      </c>
      <c r="BR113" s="895"/>
      <c r="BS113" s="895"/>
      <c r="BT113" s="895"/>
      <c r="BU113" s="895"/>
      <c r="BV113" s="895">
        <v>281165</v>
      </c>
      <c r="BW113" s="895"/>
      <c r="BX113" s="895"/>
      <c r="BY113" s="895"/>
      <c r="BZ113" s="895"/>
      <c r="CA113" s="895">
        <v>168013</v>
      </c>
      <c r="CB113" s="895"/>
      <c r="CC113" s="895"/>
      <c r="CD113" s="895"/>
      <c r="CE113" s="895"/>
      <c r="CF113" s="956">
        <v>3.3</v>
      </c>
      <c r="CG113" s="957"/>
      <c r="CH113" s="957"/>
      <c r="CI113" s="957"/>
      <c r="CJ113" s="957"/>
      <c r="CK113" s="1012"/>
      <c r="CL113" s="899"/>
      <c r="CM113" s="902" t="s">
        <v>459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388</v>
      </c>
      <c r="DH113" s="858"/>
      <c r="DI113" s="858"/>
      <c r="DJ113" s="858"/>
      <c r="DK113" s="859"/>
      <c r="DL113" s="860" t="s">
        <v>445</v>
      </c>
      <c r="DM113" s="858"/>
      <c r="DN113" s="858"/>
      <c r="DO113" s="858"/>
      <c r="DP113" s="859"/>
      <c r="DQ113" s="860" t="s">
        <v>388</v>
      </c>
      <c r="DR113" s="858"/>
      <c r="DS113" s="858"/>
      <c r="DT113" s="858"/>
      <c r="DU113" s="859"/>
      <c r="DV113" s="905" t="s">
        <v>445</v>
      </c>
      <c r="DW113" s="906"/>
      <c r="DX113" s="906"/>
      <c r="DY113" s="906"/>
      <c r="DZ113" s="907"/>
    </row>
    <row r="114" spans="1:130" s="246" customFormat="1" ht="26.25" customHeight="1">
      <c r="A114" s="999"/>
      <c r="B114" s="1000"/>
      <c r="C114" s="828" t="s">
        <v>460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117261</v>
      </c>
      <c r="AB114" s="858"/>
      <c r="AC114" s="858"/>
      <c r="AD114" s="858"/>
      <c r="AE114" s="859"/>
      <c r="AF114" s="860">
        <v>117268</v>
      </c>
      <c r="AG114" s="858"/>
      <c r="AH114" s="858"/>
      <c r="AI114" s="858"/>
      <c r="AJ114" s="859"/>
      <c r="AK114" s="860">
        <v>117251</v>
      </c>
      <c r="AL114" s="858"/>
      <c r="AM114" s="858"/>
      <c r="AN114" s="858"/>
      <c r="AO114" s="859"/>
      <c r="AP114" s="905">
        <v>2.2999999999999998</v>
      </c>
      <c r="AQ114" s="906"/>
      <c r="AR114" s="906"/>
      <c r="AS114" s="906"/>
      <c r="AT114" s="907"/>
      <c r="AU114" s="1017"/>
      <c r="AV114" s="1018"/>
      <c r="AW114" s="1018"/>
      <c r="AX114" s="1018"/>
      <c r="AY114" s="1018"/>
      <c r="AZ114" s="893" t="s">
        <v>461</v>
      </c>
      <c r="BA114" s="828"/>
      <c r="BB114" s="828"/>
      <c r="BC114" s="828"/>
      <c r="BD114" s="828"/>
      <c r="BE114" s="828"/>
      <c r="BF114" s="828"/>
      <c r="BG114" s="828"/>
      <c r="BH114" s="828"/>
      <c r="BI114" s="828"/>
      <c r="BJ114" s="828"/>
      <c r="BK114" s="828"/>
      <c r="BL114" s="828"/>
      <c r="BM114" s="828"/>
      <c r="BN114" s="828"/>
      <c r="BO114" s="828"/>
      <c r="BP114" s="829"/>
      <c r="BQ114" s="894">
        <v>1904638</v>
      </c>
      <c r="BR114" s="895"/>
      <c r="BS114" s="895"/>
      <c r="BT114" s="895"/>
      <c r="BU114" s="895"/>
      <c r="BV114" s="895">
        <v>1876035</v>
      </c>
      <c r="BW114" s="895"/>
      <c r="BX114" s="895"/>
      <c r="BY114" s="895"/>
      <c r="BZ114" s="895"/>
      <c r="CA114" s="895">
        <v>1739446</v>
      </c>
      <c r="CB114" s="895"/>
      <c r="CC114" s="895"/>
      <c r="CD114" s="895"/>
      <c r="CE114" s="895"/>
      <c r="CF114" s="956">
        <v>34.1</v>
      </c>
      <c r="CG114" s="957"/>
      <c r="CH114" s="957"/>
      <c r="CI114" s="957"/>
      <c r="CJ114" s="957"/>
      <c r="CK114" s="1012"/>
      <c r="CL114" s="899"/>
      <c r="CM114" s="902" t="s">
        <v>462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454</v>
      </c>
      <c r="DH114" s="858"/>
      <c r="DI114" s="858"/>
      <c r="DJ114" s="858"/>
      <c r="DK114" s="859"/>
      <c r="DL114" s="860" t="s">
        <v>449</v>
      </c>
      <c r="DM114" s="858"/>
      <c r="DN114" s="858"/>
      <c r="DO114" s="858"/>
      <c r="DP114" s="859"/>
      <c r="DQ114" s="860" t="s">
        <v>449</v>
      </c>
      <c r="DR114" s="858"/>
      <c r="DS114" s="858"/>
      <c r="DT114" s="858"/>
      <c r="DU114" s="859"/>
      <c r="DV114" s="905" t="s">
        <v>454</v>
      </c>
      <c r="DW114" s="906"/>
      <c r="DX114" s="906"/>
      <c r="DY114" s="906"/>
      <c r="DZ114" s="907"/>
    </row>
    <row r="115" spans="1:130" s="246" customFormat="1" ht="26.25" customHeight="1">
      <c r="A115" s="999"/>
      <c r="B115" s="1000"/>
      <c r="C115" s="828" t="s">
        <v>463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443</v>
      </c>
      <c r="AB115" s="1004"/>
      <c r="AC115" s="1004"/>
      <c r="AD115" s="1004"/>
      <c r="AE115" s="1005"/>
      <c r="AF115" s="1006" t="s">
        <v>449</v>
      </c>
      <c r="AG115" s="1004"/>
      <c r="AH115" s="1004"/>
      <c r="AI115" s="1004"/>
      <c r="AJ115" s="1005"/>
      <c r="AK115" s="1006" t="s">
        <v>449</v>
      </c>
      <c r="AL115" s="1004"/>
      <c r="AM115" s="1004"/>
      <c r="AN115" s="1004"/>
      <c r="AO115" s="1005"/>
      <c r="AP115" s="1007" t="s">
        <v>443</v>
      </c>
      <c r="AQ115" s="1008"/>
      <c r="AR115" s="1008"/>
      <c r="AS115" s="1008"/>
      <c r="AT115" s="1009"/>
      <c r="AU115" s="1017"/>
      <c r="AV115" s="1018"/>
      <c r="AW115" s="1018"/>
      <c r="AX115" s="1018"/>
      <c r="AY115" s="1018"/>
      <c r="AZ115" s="893" t="s">
        <v>464</v>
      </c>
      <c r="BA115" s="828"/>
      <c r="BB115" s="828"/>
      <c r="BC115" s="828"/>
      <c r="BD115" s="828"/>
      <c r="BE115" s="828"/>
      <c r="BF115" s="828"/>
      <c r="BG115" s="828"/>
      <c r="BH115" s="828"/>
      <c r="BI115" s="828"/>
      <c r="BJ115" s="828"/>
      <c r="BK115" s="828"/>
      <c r="BL115" s="828"/>
      <c r="BM115" s="828"/>
      <c r="BN115" s="828"/>
      <c r="BO115" s="828"/>
      <c r="BP115" s="829"/>
      <c r="BQ115" s="894" t="s">
        <v>445</v>
      </c>
      <c r="BR115" s="895"/>
      <c r="BS115" s="895"/>
      <c r="BT115" s="895"/>
      <c r="BU115" s="895"/>
      <c r="BV115" s="895" t="s">
        <v>449</v>
      </c>
      <c r="BW115" s="895"/>
      <c r="BX115" s="895"/>
      <c r="BY115" s="895"/>
      <c r="BZ115" s="895"/>
      <c r="CA115" s="895" t="s">
        <v>443</v>
      </c>
      <c r="CB115" s="895"/>
      <c r="CC115" s="895"/>
      <c r="CD115" s="895"/>
      <c r="CE115" s="895"/>
      <c r="CF115" s="956" t="s">
        <v>449</v>
      </c>
      <c r="CG115" s="957"/>
      <c r="CH115" s="957"/>
      <c r="CI115" s="957"/>
      <c r="CJ115" s="957"/>
      <c r="CK115" s="1012"/>
      <c r="CL115" s="899"/>
      <c r="CM115" s="893" t="s">
        <v>465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443</v>
      </c>
      <c r="DH115" s="858"/>
      <c r="DI115" s="858"/>
      <c r="DJ115" s="858"/>
      <c r="DK115" s="859"/>
      <c r="DL115" s="860" t="s">
        <v>449</v>
      </c>
      <c r="DM115" s="858"/>
      <c r="DN115" s="858"/>
      <c r="DO115" s="858"/>
      <c r="DP115" s="859"/>
      <c r="DQ115" s="860" t="s">
        <v>388</v>
      </c>
      <c r="DR115" s="858"/>
      <c r="DS115" s="858"/>
      <c r="DT115" s="858"/>
      <c r="DU115" s="859"/>
      <c r="DV115" s="905" t="s">
        <v>445</v>
      </c>
      <c r="DW115" s="906"/>
      <c r="DX115" s="906"/>
      <c r="DY115" s="906"/>
      <c r="DZ115" s="907"/>
    </row>
    <row r="116" spans="1:130" s="246" customFormat="1" ht="26.25" customHeight="1">
      <c r="A116" s="1001"/>
      <c r="B116" s="1002"/>
      <c r="C116" s="961" t="s">
        <v>466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445</v>
      </c>
      <c r="AB116" s="858"/>
      <c r="AC116" s="858"/>
      <c r="AD116" s="858"/>
      <c r="AE116" s="859"/>
      <c r="AF116" s="860" t="s">
        <v>449</v>
      </c>
      <c r="AG116" s="858"/>
      <c r="AH116" s="858"/>
      <c r="AI116" s="858"/>
      <c r="AJ116" s="859"/>
      <c r="AK116" s="860" t="s">
        <v>454</v>
      </c>
      <c r="AL116" s="858"/>
      <c r="AM116" s="858"/>
      <c r="AN116" s="858"/>
      <c r="AO116" s="859"/>
      <c r="AP116" s="905" t="s">
        <v>445</v>
      </c>
      <c r="AQ116" s="906"/>
      <c r="AR116" s="906"/>
      <c r="AS116" s="906"/>
      <c r="AT116" s="907"/>
      <c r="AU116" s="1017"/>
      <c r="AV116" s="1018"/>
      <c r="AW116" s="1018"/>
      <c r="AX116" s="1018"/>
      <c r="AY116" s="1018"/>
      <c r="AZ116" s="944" t="s">
        <v>467</v>
      </c>
      <c r="BA116" s="945"/>
      <c r="BB116" s="945"/>
      <c r="BC116" s="945"/>
      <c r="BD116" s="945"/>
      <c r="BE116" s="945"/>
      <c r="BF116" s="945"/>
      <c r="BG116" s="945"/>
      <c r="BH116" s="945"/>
      <c r="BI116" s="945"/>
      <c r="BJ116" s="945"/>
      <c r="BK116" s="945"/>
      <c r="BL116" s="945"/>
      <c r="BM116" s="945"/>
      <c r="BN116" s="945"/>
      <c r="BO116" s="945"/>
      <c r="BP116" s="946"/>
      <c r="BQ116" s="894" t="s">
        <v>445</v>
      </c>
      <c r="BR116" s="895"/>
      <c r="BS116" s="895"/>
      <c r="BT116" s="895"/>
      <c r="BU116" s="895"/>
      <c r="BV116" s="895" t="s">
        <v>449</v>
      </c>
      <c r="BW116" s="895"/>
      <c r="BX116" s="895"/>
      <c r="BY116" s="895"/>
      <c r="BZ116" s="895"/>
      <c r="CA116" s="895" t="s">
        <v>388</v>
      </c>
      <c r="CB116" s="895"/>
      <c r="CC116" s="895"/>
      <c r="CD116" s="895"/>
      <c r="CE116" s="895"/>
      <c r="CF116" s="956" t="s">
        <v>388</v>
      </c>
      <c r="CG116" s="957"/>
      <c r="CH116" s="957"/>
      <c r="CI116" s="957"/>
      <c r="CJ116" s="957"/>
      <c r="CK116" s="1012"/>
      <c r="CL116" s="899"/>
      <c r="CM116" s="902" t="s">
        <v>468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388</v>
      </c>
      <c r="DH116" s="858"/>
      <c r="DI116" s="858"/>
      <c r="DJ116" s="858"/>
      <c r="DK116" s="859"/>
      <c r="DL116" s="860" t="s">
        <v>388</v>
      </c>
      <c r="DM116" s="858"/>
      <c r="DN116" s="858"/>
      <c r="DO116" s="858"/>
      <c r="DP116" s="859"/>
      <c r="DQ116" s="860" t="s">
        <v>454</v>
      </c>
      <c r="DR116" s="858"/>
      <c r="DS116" s="858"/>
      <c r="DT116" s="858"/>
      <c r="DU116" s="859"/>
      <c r="DV116" s="905" t="s">
        <v>443</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469</v>
      </c>
      <c r="Z117" s="984"/>
      <c r="AA117" s="989">
        <v>1708425</v>
      </c>
      <c r="AB117" s="990"/>
      <c r="AC117" s="990"/>
      <c r="AD117" s="990"/>
      <c r="AE117" s="991"/>
      <c r="AF117" s="992">
        <v>1691212</v>
      </c>
      <c r="AG117" s="990"/>
      <c r="AH117" s="990"/>
      <c r="AI117" s="990"/>
      <c r="AJ117" s="991"/>
      <c r="AK117" s="992">
        <v>1593582</v>
      </c>
      <c r="AL117" s="990"/>
      <c r="AM117" s="990"/>
      <c r="AN117" s="990"/>
      <c r="AO117" s="991"/>
      <c r="AP117" s="993"/>
      <c r="AQ117" s="994"/>
      <c r="AR117" s="994"/>
      <c r="AS117" s="994"/>
      <c r="AT117" s="995"/>
      <c r="AU117" s="1017"/>
      <c r="AV117" s="1018"/>
      <c r="AW117" s="1018"/>
      <c r="AX117" s="1018"/>
      <c r="AY117" s="1018"/>
      <c r="AZ117" s="944" t="s">
        <v>470</v>
      </c>
      <c r="BA117" s="945"/>
      <c r="BB117" s="945"/>
      <c r="BC117" s="945"/>
      <c r="BD117" s="945"/>
      <c r="BE117" s="945"/>
      <c r="BF117" s="945"/>
      <c r="BG117" s="945"/>
      <c r="BH117" s="945"/>
      <c r="BI117" s="945"/>
      <c r="BJ117" s="945"/>
      <c r="BK117" s="945"/>
      <c r="BL117" s="945"/>
      <c r="BM117" s="945"/>
      <c r="BN117" s="945"/>
      <c r="BO117" s="945"/>
      <c r="BP117" s="946"/>
      <c r="BQ117" s="894" t="s">
        <v>388</v>
      </c>
      <c r="BR117" s="895"/>
      <c r="BS117" s="895"/>
      <c r="BT117" s="895"/>
      <c r="BU117" s="895"/>
      <c r="BV117" s="895" t="s">
        <v>445</v>
      </c>
      <c r="BW117" s="895"/>
      <c r="BX117" s="895"/>
      <c r="BY117" s="895"/>
      <c r="BZ117" s="895"/>
      <c r="CA117" s="895" t="s">
        <v>391</v>
      </c>
      <c r="CB117" s="895"/>
      <c r="CC117" s="895"/>
      <c r="CD117" s="895"/>
      <c r="CE117" s="895"/>
      <c r="CF117" s="956" t="s">
        <v>445</v>
      </c>
      <c r="CG117" s="957"/>
      <c r="CH117" s="957"/>
      <c r="CI117" s="957"/>
      <c r="CJ117" s="957"/>
      <c r="CK117" s="1012"/>
      <c r="CL117" s="899"/>
      <c r="CM117" s="902" t="s">
        <v>471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449</v>
      </c>
      <c r="DH117" s="858"/>
      <c r="DI117" s="858"/>
      <c r="DJ117" s="858"/>
      <c r="DK117" s="859"/>
      <c r="DL117" s="860" t="s">
        <v>391</v>
      </c>
      <c r="DM117" s="858"/>
      <c r="DN117" s="858"/>
      <c r="DO117" s="858"/>
      <c r="DP117" s="859"/>
      <c r="DQ117" s="860" t="s">
        <v>388</v>
      </c>
      <c r="DR117" s="858"/>
      <c r="DS117" s="858"/>
      <c r="DT117" s="858"/>
      <c r="DU117" s="859"/>
      <c r="DV117" s="905" t="s">
        <v>445</v>
      </c>
      <c r="DW117" s="906"/>
      <c r="DX117" s="906"/>
      <c r="DY117" s="906"/>
      <c r="DZ117" s="907"/>
    </row>
    <row r="118" spans="1:130" s="246" customFormat="1" ht="26.25" customHeight="1">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306</v>
      </c>
      <c r="AG118" s="983"/>
      <c r="AH118" s="983"/>
      <c r="AI118" s="983"/>
      <c r="AJ118" s="984"/>
      <c r="AK118" s="985" t="s">
        <v>305</v>
      </c>
      <c r="AL118" s="983"/>
      <c r="AM118" s="983"/>
      <c r="AN118" s="983"/>
      <c r="AO118" s="984"/>
      <c r="AP118" s="986" t="s">
        <v>437</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391</v>
      </c>
      <c r="BR118" s="926"/>
      <c r="BS118" s="926"/>
      <c r="BT118" s="926"/>
      <c r="BU118" s="926"/>
      <c r="BV118" s="926" t="s">
        <v>449</v>
      </c>
      <c r="BW118" s="926"/>
      <c r="BX118" s="926"/>
      <c r="BY118" s="926"/>
      <c r="BZ118" s="926"/>
      <c r="CA118" s="926" t="s">
        <v>445</v>
      </c>
      <c r="CB118" s="926"/>
      <c r="CC118" s="926"/>
      <c r="CD118" s="926"/>
      <c r="CE118" s="926"/>
      <c r="CF118" s="956" t="s">
        <v>445</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445</v>
      </c>
      <c r="DH118" s="858"/>
      <c r="DI118" s="858"/>
      <c r="DJ118" s="858"/>
      <c r="DK118" s="859"/>
      <c r="DL118" s="860" t="s">
        <v>449</v>
      </c>
      <c r="DM118" s="858"/>
      <c r="DN118" s="858"/>
      <c r="DO118" s="858"/>
      <c r="DP118" s="859"/>
      <c r="DQ118" s="860" t="s">
        <v>388</v>
      </c>
      <c r="DR118" s="858"/>
      <c r="DS118" s="858"/>
      <c r="DT118" s="858"/>
      <c r="DU118" s="859"/>
      <c r="DV118" s="905" t="s">
        <v>445</v>
      </c>
      <c r="DW118" s="906"/>
      <c r="DX118" s="906"/>
      <c r="DY118" s="906"/>
      <c r="DZ118" s="907"/>
    </row>
    <row r="119" spans="1:130" s="246" customFormat="1" ht="26.25" customHeight="1">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388</v>
      </c>
      <c r="AB119" s="976"/>
      <c r="AC119" s="976"/>
      <c r="AD119" s="976"/>
      <c r="AE119" s="977"/>
      <c r="AF119" s="978" t="s">
        <v>445</v>
      </c>
      <c r="AG119" s="976"/>
      <c r="AH119" s="976"/>
      <c r="AI119" s="976"/>
      <c r="AJ119" s="977"/>
      <c r="AK119" s="978" t="s">
        <v>445</v>
      </c>
      <c r="AL119" s="976"/>
      <c r="AM119" s="976"/>
      <c r="AN119" s="976"/>
      <c r="AO119" s="977"/>
      <c r="AP119" s="979" t="s">
        <v>449</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474</v>
      </c>
      <c r="BP119" s="959"/>
      <c r="BQ119" s="963">
        <v>20369220</v>
      </c>
      <c r="BR119" s="926"/>
      <c r="BS119" s="926"/>
      <c r="BT119" s="926"/>
      <c r="BU119" s="926"/>
      <c r="BV119" s="926">
        <v>19689831</v>
      </c>
      <c r="BW119" s="926"/>
      <c r="BX119" s="926"/>
      <c r="BY119" s="926"/>
      <c r="BZ119" s="926"/>
      <c r="CA119" s="926">
        <v>19249841</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445</v>
      </c>
      <c r="DH119" s="841"/>
      <c r="DI119" s="841"/>
      <c r="DJ119" s="841"/>
      <c r="DK119" s="842"/>
      <c r="DL119" s="843" t="s">
        <v>445</v>
      </c>
      <c r="DM119" s="841"/>
      <c r="DN119" s="841"/>
      <c r="DO119" s="841"/>
      <c r="DP119" s="842"/>
      <c r="DQ119" s="843" t="s">
        <v>449</v>
      </c>
      <c r="DR119" s="841"/>
      <c r="DS119" s="841"/>
      <c r="DT119" s="841"/>
      <c r="DU119" s="842"/>
      <c r="DV119" s="929" t="s">
        <v>391</v>
      </c>
      <c r="DW119" s="930"/>
      <c r="DX119" s="930"/>
      <c r="DY119" s="930"/>
      <c r="DZ119" s="931"/>
    </row>
    <row r="120" spans="1:130" s="246" customFormat="1" ht="26.25" customHeight="1">
      <c r="A120" s="898"/>
      <c r="B120" s="899"/>
      <c r="C120" s="902" t="s">
        <v>451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445</v>
      </c>
      <c r="AB120" s="858"/>
      <c r="AC120" s="858"/>
      <c r="AD120" s="858"/>
      <c r="AE120" s="859"/>
      <c r="AF120" s="860" t="s">
        <v>391</v>
      </c>
      <c r="AG120" s="858"/>
      <c r="AH120" s="858"/>
      <c r="AI120" s="858"/>
      <c r="AJ120" s="859"/>
      <c r="AK120" s="860" t="s">
        <v>449</v>
      </c>
      <c r="AL120" s="858"/>
      <c r="AM120" s="858"/>
      <c r="AN120" s="858"/>
      <c r="AO120" s="859"/>
      <c r="AP120" s="905" t="s">
        <v>445</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5680308</v>
      </c>
      <c r="BR120" s="923"/>
      <c r="BS120" s="923"/>
      <c r="BT120" s="923"/>
      <c r="BU120" s="923"/>
      <c r="BV120" s="923">
        <v>5848234</v>
      </c>
      <c r="BW120" s="923"/>
      <c r="BX120" s="923"/>
      <c r="BY120" s="923"/>
      <c r="BZ120" s="923"/>
      <c r="CA120" s="923">
        <v>6288238</v>
      </c>
      <c r="CB120" s="923"/>
      <c r="CC120" s="923"/>
      <c r="CD120" s="923"/>
      <c r="CE120" s="923"/>
      <c r="CF120" s="947">
        <v>123.4</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4350783</v>
      </c>
      <c r="DH120" s="923"/>
      <c r="DI120" s="923"/>
      <c r="DJ120" s="923"/>
      <c r="DK120" s="923"/>
      <c r="DL120" s="923">
        <v>4131378</v>
      </c>
      <c r="DM120" s="923"/>
      <c r="DN120" s="923"/>
      <c r="DO120" s="923"/>
      <c r="DP120" s="923"/>
      <c r="DQ120" s="923">
        <v>3994966</v>
      </c>
      <c r="DR120" s="923"/>
      <c r="DS120" s="923"/>
      <c r="DT120" s="923"/>
      <c r="DU120" s="923"/>
      <c r="DV120" s="924">
        <v>78.400000000000006</v>
      </c>
      <c r="DW120" s="924"/>
      <c r="DX120" s="924"/>
      <c r="DY120" s="924"/>
      <c r="DZ120" s="925"/>
    </row>
    <row r="121" spans="1:130" s="246" customFormat="1" ht="26.25" customHeight="1">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445</v>
      </c>
      <c r="AB121" s="858"/>
      <c r="AC121" s="858"/>
      <c r="AD121" s="858"/>
      <c r="AE121" s="859"/>
      <c r="AF121" s="860" t="s">
        <v>391</v>
      </c>
      <c r="AG121" s="858"/>
      <c r="AH121" s="858"/>
      <c r="AI121" s="858"/>
      <c r="AJ121" s="859"/>
      <c r="AK121" s="860" t="s">
        <v>445</v>
      </c>
      <c r="AL121" s="858"/>
      <c r="AM121" s="858"/>
      <c r="AN121" s="858"/>
      <c r="AO121" s="859"/>
      <c r="AP121" s="905" t="s">
        <v>388</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147600</v>
      </c>
      <c r="BR121" s="895"/>
      <c r="BS121" s="895"/>
      <c r="BT121" s="895"/>
      <c r="BU121" s="895"/>
      <c r="BV121" s="895">
        <v>171328</v>
      </c>
      <c r="BW121" s="895"/>
      <c r="BX121" s="895"/>
      <c r="BY121" s="895"/>
      <c r="BZ121" s="895"/>
      <c r="CA121" s="895">
        <v>279908</v>
      </c>
      <c r="CB121" s="895"/>
      <c r="CC121" s="895"/>
      <c r="CD121" s="895"/>
      <c r="CE121" s="895"/>
      <c r="CF121" s="956">
        <v>5.5</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525748</v>
      </c>
      <c r="DH121" s="895"/>
      <c r="DI121" s="895"/>
      <c r="DJ121" s="895"/>
      <c r="DK121" s="895"/>
      <c r="DL121" s="895">
        <v>505506</v>
      </c>
      <c r="DM121" s="895"/>
      <c r="DN121" s="895"/>
      <c r="DO121" s="895"/>
      <c r="DP121" s="895"/>
      <c r="DQ121" s="895">
        <v>479779</v>
      </c>
      <c r="DR121" s="895"/>
      <c r="DS121" s="895"/>
      <c r="DT121" s="895"/>
      <c r="DU121" s="895"/>
      <c r="DV121" s="872">
        <v>9.4</v>
      </c>
      <c r="DW121" s="872"/>
      <c r="DX121" s="872"/>
      <c r="DY121" s="872"/>
      <c r="DZ121" s="873"/>
    </row>
    <row r="122" spans="1:130" s="246" customFormat="1" ht="26.25" customHeight="1">
      <c r="A122" s="898"/>
      <c r="B122" s="899"/>
      <c r="C122" s="902" t="s">
        <v>462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445</v>
      </c>
      <c r="AB122" s="858"/>
      <c r="AC122" s="858"/>
      <c r="AD122" s="858"/>
      <c r="AE122" s="859"/>
      <c r="AF122" s="860" t="s">
        <v>443</v>
      </c>
      <c r="AG122" s="858"/>
      <c r="AH122" s="858"/>
      <c r="AI122" s="858"/>
      <c r="AJ122" s="859"/>
      <c r="AK122" s="860" t="s">
        <v>445</v>
      </c>
      <c r="AL122" s="858"/>
      <c r="AM122" s="858"/>
      <c r="AN122" s="858"/>
      <c r="AO122" s="859"/>
      <c r="AP122" s="905" t="s">
        <v>445</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12798512</v>
      </c>
      <c r="BR122" s="926"/>
      <c r="BS122" s="926"/>
      <c r="BT122" s="926"/>
      <c r="BU122" s="926"/>
      <c r="BV122" s="926">
        <v>12649775</v>
      </c>
      <c r="BW122" s="926"/>
      <c r="BX122" s="926"/>
      <c r="BY122" s="926"/>
      <c r="BZ122" s="926"/>
      <c r="CA122" s="926">
        <v>12567184</v>
      </c>
      <c r="CB122" s="926"/>
      <c r="CC122" s="926"/>
      <c r="CD122" s="926"/>
      <c r="CE122" s="926"/>
      <c r="CF122" s="927">
        <v>246.6</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101471</v>
      </c>
      <c r="DH122" s="895"/>
      <c r="DI122" s="895"/>
      <c r="DJ122" s="895"/>
      <c r="DK122" s="895"/>
      <c r="DL122" s="895">
        <v>115302</v>
      </c>
      <c r="DM122" s="895"/>
      <c r="DN122" s="895"/>
      <c r="DO122" s="895"/>
      <c r="DP122" s="895"/>
      <c r="DQ122" s="895">
        <v>161414</v>
      </c>
      <c r="DR122" s="895"/>
      <c r="DS122" s="895"/>
      <c r="DT122" s="895"/>
      <c r="DU122" s="895"/>
      <c r="DV122" s="872">
        <v>3.2</v>
      </c>
      <c r="DW122" s="872"/>
      <c r="DX122" s="872"/>
      <c r="DY122" s="872"/>
      <c r="DZ122" s="873"/>
    </row>
    <row r="123" spans="1:130" s="246" customFormat="1" ht="26.25" customHeight="1">
      <c r="A123" s="898"/>
      <c r="B123" s="899"/>
      <c r="C123" s="902" t="s">
        <v>468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449</v>
      </c>
      <c r="AB123" s="858"/>
      <c r="AC123" s="858"/>
      <c r="AD123" s="858"/>
      <c r="AE123" s="859"/>
      <c r="AF123" s="860" t="s">
        <v>388</v>
      </c>
      <c r="AG123" s="858"/>
      <c r="AH123" s="858"/>
      <c r="AI123" s="858"/>
      <c r="AJ123" s="859"/>
      <c r="AK123" s="860" t="s">
        <v>449</v>
      </c>
      <c r="AL123" s="858"/>
      <c r="AM123" s="858"/>
      <c r="AN123" s="858"/>
      <c r="AO123" s="859"/>
      <c r="AP123" s="905" t="s">
        <v>445</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485</v>
      </c>
      <c r="BP123" s="959"/>
      <c r="BQ123" s="913">
        <v>18626420</v>
      </c>
      <c r="BR123" s="914"/>
      <c r="BS123" s="914"/>
      <c r="BT123" s="914"/>
      <c r="BU123" s="914"/>
      <c r="BV123" s="914">
        <v>18669337</v>
      </c>
      <c r="BW123" s="914"/>
      <c r="BX123" s="914"/>
      <c r="BY123" s="914"/>
      <c r="BZ123" s="914"/>
      <c r="CA123" s="914">
        <v>19135330</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22657</v>
      </c>
      <c r="DH123" s="858"/>
      <c r="DI123" s="858"/>
      <c r="DJ123" s="858"/>
      <c r="DK123" s="859"/>
      <c r="DL123" s="860">
        <v>12415</v>
      </c>
      <c r="DM123" s="858"/>
      <c r="DN123" s="858"/>
      <c r="DO123" s="858"/>
      <c r="DP123" s="859"/>
      <c r="DQ123" s="860">
        <v>4798</v>
      </c>
      <c r="DR123" s="858"/>
      <c r="DS123" s="858"/>
      <c r="DT123" s="858"/>
      <c r="DU123" s="859"/>
      <c r="DV123" s="905">
        <v>0.1</v>
      </c>
      <c r="DW123" s="906"/>
      <c r="DX123" s="906"/>
      <c r="DY123" s="906"/>
      <c r="DZ123" s="907"/>
    </row>
    <row r="124" spans="1:130" s="246" customFormat="1" ht="26.25" customHeight="1" thickBot="1">
      <c r="A124" s="898"/>
      <c r="B124" s="899"/>
      <c r="C124" s="902" t="s">
        <v>471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388</v>
      </c>
      <c r="AB124" s="858"/>
      <c r="AC124" s="858"/>
      <c r="AD124" s="858"/>
      <c r="AE124" s="859"/>
      <c r="AF124" s="860" t="s">
        <v>443</v>
      </c>
      <c r="AG124" s="858"/>
      <c r="AH124" s="858"/>
      <c r="AI124" s="858"/>
      <c r="AJ124" s="859"/>
      <c r="AK124" s="860" t="s">
        <v>388</v>
      </c>
      <c r="AL124" s="858"/>
      <c r="AM124" s="858"/>
      <c r="AN124" s="858"/>
      <c r="AO124" s="859"/>
      <c r="AP124" s="905" t="s">
        <v>449</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33.4</v>
      </c>
      <c r="BR124" s="912"/>
      <c r="BS124" s="912"/>
      <c r="BT124" s="912"/>
      <c r="BU124" s="912"/>
      <c r="BV124" s="912">
        <v>19.7</v>
      </c>
      <c r="BW124" s="912"/>
      <c r="BX124" s="912"/>
      <c r="BY124" s="912"/>
      <c r="BZ124" s="912"/>
      <c r="CA124" s="912">
        <v>2.2000000000000002</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t="s">
        <v>445</v>
      </c>
      <c r="DH124" s="841"/>
      <c r="DI124" s="841"/>
      <c r="DJ124" s="841"/>
      <c r="DK124" s="842"/>
      <c r="DL124" s="843" t="s">
        <v>445</v>
      </c>
      <c r="DM124" s="841"/>
      <c r="DN124" s="841"/>
      <c r="DO124" s="841"/>
      <c r="DP124" s="842"/>
      <c r="DQ124" s="843" t="s">
        <v>445</v>
      </c>
      <c r="DR124" s="841"/>
      <c r="DS124" s="841"/>
      <c r="DT124" s="841"/>
      <c r="DU124" s="842"/>
      <c r="DV124" s="929" t="s">
        <v>445</v>
      </c>
      <c r="DW124" s="930"/>
      <c r="DX124" s="930"/>
      <c r="DY124" s="930"/>
      <c r="DZ124" s="931"/>
    </row>
    <row r="125" spans="1:130" s="246" customFormat="1" ht="26.25" customHeight="1">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445</v>
      </c>
      <c r="AB125" s="858"/>
      <c r="AC125" s="858"/>
      <c r="AD125" s="858"/>
      <c r="AE125" s="859"/>
      <c r="AF125" s="860" t="s">
        <v>443</v>
      </c>
      <c r="AG125" s="858"/>
      <c r="AH125" s="858"/>
      <c r="AI125" s="858"/>
      <c r="AJ125" s="859"/>
      <c r="AK125" s="860" t="s">
        <v>445</v>
      </c>
      <c r="AL125" s="858"/>
      <c r="AM125" s="858"/>
      <c r="AN125" s="858"/>
      <c r="AO125" s="859"/>
      <c r="AP125" s="905" t="s">
        <v>445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489</v>
      </c>
      <c r="CL125" s="933"/>
      <c r="CM125" s="933"/>
      <c r="CN125" s="933"/>
      <c r="CO125" s="934"/>
      <c r="CP125" s="941" t="s">
        <v>490</v>
      </c>
      <c r="CQ125" s="886"/>
      <c r="CR125" s="886"/>
      <c r="CS125" s="886"/>
      <c r="CT125" s="886"/>
      <c r="CU125" s="886"/>
      <c r="CV125" s="886"/>
      <c r="CW125" s="886"/>
      <c r="CX125" s="886"/>
      <c r="CY125" s="886"/>
      <c r="CZ125" s="886"/>
      <c r="DA125" s="886"/>
      <c r="DB125" s="886"/>
      <c r="DC125" s="886"/>
      <c r="DD125" s="886"/>
      <c r="DE125" s="886"/>
      <c r="DF125" s="887"/>
      <c r="DG125" s="942" t="s">
        <v>445</v>
      </c>
      <c r="DH125" s="923"/>
      <c r="DI125" s="923"/>
      <c r="DJ125" s="923"/>
      <c r="DK125" s="923"/>
      <c r="DL125" s="923" t="s">
        <v>445</v>
      </c>
      <c r="DM125" s="923"/>
      <c r="DN125" s="923"/>
      <c r="DO125" s="923"/>
      <c r="DP125" s="923"/>
      <c r="DQ125" s="923" t="s">
        <v>445</v>
      </c>
      <c r="DR125" s="923"/>
      <c r="DS125" s="923"/>
      <c r="DT125" s="923"/>
      <c r="DU125" s="923"/>
      <c r="DV125" s="924" t="s">
        <v>445</v>
      </c>
      <c r="DW125" s="924"/>
      <c r="DX125" s="924"/>
      <c r="DY125" s="924"/>
      <c r="DZ125" s="925"/>
    </row>
    <row r="126" spans="1:130" s="246" customFormat="1" ht="26.25" customHeight="1" thickBot="1">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445</v>
      </c>
      <c r="AB126" s="858"/>
      <c r="AC126" s="858"/>
      <c r="AD126" s="858"/>
      <c r="AE126" s="859"/>
      <c r="AF126" s="860" t="s">
        <v>445</v>
      </c>
      <c r="AG126" s="858"/>
      <c r="AH126" s="858"/>
      <c r="AI126" s="858"/>
      <c r="AJ126" s="859"/>
      <c r="AK126" s="860" t="s">
        <v>449</v>
      </c>
      <c r="AL126" s="858"/>
      <c r="AM126" s="858"/>
      <c r="AN126" s="858"/>
      <c r="AO126" s="859"/>
      <c r="AP126" s="905" t="s">
        <v>445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491</v>
      </c>
      <c r="CQ126" s="828"/>
      <c r="CR126" s="828"/>
      <c r="CS126" s="828"/>
      <c r="CT126" s="828"/>
      <c r="CU126" s="828"/>
      <c r="CV126" s="828"/>
      <c r="CW126" s="828"/>
      <c r="CX126" s="828"/>
      <c r="CY126" s="828"/>
      <c r="CZ126" s="828"/>
      <c r="DA126" s="828"/>
      <c r="DB126" s="828"/>
      <c r="DC126" s="828"/>
      <c r="DD126" s="828"/>
      <c r="DE126" s="828"/>
      <c r="DF126" s="829"/>
      <c r="DG126" s="894" t="s">
        <v>445</v>
      </c>
      <c r="DH126" s="895"/>
      <c r="DI126" s="895"/>
      <c r="DJ126" s="895"/>
      <c r="DK126" s="895"/>
      <c r="DL126" s="895" t="s">
        <v>445</v>
      </c>
      <c r="DM126" s="895"/>
      <c r="DN126" s="895"/>
      <c r="DO126" s="895"/>
      <c r="DP126" s="895"/>
      <c r="DQ126" s="895" t="s">
        <v>445</v>
      </c>
      <c r="DR126" s="895"/>
      <c r="DS126" s="895"/>
      <c r="DT126" s="895"/>
      <c r="DU126" s="895"/>
      <c r="DV126" s="872" t="s">
        <v>449</v>
      </c>
      <c r="DW126" s="872"/>
      <c r="DX126" s="872"/>
      <c r="DY126" s="872"/>
      <c r="DZ126" s="873"/>
    </row>
    <row r="127" spans="1:130" s="246" customFormat="1" ht="26.25" customHeight="1">
      <c r="A127" s="900"/>
      <c r="B127" s="901"/>
      <c r="C127" s="919" t="s">
        <v>492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445</v>
      </c>
      <c r="AB127" s="858"/>
      <c r="AC127" s="858"/>
      <c r="AD127" s="858"/>
      <c r="AE127" s="859"/>
      <c r="AF127" s="860" t="s">
        <v>445</v>
      </c>
      <c r="AG127" s="858"/>
      <c r="AH127" s="858"/>
      <c r="AI127" s="858"/>
      <c r="AJ127" s="859"/>
      <c r="AK127" s="860" t="s">
        <v>445</v>
      </c>
      <c r="AL127" s="858"/>
      <c r="AM127" s="858"/>
      <c r="AN127" s="858"/>
      <c r="AO127" s="859"/>
      <c r="AP127" s="905" t="s">
        <v>445</v>
      </c>
      <c r="AQ127" s="906"/>
      <c r="AR127" s="906"/>
      <c r="AS127" s="906"/>
      <c r="AT127" s="907"/>
      <c r="AU127" s="282"/>
      <c r="AV127" s="282"/>
      <c r="AW127" s="282"/>
      <c r="AX127" s="922" t="s">
        <v>493</v>
      </c>
      <c r="AY127" s="890"/>
      <c r="AZ127" s="890"/>
      <c r="BA127" s="890"/>
      <c r="BB127" s="890"/>
      <c r="BC127" s="890"/>
      <c r="BD127" s="890"/>
      <c r="BE127" s="891"/>
      <c r="BF127" s="889" t="s">
        <v>494</v>
      </c>
      <c r="BG127" s="890"/>
      <c r="BH127" s="890"/>
      <c r="BI127" s="890"/>
      <c r="BJ127" s="890"/>
      <c r="BK127" s="890"/>
      <c r="BL127" s="891"/>
      <c r="BM127" s="889" t="s">
        <v>495</v>
      </c>
      <c r="BN127" s="890"/>
      <c r="BO127" s="890"/>
      <c r="BP127" s="890"/>
      <c r="BQ127" s="890"/>
      <c r="BR127" s="890"/>
      <c r="BS127" s="891"/>
      <c r="BT127" s="889" t="s">
        <v>496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497</v>
      </c>
      <c r="CQ127" s="828"/>
      <c r="CR127" s="828"/>
      <c r="CS127" s="828"/>
      <c r="CT127" s="828"/>
      <c r="CU127" s="828"/>
      <c r="CV127" s="828"/>
      <c r="CW127" s="828"/>
      <c r="CX127" s="828"/>
      <c r="CY127" s="828"/>
      <c r="CZ127" s="828"/>
      <c r="DA127" s="828"/>
      <c r="DB127" s="828"/>
      <c r="DC127" s="828"/>
      <c r="DD127" s="828"/>
      <c r="DE127" s="828"/>
      <c r="DF127" s="829"/>
      <c r="DG127" s="894" t="s">
        <v>445</v>
      </c>
      <c r="DH127" s="895"/>
      <c r="DI127" s="895"/>
      <c r="DJ127" s="895"/>
      <c r="DK127" s="895"/>
      <c r="DL127" s="895" t="s">
        <v>449</v>
      </c>
      <c r="DM127" s="895"/>
      <c r="DN127" s="895"/>
      <c r="DO127" s="895"/>
      <c r="DP127" s="895"/>
      <c r="DQ127" s="895" t="s">
        <v>445</v>
      </c>
      <c r="DR127" s="895"/>
      <c r="DS127" s="895"/>
      <c r="DT127" s="895"/>
      <c r="DU127" s="895"/>
      <c r="DV127" s="872" t="s">
        <v>445</v>
      </c>
      <c r="DW127" s="872"/>
      <c r="DX127" s="872"/>
      <c r="DY127" s="872"/>
      <c r="DZ127" s="873"/>
    </row>
    <row r="128" spans="1:130" s="246" customFormat="1" ht="26.25" customHeight="1" thickBot="1">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76803</v>
      </c>
      <c r="AB128" s="879"/>
      <c r="AC128" s="879"/>
      <c r="AD128" s="879"/>
      <c r="AE128" s="880"/>
      <c r="AF128" s="881">
        <v>62867</v>
      </c>
      <c r="AG128" s="879"/>
      <c r="AH128" s="879"/>
      <c r="AI128" s="879"/>
      <c r="AJ128" s="880"/>
      <c r="AK128" s="881">
        <v>50153</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450</v>
      </c>
      <c r="BG128" s="865"/>
      <c r="BH128" s="865"/>
      <c r="BI128" s="865"/>
      <c r="BJ128" s="865"/>
      <c r="BK128" s="865"/>
      <c r="BL128" s="888"/>
      <c r="BM128" s="864">
        <v>14.33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t="s">
        <v>445</v>
      </c>
      <c r="DH128" s="869"/>
      <c r="DI128" s="869"/>
      <c r="DJ128" s="869"/>
      <c r="DK128" s="869"/>
      <c r="DL128" s="869" t="s">
        <v>445</v>
      </c>
      <c r="DM128" s="869"/>
      <c r="DN128" s="869"/>
      <c r="DO128" s="869"/>
      <c r="DP128" s="869"/>
      <c r="DQ128" s="869" t="s">
        <v>445</v>
      </c>
      <c r="DR128" s="869"/>
      <c r="DS128" s="869"/>
      <c r="DT128" s="869"/>
      <c r="DU128" s="869"/>
      <c r="DV128" s="870" t="s">
        <v>445</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6473854</v>
      </c>
      <c r="AB129" s="858"/>
      <c r="AC129" s="858"/>
      <c r="AD129" s="858"/>
      <c r="AE129" s="859"/>
      <c r="AF129" s="860">
        <v>6360461</v>
      </c>
      <c r="AG129" s="858"/>
      <c r="AH129" s="858"/>
      <c r="AI129" s="858"/>
      <c r="AJ129" s="859"/>
      <c r="AK129" s="860">
        <v>6262915</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445</v>
      </c>
      <c r="BG129" s="848"/>
      <c r="BH129" s="848"/>
      <c r="BI129" s="848"/>
      <c r="BJ129" s="848"/>
      <c r="BK129" s="848"/>
      <c r="BL129" s="849"/>
      <c r="BM129" s="847">
        <v>19.329999999999998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1270157</v>
      </c>
      <c r="AB130" s="858"/>
      <c r="AC130" s="858"/>
      <c r="AD130" s="858"/>
      <c r="AE130" s="859"/>
      <c r="AF130" s="860">
        <v>1198123</v>
      </c>
      <c r="AG130" s="858"/>
      <c r="AH130" s="858"/>
      <c r="AI130" s="858"/>
      <c r="AJ130" s="859"/>
      <c r="AK130" s="860">
        <v>1166824</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7.5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5203697</v>
      </c>
      <c r="AB131" s="841"/>
      <c r="AC131" s="841"/>
      <c r="AD131" s="841"/>
      <c r="AE131" s="842"/>
      <c r="AF131" s="843">
        <v>5162338</v>
      </c>
      <c r="AG131" s="841"/>
      <c r="AH131" s="841"/>
      <c r="AI131" s="841"/>
      <c r="AJ131" s="842"/>
      <c r="AK131" s="843">
        <v>5096091</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v>2.2000000000000002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6.9463114399999997</v>
      </c>
      <c r="AB132" s="821"/>
      <c r="AC132" s="821"/>
      <c r="AD132" s="821"/>
      <c r="AE132" s="822"/>
      <c r="AF132" s="823">
        <v>8.3338595810000005</v>
      </c>
      <c r="AG132" s="821"/>
      <c r="AH132" s="821"/>
      <c r="AI132" s="821"/>
      <c r="AJ132" s="822"/>
      <c r="AK132" s="823">
        <v>7.3900760410000004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8.4</v>
      </c>
      <c r="AB133" s="800"/>
      <c r="AC133" s="800"/>
      <c r="AD133" s="800"/>
      <c r="AE133" s="801"/>
      <c r="AF133" s="799">
        <v>7.6</v>
      </c>
      <c r="AG133" s="800"/>
      <c r="AH133" s="800"/>
      <c r="AI133" s="800"/>
      <c r="AJ133" s="801"/>
      <c r="AK133" s="799">
        <v>7.5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mZ1LEAKzMuL1ZZ5SFjbtQrfxKaYhYyxqxpnKnPBRtpk90PiSx/ZKYfNsg1NULy9jJ+IKrqVzOPcCMfp3Fz0f3g==" saltValue="vG8oAFVh/hGQvadiL8t7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27NsgcgxdfqF+x+mhwfzHFtwDSW6TbBvZ9o96iEOtczgCdFiVDdc86p9RyOKkFAje5tXhHmFH36dmTuVF51dNA==" saltValue="DJYxnKgaPR9M/zFcw+bI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taAlQIvwmqtT4q9NWcoGv0FfOkxP8TDQXx9XaGmzzjWZWFqy3BEws/c+J4oIxocQ/KWIPB/DZ5WTteh2McJhg==" saltValue="XgwXdSgcZVH5JxNHx2+j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1982416</v>
      </c>
      <c r="AP9" s="312">
        <v>113762</v>
      </c>
      <c r="AQ9" s="313">
        <v>90414</v>
      </c>
      <c r="AR9" s="314">
        <v>25.8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152282</v>
      </c>
      <c r="AP10" s="315">
        <v>8739</v>
      </c>
      <c r="AQ10" s="316">
        <v>7325</v>
      </c>
      <c r="AR10" s="317">
        <v>19.3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10106</v>
      </c>
      <c r="AP11" s="315">
        <v>580</v>
      </c>
      <c r="AQ11" s="316">
        <v>9426</v>
      </c>
      <c r="AR11" s="317">
        <v>-93.8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t="s">
        <v>524</v>
      </c>
      <c r="AP12" s="315" t="s">
        <v>524</v>
      </c>
      <c r="AQ12" s="316">
        <v>1167</v>
      </c>
      <c r="AR12" s="317" t="s">
        <v>524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525</v>
      </c>
      <c r="AL13" s="1227"/>
      <c r="AM13" s="1227"/>
      <c r="AN13" s="1228"/>
      <c r="AO13" s="315" t="s">
        <v>524</v>
      </c>
      <c r="AP13" s="315" t="s">
        <v>524</v>
      </c>
      <c r="AQ13" s="316">
        <v>3</v>
      </c>
      <c r="AR13" s="317" t="s">
        <v>524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47778</v>
      </c>
      <c r="AP14" s="315">
        <v>2742</v>
      </c>
      <c r="AQ14" s="316">
        <v>4078</v>
      </c>
      <c r="AR14" s="317">
        <v>-32.799999999999997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v>66638</v>
      </c>
      <c r="AP15" s="315">
        <v>3824</v>
      </c>
      <c r="AQ15" s="316">
        <v>2195</v>
      </c>
      <c r="AR15" s="317">
        <v>74.2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-191554</v>
      </c>
      <c r="AP16" s="315">
        <v>-10992</v>
      </c>
      <c r="AQ16" s="316">
        <v>-8893</v>
      </c>
      <c r="AR16" s="317">
        <v>23.6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2067666</v>
      </c>
      <c r="AP17" s="315">
        <v>118654</v>
      </c>
      <c r="AQ17" s="316">
        <v>105714</v>
      </c>
      <c r="AR17" s="317">
        <v>12.2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14.46</v>
      </c>
      <c r="AP21" s="328">
        <v>10.07</v>
      </c>
      <c r="AQ21" s="329">
        <v>4.3899999999999997</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95.3</v>
      </c>
      <c r="AP22" s="333">
        <v>97.6</v>
      </c>
      <c r="AQ22" s="334">
        <v>-2.2999999999999998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1149148</v>
      </c>
      <c r="AP32" s="342">
        <v>65944</v>
      </c>
      <c r="AQ32" s="343">
        <v>67110</v>
      </c>
      <c r="AR32" s="344">
        <v>-1.7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524</v>
      </c>
      <c r="AP33" s="342" t="s">
        <v>524</v>
      </c>
      <c r="AQ33" s="343" t="s">
        <v>524</v>
      </c>
      <c r="AR33" s="344" t="s">
        <v>524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524</v>
      </c>
      <c r="AP34" s="342" t="s">
        <v>524</v>
      </c>
      <c r="AQ34" s="343">
        <v>6</v>
      </c>
      <c r="AR34" s="344" t="s">
        <v>524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v>327183</v>
      </c>
      <c r="AP35" s="342">
        <v>18776</v>
      </c>
      <c r="AQ35" s="343">
        <v>17795</v>
      </c>
      <c r="AR35" s="344">
        <v>5.5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117251</v>
      </c>
      <c r="AP36" s="342">
        <v>6729</v>
      </c>
      <c r="AQ36" s="343">
        <v>2500</v>
      </c>
      <c r="AR36" s="344">
        <v>169.2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t="s">
        <v>524</v>
      </c>
      <c r="AP37" s="342" t="s">
        <v>524</v>
      </c>
      <c r="AQ37" s="343">
        <v>1001</v>
      </c>
      <c r="AR37" s="344" t="s">
        <v>524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t="s">
        <v>524</v>
      </c>
      <c r="AP38" s="345" t="s">
        <v>524</v>
      </c>
      <c r="AQ38" s="346">
        <v>4</v>
      </c>
      <c r="AR38" s="334" t="s">
        <v>524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v>-50153</v>
      </c>
      <c r="AP39" s="342">
        <v>-2878</v>
      </c>
      <c r="AQ39" s="343">
        <v>-3748</v>
      </c>
      <c r="AR39" s="344">
        <v>-23.2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-1166824</v>
      </c>
      <c r="AP40" s="342">
        <v>-66959</v>
      </c>
      <c r="AQ40" s="343">
        <v>-58908</v>
      </c>
      <c r="AR40" s="344">
        <v>13.7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376605</v>
      </c>
      <c r="AP41" s="342">
        <v>21612</v>
      </c>
      <c r="AQ41" s="343">
        <v>25761</v>
      </c>
      <c r="AR41" s="344">
        <v>-16.100000000000001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2374319</v>
      </c>
      <c r="AN51" s="364">
        <v>127275</v>
      </c>
      <c r="AO51" s="365">
        <v>11.6</v>
      </c>
      <c r="AP51" s="366">
        <v>106614</v>
      </c>
      <c r="AQ51" s="367">
        <v>17.2</v>
      </c>
      <c r="AR51" s="368">
        <v>-5.6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986468</v>
      </c>
      <c r="AN52" s="372">
        <v>52880</v>
      </c>
      <c r="AO52" s="373">
        <v>104.9</v>
      </c>
      <c r="AP52" s="374">
        <v>45545</v>
      </c>
      <c r="AQ52" s="375">
        <v>20.7</v>
      </c>
      <c r="AR52" s="376">
        <v>84.2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2433222</v>
      </c>
      <c r="AN53" s="364">
        <v>133262</v>
      </c>
      <c r="AO53" s="365">
        <v>4.7</v>
      </c>
      <c r="AP53" s="366">
        <v>85459</v>
      </c>
      <c r="AQ53" s="367">
        <v>-19.8</v>
      </c>
      <c r="AR53" s="368">
        <v>24.5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1447069</v>
      </c>
      <c r="AN54" s="372">
        <v>79252</v>
      </c>
      <c r="AO54" s="373">
        <v>49.9</v>
      </c>
      <c r="AP54" s="374">
        <v>44378</v>
      </c>
      <c r="AQ54" s="375">
        <v>-2.6</v>
      </c>
      <c r="AR54" s="376">
        <v>52.5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2679133</v>
      </c>
      <c r="AN55" s="364">
        <v>149305</v>
      </c>
      <c r="AO55" s="365">
        <v>12</v>
      </c>
      <c r="AP55" s="366">
        <v>83280</v>
      </c>
      <c r="AQ55" s="367">
        <v>-2.5</v>
      </c>
      <c r="AR55" s="368">
        <v>14.5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1489521</v>
      </c>
      <c r="AN56" s="372">
        <v>83009</v>
      </c>
      <c r="AO56" s="373">
        <v>4.7</v>
      </c>
      <c r="AP56" s="374">
        <v>43123</v>
      </c>
      <c r="AQ56" s="375">
        <v>-2.8</v>
      </c>
      <c r="AR56" s="376">
        <v>7.5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2222895</v>
      </c>
      <c r="AN57" s="364">
        <v>125332</v>
      </c>
      <c r="AO57" s="365">
        <v>-16.100000000000001</v>
      </c>
      <c r="AP57" s="366">
        <v>88968</v>
      </c>
      <c r="AQ57" s="367">
        <v>6.8</v>
      </c>
      <c r="AR57" s="368">
        <v>-22.9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1018401</v>
      </c>
      <c r="AN58" s="372">
        <v>57420</v>
      </c>
      <c r="AO58" s="373">
        <v>-30.8</v>
      </c>
      <c r="AP58" s="374">
        <v>45482</v>
      </c>
      <c r="AQ58" s="375">
        <v>5.5</v>
      </c>
      <c r="AR58" s="376">
        <v>-36.299999999999997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1955438</v>
      </c>
      <c r="AN59" s="364">
        <v>112214</v>
      </c>
      <c r="AO59" s="365">
        <v>-10.5</v>
      </c>
      <c r="AP59" s="366">
        <v>85173</v>
      </c>
      <c r="AQ59" s="367">
        <v>-4.3</v>
      </c>
      <c r="AR59" s="368">
        <v>-6.2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615705</v>
      </c>
      <c r="AN60" s="372">
        <v>35333</v>
      </c>
      <c r="AO60" s="373">
        <v>-38.5</v>
      </c>
      <c r="AP60" s="374">
        <v>43913</v>
      </c>
      <c r="AQ60" s="375">
        <v>-3.4</v>
      </c>
      <c r="AR60" s="376">
        <v>-35.1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2333001</v>
      </c>
      <c r="AN61" s="379">
        <v>129478</v>
      </c>
      <c r="AO61" s="380">
        <v>0.3</v>
      </c>
      <c r="AP61" s="381">
        <v>89899</v>
      </c>
      <c r="AQ61" s="382">
        <v>-0.5</v>
      </c>
      <c r="AR61" s="368">
        <v>0.8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1111433</v>
      </c>
      <c r="AN62" s="372">
        <v>61579</v>
      </c>
      <c r="AO62" s="373">
        <v>18</v>
      </c>
      <c r="AP62" s="374">
        <v>44488</v>
      </c>
      <c r="AQ62" s="375">
        <v>3.5</v>
      </c>
      <c r="AR62" s="376">
        <v>14.5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LFq2HgRdBmEsJwlCJ3K9ZR1k5u3Lk5viYJcqgL42oY+razEHOk1boV79MAJr6nUjt9OsbVKX2an6shCa+RvxYQ==" saltValue="s1en/DUYp5CUlNeqNpEM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82tVM+UJXbyThqRclAH1vVnakL9IjNo0k2l6YzLowF8rXCX7HBZJkocw1N0oN8v8jQpmGb1vYvmBWWQFmRDFw==" saltValue="P+Z31NZ849yLF34lvmrm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g0QXuXbnwodFhTZXQTcxMv+JN3QMuy2WQG84UHB13TbvTJfbxfwMSMMEv36H/xAU/lTI55Qgwv7lILc/YUttg==" saltValue="6usH/LyUAfKpaPBCDpxC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2" t="s">
        <v>3</v>
      </c>
      <c r="D47" s="1232"/>
      <c r="E47" s="1233"/>
      <c r="F47" s="11">
        <v>15.04</v>
      </c>
      <c r="G47" s="12">
        <v>16.34</v>
      </c>
      <c r="H47" s="12">
        <v>18.43</v>
      </c>
      <c r="I47" s="12">
        <v>18.78</v>
      </c>
      <c r="J47" s="13">
        <v>19.100000000000001</v>
      </c>
    </row>
    <row r="48" spans="2:10" ht="57.75" customHeight="1">
      <c r="B48" s="14"/>
      <c r="C48" s="1234" t="s">
        <v>4</v>
      </c>
      <c r="D48" s="1234"/>
      <c r="E48" s="1235"/>
      <c r="F48" s="15">
        <v>2.82</v>
      </c>
      <c r="G48" s="16">
        <v>3.02</v>
      </c>
      <c r="H48" s="16">
        <v>3.69</v>
      </c>
      <c r="I48" s="16">
        <v>3.03</v>
      </c>
      <c r="J48" s="17">
        <v>3.24</v>
      </c>
    </row>
    <row r="49" spans="2:10" ht="57.75" customHeight="1" thickBot="1">
      <c r="B49" s="18"/>
      <c r="C49" s="1236" t="s">
        <v>5</v>
      </c>
      <c r="D49" s="1236"/>
      <c r="E49" s="1237"/>
      <c r="F49" s="19">
        <v>9.23</v>
      </c>
      <c r="G49" s="20">
        <v>9.16</v>
      </c>
      <c r="H49" s="20">
        <v>6.95</v>
      </c>
      <c r="I49" s="20">
        <v>5.76</v>
      </c>
      <c r="J49" s="21">
        <v>4.41</v>
      </c>
    </row>
    <row r="50" spans="2:10" ht="13.5" customHeight="1"/>
    <row r="51" spans="2:10" ht="13.5" hidden="1" customHeight="1"/>
    <row r="52" spans="2:10" ht="13.5" hidden="1" customHeight="1"/>
    <row r="53" spans="2:10" ht="13.5" hidden="1" customHeight="1"/>
  </sheetData>
  <sheetProtection algorithmName="SHA-512" hashValue="vDvnDMLbETjtkGMb7CrkwWk8x/7ssD4mm3Ni7kZxLfQ+S9atGuoeCE+9tsVAIqaNrng0AAYM74BqWkKTw97ysw==" saltValue="Gi15LoYkQIndgurGDY6Q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2020-09-24T07:52:01Z</cp:lastPrinted>
  <dcterms:created xsi:type="dcterms:W3CDTF">2020-02-10T05:41:53Z</dcterms:created>
  <dcterms:modified xsi:type="dcterms:W3CDTF">2020-09-29T01:55:29Z</dcterms:modified>
  <cp:category/>
</cp:coreProperties>
</file>