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7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<sst xmlns="http://schemas.openxmlformats.org/spreadsheetml/2006/main" count="1166" uniqueCount="557">
  <si>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</si>
  <si>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</si>
  <si>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</si>
  <si>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</si>
  <si>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</si>
  <si>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</si>
  <si>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</si>
  <si>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</si>
  <si>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</si>
  <si>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</si>
  <si>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</si>
  <si>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</si>
  <si>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</si>
  <si>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</si>
  <si>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</si>
  <si>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</si>
  <si>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</si>
  <si>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</si>
  <si>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</si>
  <si>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</si>
  <si>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</si>
  <si>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</si>
  <si>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</si>
  <si>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</si>
  <si>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</si>
  <si>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</si>
  <si>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</si>
  <si>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</si>
  <si>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</si>
  <si>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</si>
  <si>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</si>
  <si>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</si>
  <si>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</si>
  <si>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</si>
  <si>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</si>
  <si>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</si>
  <si>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</si>
  <si>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</si>
  <si>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</si>
  <si>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</si>
  <si>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</si>
  <si>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</si>
  <si>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</si>
  <si>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</si>
  <si>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</si>
  <si>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</si>
  <si>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</si>
  <si>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</si>
  <si>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</si>
  <si>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</si>
  <si>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</si>
  <si>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</si>
  <si>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</si>
  <si>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</si>
  <si>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</si>
  <si>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</si>
  <si>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</si>
  <si>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</si>
  <si>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</si>
  <si>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</si>
  <si>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</si>
  <si>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</si>
  <si>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</si>
  <si>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</si>
  <si>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</si>
  <si>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</si>
  <si>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</si>
  <si>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</si>
  <si>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</si>
  <si>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</si>
  <si>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</si>
  <si>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</si>
  <si>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</si>
  <si>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</si>
  <si>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</si>
  <si>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</si>
  <si>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</si>
  <si>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</si>
  <si>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</si>
  <si>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</si>
  <si>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病院事業特別会計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</si>
  <si>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</si>
  <si>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</si>
  <si>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</si>
  <si>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</si>
  <si>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</si>
  <si>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</si>
  <si>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</si>
  <si>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</si>
  <si>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</si>
  <si>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</si>
  <si>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</si>
  <si>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</si>
  <si>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</si>
  <si>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</si>
  <si>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</si>
  <si>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</si>
  <si>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</si>
  <si>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</si>
  <si>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</si>
  <si>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 10.22</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</si>
  <si>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</si>
  <si>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</si>
  <si>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</si>
  <si>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</si>
  <si>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</si>
  <si>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</si>
  <si>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</si>
  <si>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</si>
  <si>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</si>
  <si>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</si>
  <si>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</si>
  <si>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</si>
  <si>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</si>
  <si>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</si>
  <si>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</si>
  <si>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</si>
  <si>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</si>
  <si>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</si>
  <si>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</si>
  <si>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</si>
  <si>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</si>
  <si>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</si>
  <si>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</si>
  <si>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</si>
  <si>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</si>
  <si>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</si>
  <si>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</si>
  <si>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</si>
  <si>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</si>
  <si>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</si>
  <si>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</si>
  <si>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</si>
  <si>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</si>
  <si>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</si>
  <si>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</si>
  <si>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</si>
  <si>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</si>
  <si>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</si>
  <si>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</si>
  <si>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Ⅲ－２</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</si>
  <si>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</si>
  <si>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</si>
  <si>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</si>
  <si>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</si>
  <si>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</si>
  <si>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</si>
  <si>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</si>
  <si>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</si>
  <si>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</si>
  <si>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</si>
  <si>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</si>
  <si>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</si>
  <si>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</si>
  <si>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</si>
  <si>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</si>
  <si>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</si>
  <si>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</si>
  <si>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</si>
  <si>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</si>
  <si>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</si>
  <si>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</si>
  <si>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構成比</t>
    <rPh sb="0" eb="3">
      <t>コウセイヒ</t>
    </rPh>
    <phoneticPr fontId="6"/>
  </si>
  <si>
    <t>使用料</t>
  </si>
  <si>
    <t>佐川町</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</si>
  <si>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</si>
  <si>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</si>
  <si>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</si>
  <si>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</si>
  <si>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</si>
  <si>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</si>
  <si>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</si>
  <si>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</si>
  <si>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</si>
  <si>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</si>
  <si>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</si>
  <si>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</si>
  <si>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</si>
  <si>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</si>
  <si>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</si>
  <si>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</si>
  <si>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</si>
  <si>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</si>
  <si>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</si>
  <si>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</si>
  <si>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</si>
  <si>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</si>
  <si>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</si>
  <si>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</si>
  <si>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</si>
  <si>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</si>
  <si>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</si>
  <si>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</si>
  <si>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</si>
  <si>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</si>
  <si>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</si>
  <si>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-6.0</t>
  </si>
  <si>
    <t>形式収支</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</si>
  <si>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</si>
  <si>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</si>
  <si>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</si>
  <si>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</si>
  <si>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</si>
  <si>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</si>
  <si>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</si>
  <si>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</si>
  <si>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</si>
  <si>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</si>
  <si>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</si>
  <si>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</si>
  <si>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</si>
  <si>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</si>
  <si>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</si>
  <si>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</si>
  <si>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</si>
  <si>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</si>
  <si>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</si>
  <si>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</si>
  <si>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</si>
  <si>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</si>
  <si>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</si>
  <si>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</si>
  <si>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</si>
  <si>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</si>
  <si>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</si>
  <si>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</si>
  <si>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</si>
  <si>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</si>
  <si>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</si>
  <si>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</si>
  <si>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</si>
  <si>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他会計等
からの
繰入金</t>
    <rPh sb="9" eb="11">
      <t>クリイレ</t>
    </rPh>
    <rPh sb="11" eb="12">
      <t>キン</t>
    </rPh>
    <phoneticPr fontId="33"/>
  </si>
  <si>
    <t>-1.1</t>
  </si>
  <si>
    <t>-1.2</t>
  </si>
  <si>
    <t xml:space="preserve"> H30</t>
  </si>
  <si>
    <t>当該団体（円）</t>
    <rPh sb="0" eb="2">
      <t>トウガイ</t>
    </rPh>
    <rPh sb="2" eb="4">
      <t>ダンタイ</t>
    </rPh>
    <rPh sb="5" eb="6">
      <t>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</si>
  <si>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</si>
  <si>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</si>
  <si>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</si>
  <si>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</si>
  <si>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</si>
  <si>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</si>
  <si>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</si>
  <si>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</si>
  <si>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</si>
  <si>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</si>
  <si>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</si>
  <si>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</si>
  <si>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</si>
  <si>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</si>
  <si>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</si>
  <si>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</si>
  <si>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</si>
  <si>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</si>
  <si>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</si>
  <si>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</si>
  <si>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</si>
  <si>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</si>
  <si>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</si>
  <si>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</si>
  <si>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</si>
  <si>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</si>
  <si>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</si>
  <si>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</si>
  <si>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</si>
  <si>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</si>
  <si>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</si>
  <si>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</si>
  <si>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</si>
  <si>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</si>
  <si>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</si>
  <si>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</si>
  <si>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</si>
  <si>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</si>
  <si>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</si>
  <si>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</si>
  <si>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</si>
  <si>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</si>
  <si>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 6.67</t>
  </si>
  <si>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</si>
  <si>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</si>
  <si>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</si>
  <si>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</si>
  <si>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</si>
  <si>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</si>
  <si>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</si>
  <si>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</si>
  <si>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</si>
  <si>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</si>
  <si>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</si>
  <si>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</si>
  <si>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</si>
  <si>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</si>
  <si>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</si>
  <si>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</si>
  <si>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</si>
  <si>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</si>
  <si>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</si>
  <si>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</si>
  <si>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</si>
  <si>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</si>
  <si>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</si>
  <si>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</si>
  <si>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</si>
  <si>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</si>
  <si>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</si>
  <si>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</si>
  <si>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</si>
  <si>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目的税</t>
  </si>
  <si>
    <t>高知県佐川町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</si>
  <si>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</si>
  <si>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</si>
  <si>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</si>
  <si>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</si>
  <si>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</si>
  <si>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</si>
  <si>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</si>
  <si>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</si>
  <si>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</si>
  <si>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</si>
  <si>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</si>
  <si>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</si>
  <si>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</si>
  <si>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</si>
  <si>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</si>
  <si>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</si>
  <si>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</si>
  <si>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</si>
  <si>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</si>
  <si>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</si>
  <si>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</si>
  <si>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</si>
  <si>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</si>
  <si>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</si>
  <si>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</si>
  <si>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</si>
  <si>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</si>
  <si>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</si>
  <si>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</si>
  <si>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</si>
  <si>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</si>
  <si>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</si>
  <si>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</si>
  <si>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</si>
  <si>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</si>
  <si>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</si>
  <si>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</si>
  <si>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</si>
  <si>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</si>
  <si>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</si>
  <si>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</si>
  <si>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</si>
  <si>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</si>
  <si>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教育費</t>
  </si>
  <si>
    <t>　　鉱産税</t>
  </si>
  <si>
    <t>災害復旧費</t>
  </si>
  <si>
    <t>　　特別土地保有税</t>
  </si>
  <si>
    <t>企業債
（地方債）
現在高</t>
  </si>
  <si>
    <t>公債費</t>
  </si>
  <si>
    <t>諸支出金</t>
    <rPh sb="3" eb="4">
      <t>キン</t>
    </rPh>
    <phoneticPr fontId="38"/>
  </si>
  <si>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</si>
  <si>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</si>
  <si>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</si>
  <si>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</si>
  <si>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</si>
  <si>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</si>
  <si>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</si>
  <si>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</si>
  <si>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</si>
  <si>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水道事業特別会計</t>
  </si>
  <si>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</si>
  <si>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</si>
  <si>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</si>
  <si>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</si>
  <si>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</si>
  <si>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</si>
  <si>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</si>
  <si>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</si>
  <si>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</si>
  <si>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</si>
  <si>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</si>
  <si>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</si>
  <si>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</si>
  <si>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</si>
  <si>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</si>
  <si>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</si>
  <si>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</si>
  <si>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</si>
  <si>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</si>
  <si>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</si>
  <si>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</si>
  <si>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</si>
  <si>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公共施設整備基金</t>
  </si>
  <si>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</si>
  <si>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</si>
  <si>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</si>
  <si>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</si>
  <si>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</si>
  <si>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</si>
  <si>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</si>
  <si>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</si>
  <si>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介護サービス事業基金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</si>
  <si>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</si>
  <si>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</si>
  <si>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</si>
  <si>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</si>
  <si>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</si>
  <si>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</si>
  <si>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</si>
  <si>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</si>
  <si>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</si>
  <si>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</si>
  <si>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</si>
  <si>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</si>
  <si>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</si>
  <si>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</si>
  <si>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実質公債費比率</t>
  </si>
  <si>
    <t>再差引収支</t>
    <rPh sb="0" eb="1">
      <t>サイ</t>
    </rPh>
    <rPh sb="1" eb="3">
      <t>サシヒキ</t>
    </rPh>
    <rPh sb="3" eb="5">
      <t>シュウシ</t>
    </rPh>
    <phoneticPr fontId="6"/>
  </si>
  <si>
    <t>　うち臨時財政対策債</t>
  </si>
  <si>
    <t>歳入合計</t>
  </si>
  <si>
    <t>加入世帯数(世帯)</t>
  </si>
  <si>
    <t>下水道</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</si>
  <si>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</si>
  <si>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</si>
  <si>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</si>
  <si>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</si>
  <si>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</si>
  <si>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</si>
  <si>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</si>
  <si>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</si>
  <si>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</si>
  <si>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</si>
  <si>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</si>
  <si>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</si>
  <si>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</si>
  <si>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</si>
  <si>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</si>
  <si>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</si>
  <si>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</si>
  <si>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</si>
  <si>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</si>
  <si>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</si>
  <si>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</si>
  <si>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</si>
  <si>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</si>
  <si>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</si>
  <si>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</si>
  <si>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</si>
  <si>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</si>
  <si>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</si>
  <si>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</si>
  <si>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</si>
  <si>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人口1,000人当たり職員数（人）</t>
    <rPh sb="0" eb="2">
      <t>ジンコウ</t>
    </rPh>
    <rPh sb="7" eb="8">
      <t>ニン</t>
    </rPh>
    <rPh sb="8" eb="9">
      <t>ア</t>
    </rPh>
    <rPh sb="11" eb="14">
      <t>ショクインスウ</t>
    </rPh>
    <rPh sb="15" eb="16">
      <t>ヒト</t>
    </rPh>
    <phoneticPr fontId="6"/>
  </si>
  <si>
    <t>学校給食特別会計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</si>
  <si>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</si>
  <si>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</si>
  <si>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</si>
  <si>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</si>
  <si>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</si>
  <si>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</si>
  <si>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</si>
  <si>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</si>
  <si>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</si>
  <si>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</si>
  <si>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</si>
  <si>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</si>
  <si>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</si>
  <si>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</si>
  <si>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</si>
  <si>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</si>
  <si>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</si>
  <si>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</si>
  <si>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</si>
  <si>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</si>
  <si>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</si>
  <si>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</si>
  <si>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</si>
  <si>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</si>
  <si>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</si>
  <si>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</si>
  <si>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</si>
  <si>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</si>
  <si>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</si>
  <si>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</si>
  <si>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</si>
  <si>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</si>
  <si>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</si>
  <si>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</si>
  <si>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</si>
  <si>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</si>
  <si>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</si>
  <si>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</si>
  <si>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</si>
  <si>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</si>
  <si>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</si>
  <si>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</si>
  <si>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</si>
  <si>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</si>
  <si>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</si>
  <si>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</si>
  <si>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</si>
  <si>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</si>
  <si>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</si>
  <si>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</si>
  <si>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</si>
  <si>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</si>
  <si>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</si>
  <si>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</si>
  <si>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</si>
  <si>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</si>
  <si>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</si>
  <si>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</si>
  <si>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</si>
  <si>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</si>
  <si>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</si>
  <si>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</si>
  <si>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</si>
  <si>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</si>
  <si>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</si>
  <si>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</si>
  <si>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</si>
  <si>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</si>
  <si>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</si>
  <si>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</si>
  <si>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高知県後期高齢者医療広域連合（特別会計）</t>
  </si>
  <si>
    <t>H27</t>
  </si>
  <si>
    <t>H28</t>
  </si>
  <si>
    <t>H30</t>
  </si>
  <si>
    <t>▲ 2.20</t>
  </si>
  <si>
    <t>▲ 3.74</t>
  </si>
  <si>
    <t>その他会計（赤字）</t>
  </si>
  <si>
    <t>H27末</t>
  </si>
  <si>
    <t>H26末</t>
  </si>
  <si>
    <t>H28末</t>
  </si>
  <si>
    <t>H29末</t>
  </si>
  <si>
    <t>高吾北広域町村事務組合(一般会計)</t>
  </si>
  <si>
    <t>高吾北広域町村事務組合(特別養護老人ホーム特別会計)</t>
  </si>
  <si>
    <t>高吾北広域町村事務組合(養護老人ホーム特別会計)</t>
  </si>
  <si>
    <t>高吾北広域町村事務組合(障害者支援施設特別会計)</t>
  </si>
  <si>
    <t>高吾北広域町村事務組合(ふるさと市町村圏特別会計)</t>
  </si>
  <si>
    <t>日高村佐川町学校組合</t>
  </si>
  <si>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</si>
  <si>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</si>
  <si>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</si>
  <si>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</si>
  <si>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</si>
  <si>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t>
  </si>
  <si>
    <t>福祉基金</t>
  </si>
  <si>
    <t>国内外交流基金</t>
  </si>
  <si>
    <t>ふるさと納税寄附金基金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</si>
  <si>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</si>
  <si>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</si>
  <si>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地方債の新規発行を抑制してきた結果、将来負担比率はマイナスとなっている。一方で有形固定資産減価償却率は類似団体より高い水準にあるが、平成27年度に策定した公共施設等総合管理計画において、公共施設等の延べ床面積を20％削減するという目標を掲げており、今後それぞれの公共施設等について個別施設計画を策定し、当該計画に基づいた施設の維持管理を適切に進めていく。</t>
  </si>
  <si>
    <t>当該団体値</t>
    <rPh sb="0" eb="2">
      <t>トウガイ</t>
    </rPh>
    <rPh sb="2" eb="4">
      <t>ダンタイ</t>
    </rPh>
    <rPh sb="4" eb="5">
      <t>アタイ</t>
    </rPh>
    <phoneticPr fontId="6"/>
  </si>
  <si>
    <t>将来負担比率については、ここ数年マイナスで推移している。また、実質公債費比率については、地方債の新規発行の抑制を行ってきたことから減少傾向が続いており、平成２６年度以降は類似団体平均も下回っている。しかし、今後、借入検討している大型事業があり、実質公債費比率が上昇することも想定されることから、引き続き公債費の適正化に取り組んでいく必要がある。</t>
    <rPh sb="106" eb="108">
      <t>カリイレ</t>
    </rPh>
    <rPh sb="108" eb="110">
      <t>ケントウ</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</si>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</sst>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charset val="128"/>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52279</c:v>
                </c:pt>
                <c:pt idx="1">
                  <c:v>76877</c:v>
                </c:pt>
                <c:pt idx="2">
                  <c:v>129734</c:v>
                </c:pt>
                <c:pt idx="3">
                  <c:v>75410</c:v>
                </c:pt>
                <c:pt idx="4">
                  <c:v>67348</c:v>
                </c:pt>
              </c:numCache>
            </c:numRef>
          </c:val>
          <c:smooth val="0"/>
        </c:ser>
        <c:dLbls>
          <c:showLegendKey val="0"/>
          <c:showVal val="0"/>
          <c:showCatName val="0"/>
          <c:showSerName val="0"/>
          <c:showPercent val="0"/>
          <c:showBubbleSize val="0"/>
        </c:dLbls>
        <c:marker val="1"/>
        <c:smooth val="0"/>
        <c:axId val="169203584"/>
        <c:axId val="169160704"/>
      </c:lineChart>
      <c:catAx>
        <c:axId val="169203584"/>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69160704"/>
        <c:crosses val="autoZero"/>
        <c:auto val="1"/>
        <c:lblAlgn val="ctr"/>
        <c:lblOffset val="100"/>
        <c:tickLblSkip val="1"/>
        <c:noMultiLvlLbl val="0"/>
      </c:catAx>
      <c:valAx>
        <c:axId val="169160704"/>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6920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7.85</c:v>
                </c:pt>
                <c:pt idx="1">
                  <c:v>5.38</c:v>
                </c:pt>
                <c:pt idx="2">
                  <c:v>7.2</c:v>
                </c:pt>
                <c:pt idx="3">
                  <c:v>5.09</c:v>
                </c:pt>
                <c:pt idx="4">
                  <c:v>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59.02</c:v>
                </c:pt>
                <c:pt idx="1">
                  <c:v>62.56</c:v>
                </c:pt>
                <c:pt idx="2">
                  <c:v>58.54</c:v>
                </c:pt>
                <c:pt idx="3">
                  <c:v>61.06</c:v>
                </c:pt>
                <c:pt idx="4">
                  <c:v>59.19</c:v>
                </c:pt>
              </c:numCache>
            </c:numRef>
          </c:val>
        </c:ser>
        <c:dLbls>
          <c:showLegendKey val="0"/>
          <c:showVal val="0"/>
          <c:showCatName val="0"/>
          <c:showSerName val="0"/>
          <c:showPercent val="0"/>
          <c:showBubbleSize val="0"/>
        </c:dLbls>
        <c:gapWidth val="250"/>
        <c:overlap val="100"/>
        <c:axId val="203190272"/>
        <c:axId val="20319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3.53</c:v>
                </c:pt>
                <c:pt idx="1">
                  <c:v>-2.2000000000000002</c:v>
                </c:pt>
                <c:pt idx="2">
                  <c:v>-6.67</c:v>
                </c:pt>
                <c:pt idx="3">
                  <c:v>-3.74</c:v>
                </c:pt>
                <c:pt idx="4">
                  <c:v>-10.220000000000001</c:v>
                </c:pt>
              </c:numCache>
            </c:numRef>
          </c:val>
          <c:smooth val="0"/>
        </c:ser>
        <c:dLbls>
          <c:showLegendKey val="0"/>
          <c:showVal val="0"/>
          <c:showCatName val="0"/>
          <c:showSerName val="0"/>
          <c:showPercent val="0"/>
          <c:showBubbleSize val="0"/>
        </c:dLbls>
        <c:marker val="1"/>
        <c:smooth val="0"/>
        <c:axId val="203190272"/>
        <c:axId val="203192192"/>
      </c:lineChart>
      <c:catAx>
        <c:axId val="2031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03192192"/>
        <c:crosses val="autoZero"/>
        <c:auto val="1"/>
        <c:lblAlgn val="ctr"/>
        <c:lblOffset val="100"/>
        <c:tickLblSkip val="1"/>
        <c:noMultiLvlLbl val="0"/>
      </c:catAx>
      <c:valAx>
        <c:axId val="20319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31902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0.92</c:v>
                </c:pt>
                <c:pt idx="2">
                  <c:v>#N/A</c:v>
                </c:pt>
                <c:pt idx="3">
                  <c:v>0.26</c:v>
                </c:pt>
                <c:pt idx="4">
                  <c:v>#N/A</c:v>
                </c:pt>
                <c:pt idx="5">
                  <c:v>0.26</c:v>
                </c:pt>
                <c:pt idx="6">
                  <c:v>#N/A</c:v>
                </c:pt>
                <c:pt idx="7">
                  <c:v>0.28999999999999998</c:v>
                </c:pt>
                <c:pt idx="8">
                  <c:v>#N/A</c:v>
                </c:pt>
                <c:pt idx="9">
                  <c:v>0</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6.93</c:v>
                </c:pt>
                <c:pt idx="2">
                  <c:v>#N/A</c:v>
                </c:pt>
                <c:pt idx="3">
                  <c:v>5.12</c:v>
                </c:pt>
                <c:pt idx="4">
                  <c:v>#N/A</c:v>
                </c:pt>
                <c:pt idx="5">
                  <c:v>6.94</c:v>
                </c:pt>
                <c:pt idx="6">
                  <c:v>#N/A</c:v>
                </c:pt>
                <c:pt idx="7">
                  <c:v>4.79</c:v>
                </c:pt>
                <c:pt idx="8">
                  <c:v>#N/A</c:v>
                </c:pt>
                <c:pt idx="9">
                  <c:v>0.09</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0.08</c:v>
                </c:pt>
                <c:pt idx="4">
                  <c:v>#N/A</c:v>
                </c:pt>
                <c:pt idx="5">
                  <c:v>0.09</c:v>
                </c:pt>
                <c:pt idx="6">
                  <c:v>#N/A</c:v>
                </c:pt>
                <c:pt idx="7">
                  <c:v>0.09</c:v>
                </c:pt>
                <c:pt idx="8">
                  <c:v>#N/A</c:v>
                </c:pt>
                <c:pt idx="9">
                  <c:v>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0.96</c:v>
                </c:pt>
                <c:pt idx="6">
                  <c:v>#N/A</c:v>
                </c:pt>
                <c:pt idx="7">
                  <c:v>0.79</c:v>
                </c:pt>
                <c:pt idx="8">
                  <c:v>#N/A</c:v>
                </c:pt>
                <c:pt idx="9">
                  <c:v>0.26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0.48</c:v>
                </c:pt>
                <c:pt idx="4">
                  <c:v>#N/A</c:v>
                </c:pt>
                <c:pt idx="5">
                  <c:v>1.1200000000000001</c:v>
                </c:pt>
                <c:pt idx="6">
                  <c:v>#N/A</c:v>
                </c:pt>
                <c:pt idx="7">
                  <c:v>0.93</c:v>
                </c:pt>
                <c:pt idx="8">
                  <c:v>#N/A</c:v>
                </c:pt>
                <c:pt idx="9">
                  <c:v>2</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6.65</c:v>
                </c:pt>
                <c:pt idx="2">
                  <c:v>#N/A</c:v>
                </c:pt>
                <c:pt idx="3">
                  <c:v>5.81</c:v>
                </c:pt>
                <c:pt idx="4">
                  <c:v>#N/A</c:v>
                </c:pt>
                <c:pt idx="5">
                  <c:v>6.95</c:v>
                </c:pt>
                <c:pt idx="6">
                  <c:v>#N/A</c:v>
                </c:pt>
                <c:pt idx="7">
                  <c:v>7.67</c:v>
                </c:pt>
                <c:pt idx="8">
                  <c:v>#N/A</c:v>
                </c:pt>
                <c:pt idx="9">
                  <c:v>7.84</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13.39</c:v>
                </c:pt>
                <c:pt idx="2">
                  <c:v>#N/A</c:v>
                </c:pt>
                <c:pt idx="3">
                  <c:v>15.45</c:v>
                </c:pt>
                <c:pt idx="4">
                  <c:v>#N/A</c:v>
                </c:pt>
                <c:pt idx="5">
                  <c:v>18.28</c:v>
                </c:pt>
                <c:pt idx="6">
                  <c:v>#N/A</c:v>
                </c:pt>
                <c:pt idx="7">
                  <c:v>16.989999999999998</c:v>
                </c:pt>
                <c:pt idx="8">
                  <c:v>#N/A</c:v>
                </c:pt>
                <c:pt idx="9">
                  <c:v>19.579999999999998</c:v>
                </c:pt>
              </c:numCache>
            </c:numRef>
          </c:val>
        </c:ser>
        <c:dLbls>
          <c:showLegendKey val="0"/>
          <c:showVal val="0"/>
          <c:showCatName val="0"/>
          <c:showSerName val="0"/>
          <c:showPercent val="0"/>
          <c:showBubbleSize val="0"/>
        </c:dLbls>
        <c:gapWidth val="150"/>
        <c:overlap val="100"/>
        <c:axId val="208336768"/>
        <c:axId val="208338304"/>
      </c:barChart>
      <c:catAx>
        <c:axId val="2083367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08338304"/>
        <c:crosses val="autoZero"/>
        <c:auto val="1"/>
        <c:lblAlgn val="ctr"/>
        <c:lblOffset val="100"/>
        <c:tickLblSkip val="1"/>
        <c:noMultiLvlLbl val="0"/>
      </c:catAx>
      <c:valAx>
        <c:axId val="2083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83367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724</c:v>
                </c:pt>
                <c:pt idx="5">
                  <c:v>629</c:v>
                </c:pt>
                <c:pt idx="8">
                  <c:v>583</c:v>
                </c:pt>
                <c:pt idx="11">
                  <c:v>569</c:v>
                </c:pt>
                <c:pt idx="14">
                  <c:v>501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22</c:v>
                </c:pt>
                <c:pt idx="6">
                  <c:v>37</c:v>
                </c:pt>
                <c:pt idx="9">
                  <c:v>11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184</c:v>
                </c:pt>
                <c:pt idx="3">
                  <c:v>185</c:v>
                </c:pt>
                <c:pt idx="6">
                  <c:v>184</c:v>
                </c:pt>
                <c:pt idx="9">
                  <c:v>183</c:v>
                </c:pt>
                <c:pt idx="12">
                  <c:v>150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672</c:v>
                </c:pt>
                <c:pt idx="3">
                  <c:v>632</c:v>
                </c:pt>
                <c:pt idx="6">
                  <c:v>533</c:v>
                </c:pt>
                <c:pt idx="9">
                  <c:v>526</c:v>
                </c:pt>
                <c:pt idx="12">
                  <c:v>476</c:v>
                </c:pt>
              </c:numCache>
            </c:numRef>
          </c:val>
        </c:ser>
        <c:dLbls>
          <c:showLegendKey val="0"/>
          <c:showVal val="0"/>
          <c:showCatName val="0"/>
          <c:showSerName val="0"/>
          <c:showPercent val="0"/>
          <c:showBubbleSize val="0"/>
        </c:dLbls>
        <c:gapWidth val="100"/>
        <c:overlap val="100"/>
        <c:axId val="6379008"/>
        <c:axId val="638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156</c:v>
                </c:pt>
                <c:pt idx="2">
                  <c:v>#N/A</c:v>
                </c:pt>
                <c:pt idx="3">
                  <c:v>#N/A</c:v>
                </c:pt>
                <c:pt idx="4">
                  <c:v>210</c:v>
                </c:pt>
                <c:pt idx="5">
                  <c:v>#N/A</c:v>
                </c:pt>
                <c:pt idx="6">
                  <c:v>#N/A</c:v>
                </c:pt>
                <c:pt idx="7">
                  <c:v>171</c:v>
                </c:pt>
                <c:pt idx="8">
                  <c:v>#N/A</c:v>
                </c:pt>
                <c:pt idx="9">
                  <c:v>#N/A</c:v>
                </c:pt>
                <c:pt idx="10">
                  <c:v>151</c:v>
                </c:pt>
                <c:pt idx="11">
                  <c:v>#N/A</c:v>
                </c:pt>
                <c:pt idx="12">
                  <c:v>#N/A</c:v>
                </c:pt>
                <c:pt idx="13">
                  <c:v>146</c:v>
                </c:pt>
                <c:pt idx="14">
                  <c:v>#N/A</c:v>
                </c:pt>
              </c:numCache>
            </c:numRef>
          </c:val>
          <c:smooth val="0"/>
        </c:ser>
        <c:dLbls>
          <c:showLegendKey val="0"/>
          <c:showVal val="0"/>
          <c:showCatName val="0"/>
          <c:showSerName val="0"/>
          <c:showPercent val="0"/>
          <c:showBubbleSize val="0"/>
        </c:dLbls>
        <c:marker val="1"/>
        <c:smooth val="0"/>
        <c:axId val="6379008"/>
        <c:axId val="6380928"/>
      </c:lineChart>
      <c:catAx>
        <c:axId val="63790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6380928"/>
        <c:crosses val="autoZero"/>
        <c:auto val="1"/>
        <c:lblAlgn val="ctr"/>
        <c:lblOffset val="100"/>
        <c:tickLblSkip val="1"/>
        <c:noMultiLvlLbl val="0"/>
      </c:catAx>
      <c:valAx>
        <c:axId val="63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63790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4988</c:v>
                </c:pt>
                <c:pt idx="5">
                  <c:v>4884</c:v>
                </c:pt>
                <c:pt idx="8">
                  <c:v>5169</c:v>
                </c:pt>
                <c:pt idx="11">
                  <c:v>4896</c:v>
                </c:pt>
                <c:pt idx="14">
                  <c:v>4844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101</c:v>
                </c:pt>
                <c:pt idx="5">
                  <c:v>76</c:v>
                </c:pt>
                <c:pt idx="8">
                  <c:v>68</c:v>
                </c:pt>
                <c:pt idx="11">
                  <c:v>58</c:v>
                </c:pt>
                <c:pt idx="14">
                  <c:v>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4595</c:v>
                </c:pt>
                <c:pt idx="5">
                  <c:v>4844</c:v>
                </c:pt>
                <c:pt idx="8">
                  <c:v>4661</c:v>
                </c:pt>
                <c:pt idx="11">
                  <c:v>4916</c:v>
                </c:pt>
                <c:pt idx="14">
                  <c:v>4887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676</c:v>
                </c:pt>
                <c:pt idx="3">
                  <c:v>638</c:v>
                </c:pt>
                <c:pt idx="6">
                  <c:v>668</c:v>
                </c:pt>
                <c:pt idx="9">
                  <c:v>551</c:v>
                </c:pt>
                <c:pt idx="12">
                  <c:v>507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156</c:v>
                </c:pt>
                <c:pt idx="3">
                  <c:v>155</c:v>
                </c:pt>
                <c:pt idx="6">
                  <c:v>145</c:v>
                </c:pt>
                <c:pt idx="9">
                  <c:v>155</c:v>
                </c:pt>
                <c:pt idx="12">
                  <c:v>342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2102</c:v>
                </c:pt>
                <c:pt idx="3">
                  <c:v>1947</c:v>
                </c:pt>
                <c:pt idx="6">
                  <c:v>1814</c:v>
                </c:pt>
                <c:pt idx="9">
                  <c:v>1690</c:v>
                </c:pt>
                <c:pt idx="12">
                  <c:v>1552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4537</c:v>
                </c:pt>
                <c:pt idx="3">
                  <c:v>4427</c:v>
                </c:pt>
                <c:pt idx="6">
                  <c:v>4667</c:v>
                </c:pt>
                <c:pt idx="9">
                  <c:v>4648</c:v>
                </c:pt>
                <c:pt idx="12">
                  <c:v>4602</c:v>
                </c:pt>
              </c:numCache>
            </c:numRef>
          </c:val>
        </c:ser>
        <c:dLbls>
          <c:showLegendKey val="0"/>
          <c:showVal val="0"/>
          <c:showCatName val="0"/>
          <c:showSerName val="0"/>
          <c:showPercent val="0"/>
          <c:showBubbleSize val="0"/>
        </c:dLbls>
        <c:gapWidth val="100"/>
        <c:overlap val="100"/>
        <c:axId val="166062720"/>
        <c:axId val="20321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6062720"/>
        <c:axId val="203219712"/>
      </c:lineChart>
      <c:catAx>
        <c:axId val="1660627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03219712"/>
        <c:crosses val="autoZero"/>
        <c:auto val="1"/>
        <c:lblAlgn val="ctr"/>
        <c:lblOffset val="100"/>
        <c:tickLblSkip val="1"/>
        <c:noMultiLvlLbl val="0"/>
      </c:catAx>
      <c:valAx>
        <c:axId val="20321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660627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2346</c:v>
                </c:pt>
                <c:pt idx="1">
                  <c:v>2424</c:v>
                </c:pt>
                <c:pt idx="2">
                  <c:v>2322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722</c:v>
                </c:pt>
                <c:pt idx="1">
                  <c:v>724</c:v>
                </c:pt>
                <c:pt idx="2">
                  <c:v>727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1229</c:v>
                </c:pt>
                <c:pt idx="1">
                  <c:v>1288</c:v>
                </c:pt>
                <c:pt idx="2">
                  <c:v>1346</c:v>
                </c:pt>
              </c:numCache>
            </c:numRef>
          </c:val>
        </c:ser>
        <c:dLbls>
          <c:showLegendKey val="0"/>
          <c:showVal val="0"/>
          <c:showCatName val="0"/>
          <c:showSerName val="0"/>
          <c:showPercent val="0"/>
          <c:showBubbleSize val="0"/>
        </c:dLbls>
        <c:gapWidth val="120"/>
        <c:overlap val="100"/>
        <c:axId val="209247232"/>
        <c:axId val="209249024"/>
      </c:barChart>
      <c:catAx>
        <c:axId val="209247232"/>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09249024"/>
        <c:crosses val="autoZero"/>
        <c:auto val="1"/>
        <c:lblAlgn val="ctr"/>
        <c:lblOffset val="100"/>
        <c:tickLblSkip val="1"/>
        <c:noMultiLvlLbl val="0"/>
      </c:catAx>
      <c:valAx>
        <c:axId val="209249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092472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{0B34E677-3D83-48A5-9DA4-736DFC76A49E}</c15:txfldGUID>
                      <c15:f>'公会計指標分析・財政指標組合せ分析表'!$BP$50</c15:f>
                      <c15:dlblFieldTableCache>
                        <c:ptCount val="1"/>
                        <c:pt idx="0">
                          <c:v>H26</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{51040BDE-D120-4CF1-9CB3-321D9252A8FE}</c15:txfldGUID>
                      <c15:f>'公会計指標分析・財政指標組合せ分析表'!$BX$50</c15:f>
                      <c15:dlblFieldTableCache>
                        <c:ptCount val="1"/>
                        <c:pt idx="0">
                          <c:v>H27</c:v>
                        </c:pt>
                      </c15:dlblFieldTableCache>
                    </c15:dlblFTEntry>
                  </c15:dlblFieldTabl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{376E6566-69B5-4B39-99A4-CB787D2060B9}</c15:txfldGUID>
                      <c15:f>'公会計指標分析・財政指標組合せ分析表'!$CF$50</c15:f>
                      <c15:dlblFieldTableCache>
                        <c:ptCount val="1"/>
                        <c:pt idx="0">
                          <c:v>H28</c:v>
                        </c:pt>
                      </c15:dlblFieldTableCache>
                    </c15:dlblFTEntry>
                  </c15:dlblFieldTabl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{D6290798-8800-4DE8-8470-5D4ECE42BBDE}</c15:txfldGUID>
                      <c15:f>'公会計指標分析・財政指標組合せ分析表'!$CN$50</c15:f>
                      <c15:dlblFieldTableCache>
                        <c:ptCount val="1"/>
                        <c:pt idx="0">
                          <c:v>H29</c:v>
                        </c:pt>
                      </c15:dlblFieldTableCache>
                    </c15:dlblFTEntry>
                  </c15:dlblFieldTabl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{5172C8E9-B68D-4A34-BBB4-0B6118654FE5}</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8">
                  <c:v>56.2</c:v>
                </c:pt>
                <c:pt idx="16">
                  <c:v>58.6</c:v>
                </c:pt>
                <c:pt idx="24">
                  <c:v>60.1</c:v>
                </c:pt>
                <c:pt idx="32">
                  <c:v>61.8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{045B99F3-5849-41F7-86CF-39E56BD1CCBB}</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{7589E018-9259-4C3F-9CB2-B684769B10FB}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{B0AF8FC8-9412-48E6-9AFD-F19FCE767FDE}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{86C61B6D-E40D-4835-8E39-6B573AB9CBB1}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{DCA18D84-A974-4589-A46D-500BBA21130E}</c15:txfldGUID>
                      <c15:f>#REF!</c15:f>
                      <c15:dlblFieldTableCache>
                        <c:ptCount val="1"/>
                        <c:pt idx="0">
                          <c:v>#REF!</c:v>
                        </c:pt>
                      </c15:dlblFieldTableCache>
                    </c15:dlblFTEntry>
                  </c15:dlblFieldTable>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{ABD7E748-A11E-4F77-8EF1-DD577F606BC5}</c15:txfldGUID>
                      <c15:f>'公会計指標分析・財政指標組合せ分析表'!$BX$50</c15:f>
                      <c15:dlblFieldTableCache>
                        <c:ptCount val="1"/>
                        <c:pt idx="0">
                          <c:v>H27</c:v>
                        </c:pt>
                      </c15:dlblFieldTableCache>
                    </c15:dlblFTEntry>
                  </c15:dlblFieldTable>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{3EF57C4E-4DEA-4361-A8EE-2666DEDAB8F1}</c15:txfldGUID>
                      <c15:f>'公会計指標分析・財政指標組合せ分析表'!$CF$50</c15:f>
                      <c15:dlblFieldTableCache>
                        <c:ptCount val="1"/>
                        <c:pt idx="0">
                          <c:v>H28</c:v>
                        </c:pt>
                      </c15:dlblFieldTableCache>
                    </c15:dlblFTEntry>
                  </c15:dlblFieldTable>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{BBB899C0-9D7D-41FA-B657-B9DCA2719A9D}</c15:txfldGUID>
                      <c15:f>'公会計指標分析・財政指標組合せ分析表'!$CN$50</c15:f>
                      <c15:dlblFieldTableCache>
                        <c:ptCount val="1"/>
                        <c:pt idx="0">
                          <c:v>H29</c:v>
                        </c:pt>
                      </c15:dlblFieldTableCache>
                    </c15:dlblFTEntry>
                  </c15:dlblFieldTable>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{530717A4-11A7-42D3-828F-270A6C175AC7}</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ser>
        <c:dLbls>
          <c:showLegendKey val="0"/>
          <c:showVal val="1"/>
          <c:showCatName val="0"/>
          <c:showSerName val="0"/>
          <c:showPercent val="0"/>
          <c:showBubbleSize val="0"/>
        </c:dLbls>
        <c:axId val="209265408"/>
        <c:axId val="209267328"/>
      </c:scatterChart>
      <c:valAx>
        <c:axId val="209265408"/>
        <c:scaling>
          <c:orientation val="minMax"/>
          <c:max val="59.7"/>
          <c:min val="51.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09267328"/>
        <c:crosses val="autoZero"/>
        <c:crossBetween val="midCat"/>
      </c:valAx>
      <c:valAx>
        <c:axId val="209267328"/>
        <c:scaling>
          <c:orientation val="minMax"/>
          <c:max val="16"/>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09265408"/>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{2B07BB26-C1CE-4DE4-9BC1-6516E4D65C0E}</c15:txfldGUID>
                      <c15:f>'公会計指標分析・財政指標組合せ分析表'!$BP$72</c15:f>
                      <c15:dlblFieldTableCache>
                        <c:ptCount val="1"/>
                        <c:pt idx="0">
                          <c:v>H26</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{99C1D6B7-536B-4B9A-962B-A81DA335D986}</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{6E9CB2C2-9A66-40DA-B168-192CA78DCAFA}</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{752C7859-7F23-4546-BBA7-203BFAF57D3B}</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{BD9EC4D2-F849-42A0-80DA-8445D9F2C029}</c15:txfldGUID>
                      <c15:f>#REF!</c15:f>
                      <c15:dlblFieldTableCache>
                        <c:ptCount val="1"/>
                        <c:pt idx="0">
                          <c:v>#REF!</c:v>
                        </c:pt>
                      </c15:dlblFieldTableCache>
                    </c15:dlblFTEntry>
                  </c15:dlblFieldTable>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{CEC38449-FEAF-45DD-ADC0-C562DE3B789E}</c15:txfldGUID>
                      <c15:f>'公会計指標分析・財政指標組合せ分析表'!$BX$72</c15:f>
                      <c15:dlblFieldTableCache>
                        <c:ptCount val="1"/>
                        <c:pt idx="0">
                          <c:v>H27</c:v>
                        </c:pt>
                      </c15:dlblFieldTableCache>
                    </c15:dlblFTEntry>
                  </c15:dlblFieldTabl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{6F78B404-6267-4B81-83F8-B3C1741FB36C}</c15:txfldGUID>
                      <c15:f>'公会計指標分析・財政指標組合せ分析表'!$CF$72</c15:f>
                      <c15:dlblFieldTableCache>
                        <c:ptCount val="1"/>
                        <c:pt idx="0">
                          <c:v>H28</c:v>
                        </c:pt>
                      </c15:dlblFieldTableCache>
                    </c15:dlblFTEntry>
                  </c15:dlblFieldTabl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{A52BDD6B-A359-4AC1-90E5-55FD2615E2E5}</c15:txfldGUID>
                      <c15:f>'公会計指標分析・財政指標組合せ分析表'!$CN$72</c15:f>
                      <c15:dlblFieldTableCache>
                        <c:ptCount val="1"/>
                        <c:pt idx="0">
                          <c:v>H29</c:v>
                        </c:pt>
                      </c15:dlblFieldTableCache>
                    </c15:dlblFTEntry>
                  </c15:dlblFieldTabl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{7457B943-C59A-4D86-9C75-75B9DCFE6791}</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8.6</c:v>
                </c:pt>
                <c:pt idx="8">
                  <c:v>6.6</c:v>
                </c:pt>
                <c:pt idx="16">
                  <c:v>5.0999999999999996</c:v>
                </c:pt>
                <c:pt idx="24">
                  <c:v>5.0999999999999996</c:v>
                </c:pt>
                <c:pt idx="32">
                  <c:v>4.5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{F6535D86-ED17-4201-8383-0E7A30330FAF}</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{FC9AF2D0-4000-4F8B-A14A-EF9650ACDEFD}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{4464ECC7-6F63-4231-A389-45DD0E1B3136}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{5C6FA100-BFD8-4AD4-8402-6A1046F81123}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{C745137A-23C4-4AF4-80A1-BC68E47EF310}</c15:txfldGUID>
                      <c15:f>#REF!</c15:f>
                      <c15:dlblFieldTableCache>
                        <c:ptCount val="1"/>
                        <c:pt idx="0">
                          <c:v>#REF!</c:v>
                        </c:pt>
                      </c15:dlblFieldTableCache>
                    </c15:dlblFTEntry>
                  </c15:dlblFieldTable>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{540AD72A-80A4-4FF9-A6E7-A4AC87EBE4C6}</c15:txfldGUID>
                      <c15:f>'公会計指標分析・財政指標組合せ分析表'!$BX$72</c15:f>
                      <c15:dlblFieldTableCache>
                        <c:ptCount val="1"/>
                        <c:pt idx="0">
                          <c:v>H27</c:v>
                        </c:pt>
                      </c15:dlblFieldTableCache>
                    </c15:dlblFTEntry>
                  </c15:dlblFieldTable>
                </c:ext>
              </c:extLst>
            </c:dLbl>
            <c:dLbl>
              <c:idx val="16"/>
              <c:layout>
                <c:manualLayout>
                  <c:x val="-4.5160355153971307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{AC749AD4-5586-47A3-9DB9-0C060C00AB81}</c15:txfldGUID>
                      <c15:f>'公会計指標分析・財政指標組合せ分析表'!$CF$72</c15:f>
                      <c15:dlblFieldTableCache>
                        <c:ptCount val="1"/>
                        <c:pt idx="0">
                          <c:v>H28</c:v>
                        </c:pt>
                      </c15:dlblFieldTableCache>
                    </c15:dlblFTEntry>
                  </c15:dlblFieldTable>
                </c:ext>
              </c:extLst>
            </c:dLbl>
            <c:dLbl>
              <c:idx val="24"/>
              <c:layout>
                <c:manualLayout>
                  <c:x val="-1.823562808424999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{BE1E0FEA-3DA6-4F0E-AB55-9624F7D9599F}</c15:txfldGUID>
                      <c15:f>'公会計指標分析・財政指標組合せ分析表'!$CN$72</c15:f>
                      <c15:dlblFieldTableCache>
                        <c:ptCount val="1"/>
                        <c:pt idx="0">
                          <c:v>H29</c:v>
                        </c:pt>
                      </c15:dlblFieldTableCache>
                    </c15:dlblFTEntry>
                  </c15:dlblFieldTable>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{986F0880-6A6C-44F3-A8EF-3E89FD3A6448}</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ser>
        <c:dLbls>
          <c:showLegendKey val="0"/>
          <c:showVal val="1"/>
          <c:showCatName val="0"/>
          <c:showSerName val="0"/>
          <c:showPercent val="0"/>
          <c:showBubbleSize val="0"/>
        </c:dLbls>
        <c:axId val="210193792"/>
        <c:axId val="210216448"/>
      </c:scatterChart>
      <c:valAx>
        <c:axId val="210193792"/>
        <c:scaling>
          <c:orientation val="minMax"/>
          <c:max val="9.3000000000000007"/>
          <c:min val="7.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10216448"/>
        <c:crosses val="autoZero"/>
        <c:crossBetween val="midCat"/>
      </c:valAx>
      <c:valAx>
        <c:axId val="210216448"/>
        <c:scaling>
          <c:orientation val="minMax"/>
          <c:max val="16"/>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1019379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は類似団体と比較して低い水準にあり、年々減少している。これは、近年の新発債抑制による自然減のため、元利償還金が減少していること、また、償還のピークが過ぎたことによるものである。ただし、近年の大型事業の財源として借り入れた地方債の元金償還が始まるため、元利償還金が今後増加する見込みがある。今後も、引き続き、緊急度・住民ニーズを的確に把握した事業を選択することによ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は類似団体と比較して低い水準にある。平成30年度は、充当可能財源等の充当可能基金が減少したが、将来負担額の一般会計等に係る地方債の現在高、公営企業債等繰入見込額が減少したことから前年度とほほ同じ水準となった。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高知県佐川町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ふるさと納税寄附金基金への寄附受入分の積立により増となった一方、財政調整基金から2億1千万円を取り崩したことにより、基金全体としては</a:t>
          </a:r>
          <a:r>
            <a:rPr kumimoji="1" lang="en-US" altLang="ja-JP" sz="1300">
              <a:solidFill>
                <a:schemeClr val="dk1"/>
              </a:solidFill>
              <a:effectLst/>
              <a:latin typeface="ＭＳ ゴシック"/>
              <a:ea typeface="ＭＳ ゴシック"/>
              <a:cs typeface="+mn-cs"/>
            </a:rPr>
            <a:t>43</a:t>
          </a:r>
          <a:r>
            <a:rPr kumimoji="1" lang="ja-JP" altLang="en-US" sz="1300">
              <a:solidFill>
                <a:schemeClr val="dk1"/>
              </a:solidFill>
              <a:effectLst/>
              <a:latin typeface="ＭＳ ゴシック"/>
              <a:ea typeface="ＭＳ ゴシック"/>
              <a:cs typeface="+mn-cs"/>
            </a:rPr>
            <a:t>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いくつかの大型事業が今後予定されていること、またインフラ長寿命化のために継続して費用が必要になることから、基金での財源確保を図る。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基金を活用していくに当たって、使途等基金の利活用がしづらくなっている基金について、統合等を行い、より活用しやすいように改善し、基金の活用の活性化を図る。さらに、ふるさと納税寄附金基金については、寄附者の指定した使途に沿った事業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町の施設等の拡充と整備をするため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・福祉基金・・・　町民福祉に関する施策を着実に推進する経費に充てる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・ふるさと納税寄附金基金・・・　ふるさと納税による寄附金及び基金利子を6千986万円積立てたことによる増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・消防防災施設整備基金・・・　将来の大規模災害へ備えるため、</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百万円を積立てたことによる増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・ふるさと納税寄附金基金・・・　ふるさと納税による寄附金を全額積立てるとともに、寄附目的に沿った事業への充当のため取崩しを行う</a:t>
          </a:r>
        </a:p>
        <a:p>
          <a:r>
            <a:rPr kumimoji="1" lang="ja-JP" altLang="en-US" sz="1300">
              <a:solidFill>
                <a:schemeClr val="dk1"/>
              </a:solidFill>
              <a:effectLst/>
              <a:latin typeface="ＭＳ ゴシック"/>
              <a:ea typeface="ＭＳ ゴシック"/>
              <a:cs typeface="+mn-cs"/>
            </a:rPr>
            <a:t>・消防防災施設整備基金・・・　将来の大規模災害へ備えるため、当面の間、</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百万円（年額）を継続して積立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財源不足に対応するために取り崩したことによる減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今後いくつかの町単独大型事業等が予定されていること、またインフラ長寿命化のために継続して費用が必要になることから、基金での財源確保を図る。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財政状況の悪化による財源不足への備えとして、現状の金額を確保する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12,929
12,874
100.80
6,569,151
6,364,277
3,798
3,921,938
4,554,427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40" name="テキスト ボックス 39"/>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175"/>
    <xdr:sp macro="" textlink="">
      <xdr:nvSpPr>
        <xdr:cNvPr id="41" name="テキスト ボックス 40"/>
        <xdr:cNvSpPr txBox="1"/>
      </xdr:nvSpPr>
      <xdr:spPr>
        <a:xfrm>
          <a:off x="419100" y="30734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42" name="テキスト ボックス 41"/>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43" name="テキスト ボックス 42"/>
        <xdr:cNvSpPr txBox="1"/>
      </xdr:nvSpPr>
      <xdr:spPr>
        <a:xfrm>
          <a:off x="419100" y="3657600"/>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当町では、有形固定資産減価償却率は類似団体より高い水準にあるが、平成</a:t>
          </a:r>
          <a:r>
            <a:rPr kumimoji="1" lang="en-US" altLang="ja-JP" sz="1100">
              <a:latin typeface="ＭＳ Ｐゴシック"/>
              <a:ea typeface="ＭＳ Ｐゴシック"/>
            </a:rPr>
            <a:t>27</a:t>
          </a:r>
          <a:r>
            <a:rPr kumimoji="1" lang="ja-JP" altLang="en-US" sz="1100">
              <a:latin typeface="ＭＳ Ｐゴシック"/>
              <a:ea typeface="ＭＳ Ｐゴシック"/>
            </a:rPr>
            <a:t>年度に策定した公共施設等総合管理計画において、公共施設等の延べ床面積を</a:t>
          </a:r>
          <a:r>
            <a:rPr kumimoji="1" lang="en-US" altLang="ja-JP" sz="1100">
              <a:latin typeface="ＭＳ Ｐゴシック"/>
              <a:ea typeface="ＭＳ Ｐゴシック"/>
            </a:rPr>
            <a:t>20</a:t>
          </a:r>
          <a:r>
            <a:rPr kumimoji="1" lang="ja-JP" altLang="en-US" sz="1100">
              <a:latin typeface="ＭＳ Ｐゴシック"/>
              <a:ea typeface="ＭＳ Ｐゴシック"/>
            </a:rPr>
            <a:t>％削減するという目標を掲げており、今後それぞれの公共施設等について個別施設計画を策定し、当該計画に基づいた施設の維持管理を適切に進めていく。</a:t>
          </a:r>
        </a:p>
      </xdr:txBody>
    </xdr:sp>
    <xdr:clientData/>
  </xdr:twoCellAnchor>
  <xdr:oneCellAnchor>
    <xdr:from>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9" name="テキスト ボックス 58"/>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0" name="直線コネクタ 59"/>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61" name="テキスト ボックス 60"/>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2" name="直線コネクタ 61"/>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63" name="テキスト ボックス 62"/>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65" name="テキスト ボックス 64"/>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6" name="直線コネクタ 65"/>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67" name="テキスト ボックス 66"/>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8" name="直線コネクタ 67"/>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69" name="テキスト ボックス 68"/>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1" name="テキスト ボックス 70"/>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83820</xdr:rowOff>
    </xdr:from>
    <xdr:to>
      <xdr:col>23</xdr:col>
      <xdr:colOff>85090</xdr:colOff>
      <xdr:row>35</xdr:row>
      <xdr:rowOff>52070</xdr:rowOff>
    </xdr:to>
    <xdr:cxnSp macro="">
      <xdr:nvCxnSpPr>
        <xdr:cNvPr id="73" name="直線コネクタ 72"/>
        <xdr:cNvCxnSpPr/>
      </xdr:nvCxnSpPr>
      <xdr:spPr>
        <a:xfrm flipV="1">
          <a:off x="4760595" y="531304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55880</xdr:rowOff>
    </xdr:from>
    <xdr:ext cx="403225" cy="259080"/>
    <xdr:sp macro="" textlink="">
      <xdr:nvSpPr>
        <xdr:cNvPr id="74" name="有形固定資産減価償却率最小値テキスト"/>
        <xdr:cNvSpPr txBox="1"/>
      </xdr:nvSpPr>
      <xdr:spPr>
        <a:xfrm>
          <a:off x="4813300" y="68281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52070</xdr:rowOff>
    </xdr:from>
    <xdr:to>
      <xdr:col>23</xdr:col>
      <xdr:colOff>174625</xdr:colOff>
      <xdr:row>35</xdr:row>
      <xdr:rowOff>52070</xdr:rowOff>
    </xdr:to>
    <xdr:cxnSp macro="">
      <xdr:nvCxnSpPr>
        <xdr:cNvPr id="75" name="直線コネクタ 74"/>
        <xdr:cNvCxnSpPr/>
      </xdr:nvCxnSpPr>
      <xdr:spPr>
        <a:xfrm>
          <a:off x="4673600" y="6824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30480</xdr:rowOff>
    </xdr:from>
    <xdr:ext cx="403225" cy="257175"/>
    <xdr:sp macro="" textlink="">
      <xdr:nvSpPr>
        <xdr:cNvPr id="76" name="有形固定資産減価償却率最大値テキスト"/>
        <xdr:cNvSpPr txBox="1"/>
      </xdr:nvSpPr>
      <xdr:spPr>
        <a:xfrm>
          <a:off x="4813300" y="50882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83820</xdr:rowOff>
    </xdr:from>
    <xdr:to>
      <xdr:col>23</xdr:col>
      <xdr:colOff>174625</xdr:colOff>
      <xdr:row>26</xdr:row>
      <xdr:rowOff>83820</xdr:rowOff>
    </xdr:to>
    <xdr:cxnSp macro="">
      <xdr:nvCxnSpPr>
        <xdr:cNvPr id="77" name="直線コネクタ 76"/>
        <xdr:cNvCxnSpPr/>
      </xdr:nvCxnSpPr>
      <xdr:spPr>
        <a:xfrm>
          <a:off x="4673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95250</xdr:rowOff>
    </xdr:from>
    <xdr:ext cx="403225" cy="259080"/>
    <xdr:sp macro="" textlink="">
      <xdr:nvSpPr>
        <xdr:cNvPr id="78" name="有形固定資産減価償却率平均値テキスト"/>
        <xdr:cNvSpPr txBox="1"/>
      </xdr:nvSpPr>
      <xdr:spPr>
        <a:xfrm>
          <a:off x="4813300" y="601027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116840</xdr:rowOff>
    </xdr:from>
    <xdr:to>
      <xdr:col>23</xdr:col>
      <xdr:colOff>136525</xdr:colOff>
      <xdr:row>31</xdr:row>
      <xdr:rowOff>46990</xdr:rowOff>
    </xdr:to>
    <xdr:sp macro="" textlink="">
      <xdr:nvSpPr>
        <xdr:cNvPr id="79" name="フローチャート: 判断 78"/>
        <xdr:cNvSpPr/>
      </xdr:nvSpPr>
      <xdr:spPr>
        <a:xfrm>
          <a:off x="47117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0" name="フローチャート: 判断 79"/>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8255</xdr:rowOff>
    </xdr:from>
    <xdr:to>
      <xdr:col>15</xdr:col>
      <xdr:colOff>187325</xdr:colOff>
      <xdr:row>32</xdr:row>
      <xdr:rowOff>109855</xdr:rowOff>
    </xdr:to>
    <xdr:sp macro="" textlink="">
      <xdr:nvSpPr>
        <xdr:cNvPr id="81" name="フローチャート: 判断 80"/>
        <xdr:cNvSpPr/>
      </xdr:nvSpPr>
      <xdr:spPr>
        <a:xfrm>
          <a:off x="3238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63500</xdr:rowOff>
    </xdr:to>
    <xdr:sp macro="" textlink="">
      <xdr:nvSpPr>
        <xdr:cNvPr id="82" name="フローチャート: 判断 81"/>
        <xdr:cNvSpPr/>
      </xdr:nvSpPr>
      <xdr:spPr>
        <a:xfrm>
          <a:off x="2476500" y="6219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3" name="テキスト ボックス 82"/>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4" name="テキスト ボックス 83"/>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85" name="テキスト ボックス 84"/>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6" name="テキスト ボックス 85"/>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7" name="テキスト ボックス 86"/>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8" name="楕円 87"/>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24765</xdr:rowOff>
    </xdr:from>
    <xdr:ext cx="403225" cy="259080"/>
    <xdr:sp macro="" textlink="">
      <xdr:nvSpPr>
        <xdr:cNvPr id="89" name="有形固定資産減価償却率該当値テキスト"/>
        <xdr:cNvSpPr txBox="1"/>
      </xdr:nvSpPr>
      <xdr:spPr>
        <a:xfrm>
          <a:off x="4813300" y="5768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63500</xdr:rowOff>
    </xdr:from>
    <xdr:to>
      <xdr:col>19</xdr:col>
      <xdr:colOff>187325</xdr:colOff>
      <xdr:row>30</xdr:row>
      <xdr:rowOff>164465</xdr:rowOff>
    </xdr:to>
    <xdr:sp macro="" textlink="">
      <xdr:nvSpPr>
        <xdr:cNvPr id="90" name="楕円 89"/>
        <xdr:cNvSpPr/>
      </xdr:nvSpPr>
      <xdr:spPr>
        <a:xfrm>
          <a:off x="4000500" y="5978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113665</xdr:rowOff>
    </xdr:to>
    <xdr:cxnSp macro="">
      <xdr:nvCxnSpPr>
        <xdr:cNvPr id="91" name="直線コネクタ 90"/>
        <xdr:cNvCxnSpPr/>
      </xdr:nvCxnSpPr>
      <xdr:spPr>
        <a:xfrm flipV="1">
          <a:off x="4051300" y="5967730"/>
          <a:ext cx="711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116840</xdr:rowOff>
    </xdr:from>
    <xdr:to>
      <xdr:col>15</xdr:col>
      <xdr:colOff>187325</xdr:colOff>
      <xdr:row>31</xdr:row>
      <xdr:rowOff>46990</xdr:rowOff>
    </xdr:to>
    <xdr:sp macro="" textlink="">
      <xdr:nvSpPr>
        <xdr:cNvPr id="92" name="楕円 91"/>
        <xdr:cNvSpPr/>
      </xdr:nvSpPr>
      <xdr:spPr>
        <a:xfrm>
          <a:off x="3238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113665</xdr:rowOff>
    </xdr:from>
    <xdr:to>
      <xdr:col>19</xdr:col>
      <xdr:colOff>136525</xdr:colOff>
      <xdr:row>30</xdr:row>
      <xdr:rowOff>167640</xdr:rowOff>
    </xdr:to>
    <xdr:cxnSp macro="">
      <xdr:nvCxnSpPr>
        <xdr:cNvPr id="93" name="直線コネクタ 92"/>
        <xdr:cNvCxnSpPr/>
      </xdr:nvCxnSpPr>
      <xdr:spPr>
        <a:xfrm flipV="1">
          <a:off x="3289300" y="602869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31750</xdr:rowOff>
    </xdr:from>
    <xdr:to>
      <xdr:col>11</xdr:col>
      <xdr:colOff>187325</xdr:colOff>
      <xdr:row>31</xdr:row>
      <xdr:rowOff>133350</xdr:rowOff>
    </xdr:to>
    <xdr:sp macro="" textlink="">
      <xdr:nvSpPr>
        <xdr:cNvPr id="94" name="楕円 93"/>
        <xdr:cNvSpPr/>
      </xdr:nvSpPr>
      <xdr:spPr>
        <a:xfrm>
          <a:off x="2476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167640</xdr:rowOff>
    </xdr:from>
    <xdr:to>
      <xdr:col>15</xdr:col>
      <xdr:colOff>136525</xdr:colOff>
      <xdr:row>31</xdr:row>
      <xdr:rowOff>82550</xdr:rowOff>
    </xdr:to>
    <xdr:cxnSp macro="">
      <xdr:nvCxnSpPr>
        <xdr:cNvPr id="95" name="直線コネクタ 94"/>
        <xdr:cNvCxnSpPr/>
      </xdr:nvCxnSpPr>
      <xdr:spPr>
        <a:xfrm flipV="1">
          <a:off x="2527300" y="6082665"/>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20320</xdr:rowOff>
    </xdr:from>
    <xdr:ext cx="403225" cy="257175"/>
    <xdr:sp macro="" textlink="">
      <xdr:nvSpPr>
        <xdr:cNvPr id="96" name="n_1aveValue有形固定資産減価償却率"/>
        <xdr:cNvSpPr txBox="1"/>
      </xdr:nvSpPr>
      <xdr:spPr>
        <a:xfrm>
          <a:off x="3836035" y="6106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100965</xdr:rowOff>
    </xdr:from>
    <xdr:ext cx="403225" cy="257175"/>
    <xdr:sp macro="" textlink="">
      <xdr:nvSpPr>
        <xdr:cNvPr id="97" name="n_2aveValue有形固定資産減価償却率"/>
        <xdr:cNvSpPr txBox="1"/>
      </xdr:nvSpPr>
      <xdr:spPr>
        <a:xfrm>
          <a:off x="3086735" y="6358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53975</xdr:rowOff>
    </xdr:from>
    <xdr:ext cx="403225" cy="257175"/>
    <xdr:sp macro="" textlink="">
      <xdr:nvSpPr>
        <xdr:cNvPr id="98" name="n_3aveValue有形固定資産減価償却率"/>
        <xdr:cNvSpPr txBox="1"/>
      </xdr:nvSpPr>
      <xdr:spPr>
        <a:xfrm>
          <a:off x="2324735" y="63119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9525</xdr:rowOff>
    </xdr:from>
    <xdr:ext cx="403225" cy="257175"/>
    <xdr:sp macro="" textlink="">
      <xdr:nvSpPr>
        <xdr:cNvPr id="99" name="n_1mainValue有形固定資産減価償却率"/>
        <xdr:cNvSpPr txBox="1"/>
      </xdr:nvSpPr>
      <xdr:spPr>
        <a:xfrm>
          <a:off x="3836035" y="57531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63500</xdr:rowOff>
    </xdr:from>
    <xdr:ext cx="403225" cy="257175"/>
    <xdr:sp macro="" textlink="">
      <xdr:nvSpPr>
        <xdr:cNvPr id="100" name="n_2mainValue有形固定資産減価償却率"/>
        <xdr:cNvSpPr txBox="1"/>
      </xdr:nvSpPr>
      <xdr:spPr>
        <a:xfrm>
          <a:off x="3086735" y="5807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149860</xdr:rowOff>
    </xdr:from>
    <xdr:ext cx="403225" cy="259080"/>
    <xdr:sp macro="" textlink="">
      <xdr:nvSpPr>
        <xdr:cNvPr id="101" name="n_3mainValue有形固定資産減価償却率"/>
        <xdr:cNvSpPr txBox="1"/>
      </xdr:nvSpPr>
      <xdr:spPr>
        <a:xfrm>
          <a:off x="2324735" y="5893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2" name="正方形/長方形 10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3" name="正方形/長方形 10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4" name="正方形/長方形 103"/>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[ 338.1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5" name="正方形/長方形 10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6" name="正方形/長方形 10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7" name="正方形/長方形 10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8" name="正方形/長方形 10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9" name="正方形/長方形 10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0" name="正方形/長方形 10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地方債の新規発行を抑制してきたことにより、償還額は縮小しており、全国平均、県平均、類似団体平均を下回っている。今後は、引き続き事務事業の見直しによるさらなる財政状況の改善を図っていく。</a:t>
          </a:r>
        </a:p>
      </xdr:txBody>
    </xdr:sp>
    <xdr:clientData/>
  </xdr:twoCellAnchor>
  <xdr:oneCellAnchor>
    <xdr:from>
      <xdr:col>57</xdr:col>
      <xdr:colOff>111125</xdr:colOff>
      <xdr:row>23</xdr:row>
      <xdr:rowOff>47625</xdr:rowOff>
    </xdr:from>
    <xdr:ext cx="349885" cy="225425"/>
    <xdr:sp macro="" textlink="">
      <xdr:nvSpPr>
        <xdr:cNvPr id="115" name="テキスト ボックス 11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18" name="テキスト ボックス 117"/>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20" name="テキスト ボックス 119"/>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22" name="テキスト ボックス 121"/>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24" name="テキスト ボックス 123"/>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26" name="テキスト ボックス 125"/>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3520"/>
    <xdr:sp macro="" textlink="">
      <xdr:nvSpPr>
        <xdr:cNvPr id="128" name="テキスト ボックス 127"/>
        <xdr:cNvSpPr txBox="1"/>
      </xdr:nvSpPr>
      <xdr:spPr>
        <a:xfrm>
          <a:off x="10756900" y="485902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105410</xdr:rowOff>
    </xdr:from>
    <xdr:to>
      <xdr:col>76</xdr:col>
      <xdr:colOff>21590</xdr:colOff>
      <xdr:row>34</xdr:row>
      <xdr:rowOff>151130</xdr:rowOff>
    </xdr:to>
    <xdr:cxnSp macro="">
      <xdr:nvCxnSpPr>
        <xdr:cNvPr id="130" name="直線コネクタ 129"/>
        <xdr:cNvCxnSpPr/>
      </xdr:nvCxnSpPr>
      <xdr:spPr>
        <a:xfrm flipV="1">
          <a:off x="14793595" y="5506085"/>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8455" cy="257175"/>
    <xdr:sp macro="" textlink="">
      <xdr:nvSpPr>
        <xdr:cNvPr id="131" name="債務償還比率最小値テキスト"/>
        <xdr:cNvSpPr txBox="1"/>
      </xdr:nvSpPr>
      <xdr:spPr>
        <a:xfrm>
          <a:off x="14846300" y="675576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32" name="直線コネクタ 131"/>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52070</xdr:rowOff>
    </xdr:from>
    <xdr:ext cx="558800" cy="257175"/>
    <xdr:sp macro="" textlink="">
      <xdr:nvSpPr>
        <xdr:cNvPr id="133" name="債務償還比率最大値テキスト"/>
        <xdr:cNvSpPr txBox="1"/>
      </xdr:nvSpPr>
      <xdr:spPr>
        <a:xfrm>
          <a:off x="14846300" y="5281295"/>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1,039.1</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105410</xdr:rowOff>
    </xdr:from>
    <xdr:to>
      <xdr:col>76</xdr:col>
      <xdr:colOff>111125</xdr:colOff>
      <xdr:row>27</xdr:row>
      <xdr:rowOff>105410</xdr:rowOff>
    </xdr:to>
    <xdr:cxnSp macro="">
      <xdr:nvCxnSpPr>
        <xdr:cNvPr id="134" name="直線コネクタ 133"/>
        <xdr:cNvCxnSpPr/>
      </xdr:nvCxnSpPr>
      <xdr:spPr>
        <a:xfrm>
          <a:off x="14706600" y="5506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86360</xdr:rowOff>
    </xdr:from>
    <xdr:ext cx="467995" cy="257175"/>
    <xdr:sp macro="" textlink="">
      <xdr:nvSpPr>
        <xdr:cNvPr id="135" name="債務償還比率平均値テキスト"/>
        <xdr:cNvSpPr txBox="1"/>
      </xdr:nvSpPr>
      <xdr:spPr>
        <a:xfrm>
          <a:off x="14846300" y="600138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63500</xdr:rowOff>
    </xdr:from>
    <xdr:to>
      <xdr:col>76</xdr:col>
      <xdr:colOff>73025</xdr:colOff>
      <xdr:row>31</xdr:row>
      <xdr:rowOff>164465</xdr:rowOff>
    </xdr:to>
    <xdr:sp macro="" textlink="">
      <xdr:nvSpPr>
        <xdr:cNvPr id="136" name="フローチャート: 判断 135"/>
        <xdr:cNvSpPr/>
      </xdr:nvSpPr>
      <xdr:spPr>
        <a:xfrm>
          <a:off x="14744700" y="61499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72390</xdr:rowOff>
    </xdr:from>
    <xdr:to>
      <xdr:col>72</xdr:col>
      <xdr:colOff>123825</xdr:colOff>
      <xdr:row>32</xdr:row>
      <xdr:rowOff>2540</xdr:rowOff>
    </xdr:to>
    <xdr:sp macro="" textlink="">
      <xdr:nvSpPr>
        <xdr:cNvPr id="137" name="フローチャート: 判断 136"/>
        <xdr:cNvSpPr/>
      </xdr:nvSpPr>
      <xdr:spPr>
        <a:xfrm>
          <a:off x="14033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8" name="テキスト ボックス 13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9" name="テキスト ボックス 13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0" name="テキスト ボックス 13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1" name="テキスト ボックス 14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2" name="テキスト ボックス 14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32</xdr:row>
      <xdr:rowOff>38100</xdr:rowOff>
    </xdr:from>
    <xdr:to>
      <xdr:col>76</xdr:col>
      <xdr:colOff>73025</xdr:colOff>
      <xdr:row>32</xdr:row>
      <xdr:rowOff>139700</xdr:rowOff>
    </xdr:to>
    <xdr:sp macro="" textlink="">
      <xdr:nvSpPr>
        <xdr:cNvPr id="143" name="楕円 142"/>
        <xdr:cNvSpPr/>
      </xdr:nvSpPr>
      <xdr:spPr>
        <a:xfrm>
          <a:off x="147447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16510</xdr:rowOff>
    </xdr:from>
    <xdr:ext cx="467995" cy="259080"/>
    <xdr:sp macro="" textlink="">
      <xdr:nvSpPr>
        <xdr:cNvPr id="144" name="債務償還比率該当値テキスト"/>
        <xdr:cNvSpPr txBox="1"/>
      </xdr:nvSpPr>
      <xdr:spPr>
        <a:xfrm>
          <a:off x="14846300" y="6274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111125</xdr:rowOff>
    </xdr:from>
    <xdr:to>
      <xdr:col>72</xdr:col>
      <xdr:colOff>123825</xdr:colOff>
      <xdr:row>33</xdr:row>
      <xdr:rowOff>41275</xdr:rowOff>
    </xdr:to>
    <xdr:sp macro="" textlink="">
      <xdr:nvSpPr>
        <xdr:cNvPr id="145" name="楕円 144"/>
        <xdr:cNvSpPr/>
      </xdr:nvSpPr>
      <xdr:spPr>
        <a:xfrm>
          <a:off x="1403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88900</xdr:rowOff>
    </xdr:from>
    <xdr:to>
      <xdr:col>76</xdr:col>
      <xdr:colOff>22225</xdr:colOff>
      <xdr:row>32</xdr:row>
      <xdr:rowOff>161925</xdr:rowOff>
    </xdr:to>
    <xdr:cxnSp macro="">
      <xdr:nvCxnSpPr>
        <xdr:cNvPr id="146" name="直線コネクタ 145"/>
        <xdr:cNvCxnSpPr/>
      </xdr:nvCxnSpPr>
      <xdr:spPr>
        <a:xfrm flipV="1">
          <a:off x="14084300" y="6346825"/>
          <a:ext cx="711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19050</xdr:rowOff>
    </xdr:from>
    <xdr:ext cx="467995" cy="257175"/>
    <xdr:sp macro="" textlink="">
      <xdr:nvSpPr>
        <xdr:cNvPr id="147" name="n_1aveValue債務償還比率"/>
        <xdr:cNvSpPr txBox="1"/>
      </xdr:nvSpPr>
      <xdr:spPr>
        <a:xfrm>
          <a:off x="13836650" y="59340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32385</xdr:rowOff>
    </xdr:from>
    <xdr:ext cx="467995" cy="257175"/>
    <xdr:sp macro="" textlink="">
      <xdr:nvSpPr>
        <xdr:cNvPr id="148" name="n_1mainValue債務償還比率"/>
        <xdr:cNvSpPr txBox="1"/>
      </xdr:nvSpPr>
      <xdr:spPr>
        <a:xfrm>
          <a:off x="13836650" y="6461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0" name="正方形/長方形 14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51" name="テキスト ボックス 150"/>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52" name="テキスト ボックス 151"/>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53" name="テキスト ボックス 152"/>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54" name="テキスト ボックス 153"/>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12,929
12,874
100.80
6,569,151
6,364,277
3,798
3,921,938
4,554,427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185" cy="259080"/>
    <xdr:sp macro="" textlink="">
      <xdr:nvSpPr>
        <xdr:cNvPr id="42" name="テキスト ボックス 41"/>
        <xdr:cNvSpPr txBox="1"/>
      </xdr:nvSpPr>
      <xdr:spPr>
        <a:xfrm>
          <a:off x="422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6" name="テキスト ボックス 45"/>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2" name="テキスト ボックス 51"/>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4" name="テキスト ボックス 53"/>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166370</xdr:rowOff>
    </xdr:to>
    <xdr:cxnSp macro="">
      <xdr:nvCxnSpPr>
        <xdr:cNvPr id="56" name="直線コネクタ 55"/>
        <xdr:cNvCxnSpPr/>
      </xdr:nvCxnSpPr>
      <xdr:spPr>
        <a:xfrm flipV="1">
          <a:off x="4634865" y="5747385"/>
          <a:ext cx="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169545</xdr:rowOff>
    </xdr:from>
    <xdr:ext cx="405130" cy="257175"/>
    <xdr:sp macro="" textlink="">
      <xdr:nvSpPr>
        <xdr:cNvPr id="57" name="【道路】&#10;有形固定資産減価償却率最小値テキスト"/>
        <xdr:cNvSpPr txBox="1"/>
      </xdr:nvSpPr>
      <xdr:spPr>
        <a:xfrm>
          <a:off x="4673600" y="70275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166370</xdr:rowOff>
    </xdr:from>
    <xdr:to>
      <xdr:col>24</xdr:col>
      <xdr:colOff>152400</xdr:colOff>
      <xdr:row>40</xdr:row>
      <xdr:rowOff>166370</xdr:rowOff>
    </xdr:to>
    <xdr:cxnSp macro="">
      <xdr:nvCxnSpPr>
        <xdr:cNvPr id="58" name="直線コネクタ 57"/>
        <xdr:cNvCxnSpPr/>
      </xdr:nvCxnSpPr>
      <xdr:spPr>
        <a:xfrm>
          <a:off x="4546600" y="702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36195</xdr:rowOff>
    </xdr:from>
    <xdr:ext cx="405130" cy="259080"/>
    <xdr:sp macro="" textlink="">
      <xdr:nvSpPr>
        <xdr:cNvPr id="59" name="【道路】&#10;有形固定資産減価償却率最大値テキスト"/>
        <xdr:cNvSpPr txBox="1"/>
      </xdr:nvSpPr>
      <xdr:spPr>
        <a:xfrm>
          <a:off x="4673600" y="5522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55245</xdr:rowOff>
    </xdr:from>
    <xdr:ext cx="405130" cy="257175"/>
    <xdr:sp macro="" textlink="">
      <xdr:nvSpPr>
        <xdr:cNvPr id="61" name="【道路】&#10;有形固定資産減価償却率平均値テキスト"/>
        <xdr:cNvSpPr txBox="1"/>
      </xdr:nvSpPr>
      <xdr:spPr>
        <a:xfrm>
          <a:off x="4673600" y="63988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1" name="楕円 70"/>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48260</xdr:rowOff>
    </xdr:from>
    <xdr:ext cx="405130" cy="259080"/>
    <xdr:sp macro="" textlink="">
      <xdr:nvSpPr>
        <xdr:cNvPr id="72" name="【道路】&#10;有形固定資産減価償却率該当値テキスト"/>
        <xdr:cNvSpPr txBox="1"/>
      </xdr:nvSpPr>
      <xdr:spPr>
        <a:xfrm>
          <a:off x="4673600" y="622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3" name="楕円 72"/>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118110</xdr:rowOff>
    </xdr:to>
    <xdr:cxnSp macro="">
      <xdr:nvCxnSpPr>
        <xdr:cNvPr id="74" name="直線コネクタ 73"/>
        <xdr:cNvCxnSpPr/>
      </xdr:nvCxnSpPr>
      <xdr:spPr>
        <a:xfrm flipV="1">
          <a:off x="3797300" y="641985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5" name="楕円 74"/>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152400</xdr:rowOff>
    </xdr:to>
    <xdr:cxnSp macro="">
      <xdr:nvCxnSpPr>
        <xdr:cNvPr id="76" name="直線コネクタ 75"/>
        <xdr:cNvCxnSpPr/>
      </xdr:nvCxnSpPr>
      <xdr:spPr>
        <a:xfrm flipV="1">
          <a:off x="2908300" y="64617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86360</xdr:rowOff>
    </xdr:from>
    <xdr:to>
      <xdr:col>10</xdr:col>
      <xdr:colOff>165100</xdr:colOff>
      <xdr:row>38</xdr:row>
      <xdr:rowOff>16510</xdr:rowOff>
    </xdr:to>
    <xdr:sp macro="" textlink="">
      <xdr:nvSpPr>
        <xdr:cNvPr id="77" name="楕円 76"/>
        <xdr:cNvSpPr/>
      </xdr:nvSpPr>
      <xdr:spPr>
        <a:xfrm>
          <a:off x="1968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137160</xdr:rowOff>
    </xdr:from>
    <xdr:to>
      <xdr:col>15</xdr:col>
      <xdr:colOff>50800</xdr:colOff>
      <xdr:row>37</xdr:row>
      <xdr:rowOff>152400</xdr:rowOff>
    </xdr:to>
    <xdr:cxnSp macro="">
      <xdr:nvCxnSpPr>
        <xdr:cNvPr id="78" name="直線コネクタ 77"/>
        <xdr:cNvCxnSpPr/>
      </xdr:nvCxnSpPr>
      <xdr:spPr>
        <a:xfrm>
          <a:off x="2019300" y="64808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4445</xdr:rowOff>
    </xdr:from>
    <xdr:ext cx="405130" cy="259080"/>
    <xdr:sp macro="" textlink="">
      <xdr:nvSpPr>
        <xdr:cNvPr id="79" name="n_1aveValue【道路】&#10;有形固定資産減価償却率"/>
        <xdr:cNvSpPr txBox="1"/>
      </xdr:nvSpPr>
      <xdr:spPr>
        <a:xfrm>
          <a:off x="3582035" y="617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31115</xdr:rowOff>
    </xdr:from>
    <xdr:ext cx="403225" cy="257175"/>
    <xdr:sp macro="" textlink="">
      <xdr:nvSpPr>
        <xdr:cNvPr id="80" name="n_2aveValue【道路】&#10;有形固定資産減価償却率"/>
        <xdr:cNvSpPr txBox="1"/>
      </xdr:nvSpPr>
      <xdr:spPr>
        <a:xfrm>
          <a:off x="2705735" y="6203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120650</xdr:rowOff>
    </xdr:from>
    <xdr:ext cx="403225" cy="257175"/>
    <xdr:sp macro="" textlink="">
      <xdr:nvSpPr>
        <xdr:cNvPr id="81" name="n_3aveValue【道路】&#10;有形固定資産減価償却率"/>
        <xdr:cNvSpPr txBox="1"/>
      </xdr:nvSpPr>
      <xdr:spPr>
        <a:xfrm>
          <a:off x="1816735" y="6635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160020</xdr:rowOff>
    </xdr:from>
    <xdr:ext cx="405130" cy="259080"/>
    <xdr:sp macro="" textlink="">
      <xdr:nvSpPr>
        <xdr:cNvPr id="82" name="n_1mainValue【道路】&#10;有形固定資産減価償却率"/>
        <xdr:cNvSpPr txBox="1"/>
      </xdr:nvSpPr>
      <xdr:spPr>
        <a:xfrm>
          <a:off x="3582035" y="650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22860</xdr:rowOff>
    </xdr:from>
    <xdr:ext cx="403225" cy="259080"/>
    <xdr:sp macro="" textlink="">
      <xdr:nvSpPr>
        <xdr:cNvPr id="83" name="n_2mainValue【道路】&#10;有形固定資産減価償却率"/>
        <xdr:cNvSpPr txBox="1"/>
      </xdr:nvSpPr>
      <xdr:spPr>
        <a:xfrm>
          <a:off x="2705735" y="6537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33020</xdr:rowOff>
    </xdr:from>
    <xdr:ext cx="403225" cy="259080"/>
    <xdr:sp macro="" textlink="">
      <xdr:nvSpPr>
        <xdr:cNvPr id="84" name="n_3mainValue【道路】&#10;有形固定資産減価償却率"/>
        <xdr:cNvSpPr txBox="1"/>
      </xdr:nvSpPr>
      <xdr:spPr>
        <a:xfrm>
          <a:off x="1816735" y="6205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3" name="テキスト ボックス 92"/>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96" name="テキスト ボックス 95"/>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98" name="テキスト ボックス 97"/>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100" name="テキスト ボックス 99"/>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102" name="テキスト ボックス 101"/>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4" name="テキスト ボックス 10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132715</xdr:rowOff>
    </xdr:to>
    <xdr:cxnSp macro="">
      <xdr:nvCxnSpPr>
        <xdr:cNvPr id="106" name="直線コネクタ 105"/>
        <xdr:cNvCxnSpPr/>
      </xdr:nvCxnSpPr>
      <xdr:spPr>
        <a:xfrm flipV="1">
          <a:off x="10476865" y="5715000"/>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136525</xdr:rowOff>
    </xdr:from>
    <xdr:ext cx="469900" cy="258445"/>
    <xdr:sp macro="" textlink="">
      <xdr:nvSpPr>
        <xdr:cNvPr id="107" name="【道路】&#10;一人当たり延長最小値テキスト"/>
        <xdr:cNvSpPr txBox="1"/>
      </xdr:nvSpPr>
      <xdr:spPr>
        <a:xfrm>
          <a:off x="10515600" y="716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132715</xdr:rowOff>
    </xdr:from>
    <xdr:to>
      <xdr:col>55</xdr:col>
      <xdr:colOff>88900</xdr:colOff>
      <xdr:row>41</xdr:row>
      <xdr:rowOff>132715</xdr:rowOff>
    </xdr:to>
    <xdr:cxnSp macro="">
      <xdr:nvCxnSpPr>
        <xdr:cNvPr id="108" name="直線コネクタ 107"/>
        <xdr:cNvCxnSpPr/>
      </xdr:nvCxnSpPr>
      <xdr:spPr>
        <a:xfrm>
          <a:off x="10388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3810</xdr:rowOff>
    </xdr:from>
    <xdr:ext cx="534670" cy="259080"/>
    <xdr:sp macro="" textlink="">
      <xdr:nvSpPr>
        <xdr:cNvPr id="109" name="【道路】&#10;一人当たり延長最大値テキスト"/>
        <xdr:cNvSpPr txBox="1"/>
      </xdr:nvSpPr>
      <xdr:spPr>
        <a:xfrm>
          <a:off x="10515600" y="549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63.339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126365</xdr:rowOff>
    </xdr:from>
    <xdr:ext cx="534670" cy="259080"/>
    <xdr:sp macro="" textlink="">
      <xdr:nvSpPr>
        <xdr:cNvPr id="111" name="【道路】&#10;一人当たり延長平均値テキスト"/>
        <xdr:cNvSpPr txBox="1"/>
      </xdr:nvSpPr>
      <xdr:spPr>
        <a:xfrm>
          <a:off x="10515600" y="66414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147955</xdr:rowOff>
    </xdr:from>
    <xdr:to>
      <xdr:col>55</xdr:col>
      <xdr:colOff>50800</xdr:colOff>
      <xdr:row>39</xdr:row>
      <xdr:rowOff>78105</xdr:rowOff>
    </xdr:to>
    <xdr:sp macro="" textlink="">
      <xdr:nvSpPr>
        <xdr:cNvPr id="112" name="フローチャート: 判断 111"/>
        <xdr:cNvSpPr/>
      </xdr:nvSpPr>
      <xdr:spPr>
        <a:xfrm>
          <a:off x="104267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146050</xdr:rowOff>
    </xdr:from>
    <xdr:to>
      <xdr:col>50</xdr:col>
      <xdr:colOff>165100</xdr:colOff>
      <xdr:row>39</xdr:row>
      <xdr:rowOff>76200</xdr:rowOff>
    </xdr:to>
    <xdr:sp macro="" textlink="">
      <xdr:nvSpPr>
        <xdr:cNvPr id="113" name="フローチャート: 判断 112"/>
        <xdr:cNvSpPr/>
      </xdr:nvSpPr>
      <xdr:spPr>
        <a:xfrm>
          <a:off x="9588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14" name="フローチャート: 判断 113"/>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101600</xdr:rowOff>
    </xdr:from>
    <xdr:to>
      <xdr:col>41</xdr:col>
      <xdr:colOff>101600</xdr:colOff>
      <xdr:row>39</xdr:row>
      <xdr:rowOff>31750</xdr:rowOff>
    </xdr:to>
    <xdr:sp macro="" textlink="">
      <xdr:nvSpPr>
        <xdr:cNvPr id="115" name="フローチャート: 判断 114"/>
        <xdr:cNvSpPr/>
      </xdr:nvSpPr>
      <xdr:spPr>
        <a:xfrm>
          <a:off x="7810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111760</xdr:rowOff>
    </xdr:from>
    <xdr:to>
      <xdr:col>55</xdr:col>
      <xdr:colOff>50800</xdr:colOff>
      <xdr:row>39</xdr:row>
      <xdr:rowOff>41910</xdr:rowOff>
    </xdr:to>
    <xdr:sp macro="" textlink="">
      <xdr:nvSpPr>
        <xdr:cNvPr id="121" name="楕円 120"/>
        <xdr:cNvSpPr/>
      </xdr:nvSpPr>
      <xdr:spPr>
        <a:xfrm>
          <a:off x="10426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134620</xdr:rowOff>
    </xdr:from>
    <xdr:ext cx="534670" cy="257175"/>
    <xdr:sp macro="" textlink="">
      <xdr:nvSpPr>
        <xdr:cNvPr id="122" name="【道路】&#10;一人当たり延長該当値テキスト"/>
        <xdr:cNvSpPr txBox="1"/>
      </xdr:nvSpPr>
      <xdr:spPr>
        <a:xfrm>
          <a:off x="10515600" y="64782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3" name="楕円 122"/>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162560</xdr:rowOff>
    </xdr:from>
    <xdr:to>
      <xdr:col>55</xdr:col>
      <xdr:colOff>0</xdr:colOff>
      <xdr:row>38</xdr:row>
      <xdr:rowOff>167640</xdr:rowOff>
    </xdr:to>
    <xdr:cxnSp macro="">
      <xdr:nvCxnSpPr>
        <xdr:cNvPr id="124" name="直線コネクタ 123"/>
        <xdr:cNvCxnSpPr/>
      </xdr:nvCxnSpPr>
      <xdr:spPr>
        <a:xfrm flipV="1">
          <a:off x="9639300" y="66776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5" name="楕円 124"/>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1905</xdr:rowOff>
    </xdr:to>
    <xdr:cxnSp macro="">
      <xdr:nvCxnSpPr>
        <xdr:cNvPr id="126" name="直線コネクタ 125"/>
        <xdr:cNvCxnSpPr/>
      </xdr:nvCxnSpPr>
      <xdr:spPr>
        <a:xfrm flipV="1">
          <a:off x="8750300" y="66827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14605</xdr:rowOff>
    </xdr:from>
    <xdr:to>
      <xdr:col>41</xdr:col>
      <xdr:colOff>101600</xdr:colOff>
      <xdr:row>36</xdr:row>
      <xdr:rowOff>116205</xdr:rowOff>
    </xdr:to>
    <xdr:sp macro="" textlink="">
      <xdr:nvSpPr>
        <xdr:cNvPr id="127" name="楕円 126"/>
        <xdr:cNvSpPr/>
      </xdr:nvSpPr>
      <xdr:spPr>
        <a:xfrm>
          <a:off x="781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65405</xdr:rowOff>
    </xdr:from>
    <xdr:to>
      <xdr:col>45</xdr:col>
      <xdr:colOff>177800</xdr:colOff>
      <xdr:row>39</xdr:row>
      <xdr:rowOff>1905</xdr:rowOff>
    </xdr:to>
    <xdr:cxnSp macro="">
      <xdr:nvCxnSpPr>
        <xdr:cNvPr id="128" name="直線コネクタ 127"/>
        <xdr:cNvCxnSpPr/>
      </xdr:nvCxnSpPr>
      <xdr:spPr>
        <a:xfrm>
          <a:off x="7861300" y="6237605"/>
          <a:ext cx="889000" cy="450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67310</xdr:rowOff>
    </xdr:from>
    <xdr:ext cx="534670" cy="259080"/>
    <xdr:sp macro="" textlink="">
      <xdr:nvSpPr>
        <xdr:cNvPr id="129" name="n_1aveValue【道路】&#10;一人当たり延長"/>
        <xdr:cNvSpPr txBox="1"/>
      </xdr:nvSpPr>
      <xdr:spPr>
        <a:xfrm>
          <a:off x="9359265" y="675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19.717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99060</xdr:rowOff>
    </xdr:from>
    <xdr:ext cx="532765" cy="257175"/>
    <xdr:sp macro="" textlink="">
      <xdr:nvSpPr>
        <xdr:cNvPr id="130" name="n_2aveValue【道路】&#10;一人当たり延長"/>
        <xdr:cNvSpPr txBox="1"/>
      </xdr:nvSpPr>
      <xdr:spPr>
        <a:xfrm>
          <a:off x="8482965" y="6785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22860</xdr:rowOff>
    </xdr:from>
    <xdr:ext cx="532765" cy="259080"/>
    <xdr:sp macro="" textlink="">
      <xdr:nvSpPr>
        <xdr:cNvPr id="131" name="n_3aveValue【道路】&#10;一人当たり延長"/>
        <xdr:cNvSpPr txBox="1"/>
      </xdr:nvSpPr>
      <xdr:spPr>
        <a:xfrm>
          <a:off x="7593965" y="6709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63500</xdr:rowOff>
    </xdr:from>
    <xdr:ext cx="534670" cy="257175"/>
    <xdr:sp macro="" textlink="">
      <xdr:nvSpPr>
        <xdr:cNvPr id="132" name="n_1mainValue【道路】&#10;一人当たり延長"/>
        <xdr:cNvSpPr txBox="1"/>
      </xdr:nvSpPr>
      <xdr:spPr>
        <a:xfrm>
          <a:off x="9359265" y="64071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69215</xdr:rowOff>
    </xdr:from>
    <xdr:ext cx="532765" cy="259080"/>
    <xdr:sp macro="" textlink="">
      <xdr:nvSpPr>
        <xdr:cNvPr id="133" name="n_2mainValue【道路】&#10;一人当たり延長"/>
        <xdr:cNvSpPr txBox="1"/>
      </xdr:nvSpPr>
      <xdr:spPr>
        <a:xfrm>
          <a:off x="8482965" y="6412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34</xdr:row>
      <xdr:rowOff>132715</xdr:rowOff>
    </xdr:from>
    <xdr:ext cx="532765" cy="257175"/>
    <xdr:sp macro="" textlink="">
      <xdr:nvSpPr>
        <xdr:cNvPr id="134" name="n_3mainValue【道路】&#10;一人当たり延長"/>
        <xdr:cNvSpPr txBox="1"/>
      </xdr:nvSpPr>
      <xdr:spPr>
        <a:xfrm>
          <a:off x="7593965" y="59620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3" name="テキスト ボックス 142"/>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5" name="テキスト ボックス 144"/>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7" name="テキスト ボックス 146"/>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9" name="テキスト ボックス 14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51" name="テキスト ボックス 150"/>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3" name="テキスト ボックス 15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5" name="テキスト ボックス 154"/>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7" name="テキスト ボックス 156"/>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3810</xdr:rowOff>
    </xdr:from>
    <xdr:ext cx="405130" cy="259080"/>
    <xdr:sp macro="" textlink="">
      <xdr:nvSpPr>
        <xdr:cNvPr id="160" name="【橋りょう・トンネル】&#10;有形固定資産減価償却率最小値テキスト"/>
        <xdr:cNvSpPr txBox="1"/>
      </xdr:nvSpPr>
      <xdr:spPr>
        <a:xfrm>
          <a:off x="4673600" y="1114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110490</xdr:rowOff>
    </xdr:from>
    <xdr:ext cx="405130" cy="257175"/>
    <xdr:sp macro="" textlink="">
      <xdr:nvSpPr>
        <xdr:cNvPr id="162" name="【橋りょう・トンネル】&#10;有形固定資産減価償却率最大値テキスト"/>
        <xdr:cNvSpPr txBox="1"/>
      </xdr:nvSpPr>
      <xdr:spPr>
        <a:xfrm>
          <a:off x="4673600" y="9368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21590</xdr:rowOff>
    </xdr:from>
    <xdr:ext cx="405130" cy="259080"/>
    <xdr:sp macro="" textlink="">
      <xdr:nvSpPr>
        <xdr:cNvPr id="164" name="【橋りょう・トンネ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9" name="テキスト ボックス 168"/>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0" name="テキスト ボックス 169"/>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1" name="テキスト ボックス 170"/>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2" name="テキスト ボックス 171"/>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3" name="テキスト ボックス 172"/>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12065</xdr:rowOff>
    </xdr:from>
    <xdr:to>
      <xdr:col>24</xdr:col>
      <xdr:colOff>114300</xdr:colOff>
      <xdr:row>62</xdr:row>
      <xdr:rowOff>113665</xdr:rowOff>
    </xdr:to>
    <xdr:sp macro="" textlink="">
      <xdr:nvSpPr>
        <xdr:cNvPr id="174" name="楕円 173"/>
        <xdr:cNvSpPr/>
      </xdr:nvSpPr>
      <xdr:spPr>
        <a:xfrm>
          <a:off x="4584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161925</xdr:rowOff>
    </xdr:from>
    <xdr:ext cx="405130" cy="259080"/>
    <xdr:sp macro="" textlink="">
      <xdr:nvSpPr>
        <xdr:cNvPr id="175" name="【橋りょう・トンネル】&#10;有形固定資産減価償却率該当値テキスト"/>
        <xdr:cNvSpPr txBox="1"/>
      </xdr:nvSpPr>
      <xdr:spPr>
        <a:xfrm>
          <a:off x="4673600" y="10620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42545</xdr:rowOff>
    </xdr:from>
    <xdr:to>
      <xdr:col>20</xdr:col>
      <xdr:colOff>38100</xdr:colOff>
      <xdr:row>62</xdr:row>
      <xdr:rowOff>144145</xdr:rowOff>
    </xdr:to>
    <xdr:sp macro="" textlink="">
      <xdr:nvSpPr>
        <xdr:cNvPr id="176" name="楕円 175"/>
        <xdr:cNvSpPr/>
      </xdr:nvSpPr>
      <xdr:spPr>
        <a:xfrm>
          <a:off x="3746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63500</xdr:rowOff>
    </xdr:from>
    <xdr:to>
      <xdr:col>24</xdr:col>
      <xdr:colOff>63500</xdr:colOff>
      <xdr:row>62</xdr:row>
      <xdr:rowOff>93345</xdr:rowOff>
    </xdr:to>
    <xdr:cxnSp macro="">
      <xdr:nvCxnSpPr>
        <xdr:cNvPr id="177" name="直線コネクタ 176"/>
        <xdr:cNvCxnSpPr/>
      </xdr:nvCxnSpPr>
      <xdr:spPr>
        <a:xfrm flipV="1">
          <a:off x="3797300" y="1069340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71120</xdr:rowOff>
    </xdr:from>
    <xdr:to>
      <xdr:col>15</xdr:col>
      <xdr:colOff>101600</xdr:colOff>
      <xdr:row>63</xdr:row>
      <xdr:rowOff>1270</xdr:rowOff>
    </xdr:to>
    <xdr:sp macro="" textlink="">
      <xdr:nvSpPr>
        <xdr:cNvPr id="178" name="楕円 177"/>
        <xdr:cNvSpPr/>
      </xdr:nvSpPr>
      <xdr:spPr>
        <a:xfrm>
          <a:off x="2857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93345</xdr:rowOff>
    </xdr:from>
    <xdr:to>
      <xdr:col>19</xdr:col>
      <xdr:colOff>177800</xdr:colOff>
      <xdr:row>62</xdr:row>
      <xdr:rowOff>121920</xdr:rowOff>
    </xdr:to>
    <xdr:cxnSp macro="">
      <xdr:nvCxnSpPr>
        <xdr:cNvPr id="179" name="直線コネクタ 178"/>
        <xdr:cNvCxnSpPr/>
      </xdr:nvCxnSpPr>
      <xdr:spPr>
        <a:xfrm flipV="1">
          <a:off x="2908300" y="107232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80645</xdr:rowOff>
    </xdr:from>
    <xdr:to>
      <xdr:col>10</xdr:col>
      <xdr:colOff>165100</xdr:colOff>
      <xdr:row>63</xdr:row>
      <xdr:rowOff>10795</xdr:rowOff>
    </xdr:to>
    <xdr:sp macro="" textlink="">
      <xdr:nvSpPr>
        <xdr:cNvPr id="180" name="楕円 179"/>
        <xdr:cNvSpPr/>
      </xdr:nvSpPr>
      <xdr:spPr>
        <a:xfrm>
          <a:off x="1968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62</xdr:row>
      <xdr:rowOff>132080</xdr:rowOff>
    </xdr:to>
    <xdr:cxnSp macro="">
      <xdr:nvCxnSpPr>
        <xdr:cNvPr id="181" name="直線コネクタ 180"/>
        <xdr:cNvCxnSpPr/>
      </xdr:nvCxnSpPr>
      <xdr:spPr>
        <a:xfrm flipV="1">
          <a:off x="2019300" y="107518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149225</xdr:rowOff>
    </xdr:from>
    <xdr:ext cx="405130" cy="259080"/>
    <xdr:sp macro="" textlink="">
      <xdr:nvSpPr>
        <xdr:cNvPr id="182" name="n_1aveValue【橋りょう・トンネル】&#10;有形固定資産減価償却率"/>
        <xdr:cNvSpPr txBox="1"/>
      </xdr:nvSpPr>
      <xdr:spPr>
        <a:xfrm>
          <a:off x="3582035" y="10093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67310</xdr:rowOff>
    </xdr:from>
    <xdr:ext cx="403225" cy="259080"/>
    <xdr:sp macro="" textlink="">
      <xdr:nvSpPr>
        <xdr:cNvPr id="183" name="n_2aveValue【橋りょう・トンネル】&#10;有形固定資産減価償却率"/>
        <xdr:cNvSpPr txBox="1"/>
      </xdr:nvSpPr>
      <xdr:spPr>
        <a:xfrm>
          <a:off x="2705735" y="10182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111125</xdr:rowOff>
    </xdr:from>
    <xdr:ext cx="403225" cy="257175"/>
    <xdr:sp macro="" textlink="">
      <xdr:nvSpPr>
        <xdr:cNvPr id="184" name="n_3aveValue【橋りょう・トンネル】&#10;有形固定資産減価償却率"/>
        <xdr:cNvSpPr txBox="1"/>
      </xdr:nvSpPr>
      <xdr:spPr>
        <a:xfrm>
          <a:off x="1816735" y="10226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135255</xdr:rowOff>
    </xdr:from>
    <xdr:ext cx="405130" cy="257175"/>
    <xdr:sp macro="" textlink="">
      <xdr:nvSpPr>
        <xdr:cNvPr id="185" name="n_1mainValue【橋りょう・トンネル】&#10;有形固定資産減価償却率"/>
        <xdr:cNvSpPr txBox="1"/>
      </xdr:nvSpPr>
      <xdr:spPr>
        <a:xfrm>
          <a:off x="3582035" y="107651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163830</xdr:rowOff>
    </xdr:from>
    <xdr:ext cx="403225" cy="259080"/>
    <xdr:sp macro="" textlink="">
      <xdr:nvSpPr>
        <xdr:cNvPr id="186" name="n_2mainValue【橋りょう・トンネル】&#10;有形固定資産減価償却率"/>
        <xdr:cNvSpPr txBox="1"/>
      </xdr:nvSpPr>
      <xdr:spPr>
        <a:xfrm>
          <a:off x="2705735" y="10793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1905</xdr:rowOff>
    </xdr:from>
    <xdr:ext cx="403225" cy="259080"/>
    <xdr:sp macro="" textlink="">
      <xdr:nvSpPr>
        <xdr:cNvPr id="187" name="n_3mainValue【橋りょう・トンネル】&#10;有形固定資産減価償却率"/>
        <xdr:cNvSpPr txBox="1"/>
      </xdr:nvSpPr>
      <xdr:spPr>
        <a:xfrm>
          <a:off x="1816735" y="10803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6" name="テキスト ボックス 19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199" name="テキスト ボックス 198"/>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01" name="テキスト ボックス 200"/>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725" cy="257175"/>
    <xdr:sp macro="" textlink="">
      <xdr:nvSpPr>
        <xdr:cNvPr id="203" name="テキスト ボックス 202"/>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725" cy="259080"/>
    <xdr:sp macro="" textlink="">
      <xdr:nvSpPr>
        <xdr:cNvPr id="205" name="テキスト ボックス 204"/>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07" name="テキスト ボックス 206"/>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09" name="テキスト ボックス 208"/>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138430</xdr:rowOff>
    </xdr:from>
    <xdr:to>
      <xdr:col>54</xdr:col>
      <xdr:colOff>189865</xdr:colOff>
      <xdr:row>64</xdr:row>
      <xdr:rowOff>74930</xdr:rowOff>
    </xdr:to>
    <xdr:cxnSp macro="">
      <xdr:nvCxnSpPr>
        <xdr:cNvPr id="211" name="直線コネクタ 210"/>
        <xdr:cNvCxnSpPr/>
      </xdr:nvCxnSpPr>
      <xdr:spPr>
        <a:xfrm flipV="1">
          <a:off x="10476865" y="956818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78105</xdr:rowOff>
    </xdr:from>
    <xdr:ext cx="469900" cy="257175"/>
    <xdr:sp macro="" textlink="">
      <xdr:nvSpPr>
        <xdr:cNvPr id="212" name="【橋りょう・トンネル】&#10;一人当たり有形固定資産（償却資産）額最小値テキスト"/>
        <xdr:cNvSpPr txBox="1"/>
      </xdr:nvSpPr>
      <xdr:spPr>
        <a:xfrm>
          <a:off x="10515600" y="110509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13" name="直線コネクタ 212"/>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85090</xdr:rowOff>
    </xdr:from>
    <xdr:ext cx="690245" cy="259080"/>
    <xdr:sp macro="" textlink="">
      <xdr:nvSpPr>
        <xdr:cNvPr id="214" name="【橋りょう・トンネル】&#10;一人当たり有形固定資産（償却資産）額最大値テキスト"/>
        <xdr:cNvSpPr txBox="1"/>
      </xdr:nvSpPr>
      <xdr:spPr>
        <a:xfrm>
          <a:off x="10515600" y="93433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1,165,996</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138430</xdr:rowOff>
    </xdr:from>
    <xdr:to>
      <xdr:col>55</xdr:col>
      <xdr:colOff>88900</xdr:colOff>
      <xdr:row>55</xdr:row>
      <xdr:rowOff>138430</xdr:rowOff>
    </xdr:to>
    <xdr:cxnSp macro="">
      <xdr:nvCxnSpPr>
        <xdr:cNvPr id="215" name="直線コネクタ 214"/>
        <xdr:cNvCxnSpPr/>
      </xdr:nvCxnSpPr>
      <xdr:spPr>
        <a:xfrm>
          <a:off x="10388600" y="956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20955</xdr:rowOff>
    </xdr:from>
    <xdr:ext cx="598805" cy="257175"/>
    <xdr:sp macro="" textlink="">
      <xdr:nvSpPr>
        <xdr:cNvPr id="216" name="【橋りょう・トンネル】&#10;一人当たり有形固定資産（償却資産）額平均値テキスト"/>
        <xdr:cNvSpPr txBox="1"/>
      </xdr:nvSpPr>
      <xdr:spPr>
        <a:xfrm>
          <a:off x="10515600" y="1047940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291,415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169545</xdr:rowOff>
    </xdr:from>
    <xdr:to>
      <xdr:col>55</xdr:col>
      <xdr:colOff>50800</xdr:colOff>
      <xdr:row>62</xdr:row>
      <xdr:rowOff>99695</xdr:rowOff>
    </xdr:to>
    <xdr:sp macro="" textlink="">
      <xdr:nvSpPr>
        <xdr:cNvPr id="217" name="フローチャート: 判断 216"/>
        <xdr:cNvSpPr/>
      </xdr:nvSpPr>
      <xdr:spPr>
        <a:xfrm>
          <a:off x="10426700" y="1062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35560</xdr:rowOff>
    </xdr:from>
    <xdr:to>
      <xdr:col>50</xdr:col>
      <xdr:colOff>165100</xdr:colOff>
      <xdr:row>62</xdr:row>
      <xdr:rowOff>137160</xdr:rowOff>
    </xdr:to>
    <xdr:sp macro="" textlink="">
      <xdr:nvSpPr>
        <xdr:cNvPr id="218" name="フローチャート: 判断 217"/>
        <xdr:cNvSpPr/>
      </xdr:nvSpPr>
      <xdr:spPr>
        <a:xfrm>
          <a:off x="9588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153035</xdr:rowOff>
    </xdr:to>
    <xdr:sp macro="" textlink="">
      <xdr:nvSpPr>
        <xdr:cNvPr id="219" name="フローチャート: 判断 218"/>
        <xdr:cNvSpPr/>
      </xdr:nvSpPr>
      <xdr:spPr>
        <a:xfrm>
          <a:off x="86995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39370</xdr:rowOff>
    </xdr:from>
    <xdr:to>
      <xdr:col>41</xdr:col>
      <xdr:colOff>101600</xdr:colOff>
      <xdr:row>62</xdr:row>
      <xdr:rowOff>140970</xdr:rowOff>
    </xdr:to>
    <xdr:sp macro="" textlink="">
      <xdr:nvSpPr>
        <xdr:cNvPr id="220" name="フローチャート: 判断 219"/>
        <xdr:cNvSpPr/>
      </xdr:nvSpPr>
      <xdr:spPr>
        <a:xfrm>
          <a:off x="7810500" y="1066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1" name="テキスト ボックス 22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2" name="テキスト ボックス 22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3" name="テキスト ボックス 22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4" name="テキスト ボックス 22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5" name="テキスト ボックス 22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18415</xdr:rowOff>
    </xdr:from>
    <xdr:to>
      <xdr:col>55</xdr:col>
      <xdr:colOff>50800</xdr:colOff>
      <xdr:row>62</xdr:row>
      <xdr:rowOff>120650</xdr:rowOff>
    </xdr:to>
    <xdr:sp macro="" textlink="">
      <xdr:nvSpPr>
        <xdr:cNvPr id="226" name="楕円 225"/>
        <xdr:cNvSpPr/>
      </xdr:nvSpPr>
      <xdr:spPr>
        <a:xfrm>
          <a:off x="10426700" y="10648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168275</xdr:rowOff>
    </xdr:from>
    <xdr:ext cx="598805" cy="257175"/>
    <xdr:sp macro="" textlink="">
      <xdr:nvSpPr>
        <xdr:cNvPr id="227" name="【橋りょう・トンネル】&#10;一人当たり有形固定資産（償却資産）額該当値テキスト"/>
        <xdr:cNvSpPr txBox="1"/>
      </xdr:nvSpPr>
      <xdr:spPr>
        <a:xfrm>
          <a:off x="10515600" y="106267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275,429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22225</xdr:rowOff>
    </xdr:from>
    <xdr:to>
      <xdr:col>50</xdr:col>
      <xdr:colOff>165100</xdr:colOff>
      <xdr:row>62</xdr:row>
      <xdr:rowOff>123825</xdr:rowOff>
    </xdr:to>
    <xdr:sp macro="" textlink="">
      <xdr:nvSpPr>
        <xdr:cNvPr id="228" name="楕円 227"/>
        <xdr:cNvSpPr/>
      </xdr:nvSpPr>
      <xdr:spPr>
        <a:xfrm>
          <a:off x="9588500" y="106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69215</xdr:rowOff>
    </xdr:from>
    <xdr:to>
      <xdr:col>55</xdr:col>
      <xdr:colOff>0</xdr:colOff>
      <xdr:row>62</xdr:row>
      <xdr:rowOff>73025</xdr:rowOff>
    </xdr:to>
    <xdr:cxnSp macro="">
      <xdr:nvCxnSpPr>
        <xdr:cNvPr id="229" name="直線コネクタ 228"/>
        <xdr:cNvCxnSpPr/>
      </xdr:nvCxnSpPr>
      <xdr:spPr>
        <a:xfrm flipV="1">
          <a:off x="9639300" y="106991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26035</xdr:rowOff>
    </xdr:from>
    <xdr:to>
      <xdr:col>46</xdr:col>
      <xdr:colOff>38100</xdr:colOff>
      <xdr:row>62</xdr:row>
      <xdr:rowOff>127635</xdr:rowOff>
    </xdr:to>
    <xdr:sp macro="" textlink="">
      <xdr:nvSpPr>
        <xdr:cNvPr id="230" name="楕円 229"/>
        <xdr:cNvSpPr/>
      </xdr:nvSpPr>
      <xdr:spPr>
        <a:xfrm>
          <a:off x="86995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73025</xdr:rowOff>
    </xdr:from>
    <xdr:to>
      <xdr:col>50</xdr:col>
      <xdr:colOff>114300</xdr:colOff>
      <xdr:row>62</xdr:row>
      <xdr:rowOff>76835</xdr:rowOff>
    </xdr:to>
    <xdr:cxnSp macro="">
      <xdr:nvCxnSpPr>
        <xdr:cNvPr id="231" name="直線コネクタ 230"/>
        <xdr:cNvCxnSpPr/>
      </xdr:nvCxnSpPr>
      <xdr:spPr>
        <a:xfrm flipV="1">
          <a:off x="8750300" y="107029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33655</xdr:rowOff>
    </xdr:from>
    <xdr:to>
      <xdr:col>41</xdr:col>
      <xdr:colOff>101600</xdr:colOff>
      <xdr:row>62</xdr:row>
      <xdr:rowOff>135255</xdr:rowOff>
    </xdr:to>
    <xdr:sp macro="" textlink="">
      <xdr:nvSpPr>
        <xdr:cNvPr id="232" name="楕円 231"/>
        <xdr:cNvSpPr/>
      </xdr:nvSpPr>
      <xdr:spPr>
        <a:xfrm>
          <a:off x="78105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76835</xdr:rowOff>
    </xdr:from>
    <xdr:to>
      <xdr:col>45</xdr:col>
      <xdr:colOff>177800</xdr:colOff>
      <xdr:row>62</xdr:row>
      <xdr:rowOff>84455</xdr:rowOff>
    </xdr:to>
    <xdr:cxnSp macro="">
      <xdr:nvCxnSpPr>
        <xdr:cNvPr id="233" name="直線コネクタ 232"/>
        <xdr:cNvCxnSpPr/>
      </xdr:nvCxnSpPr>
      <xdr:spPr>
        <a:xfrm flipV="1">
          <a:off x="7861300" y="107067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128270</xdr:rowOff>
    </xdr:from>
    <xdr:ext cx="596900" cy="259080"/>
    <xdr:sp macro="" textlink="">
      <xdr:nvSpPr>
        <xdr:cNvPr id="234" name="n_1aveValue【橋りょう・トンネル】&#10;一人当たり有形固定資産（償却資産）額"/>
        <xdr:cNvSpPr txBox="1"/>
      </xdr:nvSpPr>
      <xdr:spPr>
        <a:xfrm>
          <a:off x="9326880" y="10758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261,968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144145</xdr:rowOff>
    </xdr:from>
    <xdr:ext cx="596900" cy="257175"/>
    <xdr:sp macro="" textlink="">
      <xdr:nvSpPr>
        <xdr:cNvPr id="235" name="n_2aveValue【橋りょう・トンネル】&#10;一人当たり有形固定資産（償却資産）額"/>
        <xdr:cNvSpPr txBox="1"/>
      </xdr:nvSpPr>
      <xdr:spPr>
        <a:xfrm>
          <a:off x="8450580" y="107740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249,740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132715</xdr:rowOff>
    </xdr:from>
    <xdr:ext cx="596900" cy="257175"/>
    <xdr:sp macro="" textlink="">
      <xdr:nvSpPr>
        <xdr:cNvPr id="236" name="n_3aveValue【橋りょう・トンネル】&#10;一人当たり有形固定資産（償却資産）額"/>
        <xdr:cNvSpPr txBox="1"/>
      </xdr:nvSpPr>
      <xdr:spPr>
        <a:xfrm>
          <a:off x="7561580" y="107626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258,763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140335</xdr:rowOff>
    </xdr:from>
    <xdr:ext cx="596900" cy="259080"/>
    <xdr:sp macro="" textlink="">
      <xdr:nvSpPr>
        <xdr:cNvPr id="237" name="n_1mainValue【橋りょう・トンネル】&#10;一人当たり有形固定資産（償却資産）額"/>
        <xdr:cNvSpPr txBox="1"/>
      </xdr:nvSpPr>
      <xdr:spPr>
        <a:xfrm>
          <a:off x="9326880" y="104273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144145</xdr:rowOff>
    </xdr:from>
    <xdr:ext cx="596900" cy="257175"/>
    <xdr:sp macro="" textlink="">
      <xdr:nvSpPr>
        <xdr:cNvPr id="238" name="n_2mainValue【橋りょう・トンネル】&#10;一人当たり有形固定資産（償却資産）額"/>
        <xdr:cNvSpPr txBox="1"/>
      </xdr:nvSpPr>
      <xdr:spPr>
        <a:xfrm>
          <a:off x="8450580" y="104311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269,306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151765</xdr:rowOff>
    </xdr:from>
    <xdr:ext cx="596900" cy="259080"/>
    <xdr:sp macro="" textlink="">
      <xdr:nvSpPr>
        <xdr:cNvPr id="239" name="n_3mainValue【橋りょう・トンネル】&#10;一人当たり有形固定資産（償却資産）額"/>
        <xdr:cNvSpPr txBox="1"/>
      </xdr:nvSpPr>
      <xdr:spPr>
        <a:xfrm>
          <a:off x="7561580" y="104387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263,541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48" name="テキスト ボックス 247"/>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50" name="テキスト ボックス 249"/>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52" name="テキスト ボックス 251"/>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4" name="テキスト ボックス 25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6" name="テキスト ボックス 25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58" name="テキスト ボックス 257"/>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60" name="テキスト ボックス 259"/>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62" name="テキスト ボックス 261"/>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22860</xdr:rowOff>
    </xdr:from>
    <xdr:ext cx="405130" cy="259080"/>
    <xdr:sp macro="" textlink="">
      <xdr:nvSpPr>
        <xdr:cNvPr id="265" name="【公営住宅】&#10;有形固定資産減価償却率最小値テキスト"/>
        <xdr:cNvSpPr txBox="1"/>
      </xdr:nvSpPr>
      <xdr:spPr>
        <a:xfrm>
          <a:off x="4673600" y="1493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67"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63500</xdr:rowOff>
    </xdr:from>
    <xdr:ext cx="405130" cy="257175"/>
    <xdr:sp macro="" textlink="">
      <xdr:nvSpPr>
        <xdr:cNvPr id="269" name="【公営住宅】&#10;有形固定資産減価償却率平均値テキスト"/>
        <xdr:cNvSpPr txBox="1"/>
      </xdr:nvSpPr>
      <xdr:spPr>
        <a:xfrm>
          <a:off x="4673600" y="139509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97790</xdr:rowOff>
    </xdr:from>
    <xdr:to>
      <xdr:col>20</xdr:col>
      <xdr:colOff>38100</xdr:colOff>
      <xdr:row>82</xdr:row>
      <xdr:rowOff>27940</xdr:rowOff>
    </xdr:to>
    <xdr:sp macro="" textlink="">
      <xdr:nvSpPr>
        <xdr:cNvPr id="271" name="フローチャート: 判断 270"/>
        <xdr:cNvSpPr/>
      </xdr:nvSpPr>
      <xdr:spPr>
        <a:xfrm>
          <a:off x="37465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88265</xdr:rowOff>
    </xdr:from>
    <xdr:to>
      <xdr:col>10</xdr:col>
      <xdr:colOff>165100</xdr:colOff>
      <xdr:row>82</xdr:row>
      <xdr:rowOff>18415</xdr:rowOff>
    </xdr:to>
    <xdr:sp macro="" textlink="">
      <xdr:nvSpPr>
        <xdr:cNvPr id="273" name="フローチャート: 判断 272"/>
        <xdr:cNvSpPr/>
      </xdr:nvSpPr>
      <xdr:spPr>
        <a:xfrm>
          <a:off x="1968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4" name="テキスト ボックス 27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5" name="テキスト ボックス 27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6" name="テキスト ボックス 27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7" name="テキスト ボックス 27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8" name="テキスト ボックス 27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137795</xdr:rowOff>
    </xdr:from>
    <xdr:to>
      <xdr:col>24</xdr:col>
      <xdr:colOff>114300</xdr:colOff>
      <xdr:row>80</xdr:row>
      <xdr:rowOff>67945</xdr:rowOff>
    </xdr:to>
    <xdr:sp macro="" textlink="">
      <xdr:nvSpPr>
        <xdr:cNvPr id="279" name="楕円 278"/>
        <xdr:cNvSpPr/>
      </xdr:nvSpPr>
      <xdr:spPr>
        <a:xfrm>
          <a:off x="4584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160655</xdr:rowOff>
    </xdr:from>
    <xdr:ext cx="405130" cy="259080"/>
    <xdr:sp macro="" textlink="">
      <xdr:nvSpPr>
        <xdr:cNvPr id="280" name="【公営住宅】&#10;有形固定資産減価償却率該当値テキスト"/>
        <xdr:cNvSpPr txBox="1"/>
      </xdr:nvSpPr>
      <xdr:spPr>
        <a:xfrm>
          <a:off x="4673600" y="1353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81" name="楕円 280"/>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17780</xdr:rowOff>
    </xdr:from>
    <xdr:to>
      <xdr:col>24</xdr:col>
      <xdr:colOff>63500</xdr:colOff>
      <xdr:row>80</xdr:row>
      <xdr:rowOff>64770</xdr:rowOff>
    </xdr:to>
    <xdr:cxnSp macro="">
      <xdr:nvCxnSpPr>
        <xdr:cNvPr id="282" name="直線コネクタ 281"/>
        <xdr:cNvCxnSpPr/>
      </xdr:nvCxnSpPr>
      <xdr:spPr>
        <a:xfrm flipV="1">
          <a:off x="3797300" y="137337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57785</xdr:rowOff>
    </xdr:from>
    <xdr:to>
      <xdr:col>15</xdr:col>
      <xdr:colOff>101600</xdr:colOff>
      <xdr:row>80</xdr:row>
      <xdr:rowOff>159385</xdr:rowOff>
    </xdr:to>
    <xdr:sp macro="" textlink="">
      <xdr:nvSpPr>
        <xdr:cNvPr id="283" name="楕円 282"/>
        <xdr:cNvSpPr/>
      </xdr:nvSpPr>
      <xdr:spPr>
        <a:xfrm>
          <a:off x="285750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109220</xdr:rowOff>
    </xdr:to>
    <xdr:cxnSp macro="">
      <xdr:nvCxnSpPr>
        <xdr:cNvPr id="284" name="直線コネクタ 283"/>
        <xdr:cNvCxnSpPr/>
      </xdr:nvCxnSpPr>
      <xdr:spPr>
        <a:xfrm flipV="1">
          <a:off x="2908300" y="137807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48260</xdr:rowOff>
    </xdr:from>
    <xdr:to>
      <xdr:col>10</xdr:col>
      <xdr:colOff>165100</xdr:colOff>
      <xdr:row>80</xdr:row>
      <xdr:rowOff>149860</xdr:rowOff>
    </xdr:to>
    <xdr:sp macro="" textlink="">
      <xdr:nvSpPr>
        <xdr:cNvPr id="285" name="楕円 284"/>
        <xdr:cNvSpPr/>
      </xdr:nvSpPr>
      <xdr:spPr>
        <a:xfrm>
          <a:off x="1968500" y="137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99060</xdr:rowOff>
    </xdr:from>
    <xdr:to>
      <xdr:col>15</xdr:col>
      <xdr:colOff>50800</xdr:colOff>
      <xdr:row>80</xdr:row>
      <xdr:rowOff>109220</xdr:rowOff>
    </xdr:to>
    <xdr:cxnSp macro="">
      <xdr:nvCxnSpPr>
        <xdr:cNvPr id="286" name="直線コネクタ 285"/>
        <xdr:cNvCxnSpPr/>
      </xdr:nvCxnSpPr>
      <xdr:spPr>
        <a:xfrm>
          <a:off x="2019300" y="138150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19050</xdr:rowOff>
    </xdr:from>
    <xdr:ext cx="405130" cy="257175"/>
    <xdr:sp macro="" textlink="">
      <xdr:nvSpPr>
        <xdr:cNvPr id="287" name="n_1aveValue【公営住宅】&#10;有形固定資産減価償却率"/>
        <xdr:cNvSpPr txBox="1"/>
      </xdr:nvSpPr>
      <xdr:spPr>
        <a:xfrm>
          <a:off x="3582035" y="140779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22860</xdr:rowOff>
    </xdr:from>
    <xdr:ext cx="403225" cy="259080"/>
    <xdr:sp macro="" textlink="">
      <xdr:nvSpPr>
        <xdr:cNvPr id="288" name="n_2aveValue【公営住宅】&#10;有形固定資産減価償却率"/>
        <xdr:cNvSpPr txBox="1"/>
      </xdr:nvSpPr>
      <xdr:spPr>
        <a:xfrm>
          <a:off x="2705735" y="1408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9525</xdr:rowOff>
    </xdr:from>
    <xdr:ext cx="403225" cy="257175"/>
    <xdr:sp macro="" textlink="">
      <xdr:nvSpPr>
        <xdr:cNvPr id="289" name="n_3aveValue【公営住宅】&#10;有形固定資産減価償却率"/>
        <xdr:cNvSpPr txBox="1"/>
      </xdr:nvSpPr>
      <xdr:spPr>
        <a:xfrm>
          <a:off x="1816735" y="140684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132080</xdr:rowOff>
    </xdr:from>
    <xdr:ext cx="405130" cy="257175"/>
    <xdr:sp macro="" textlink="">
      <xdr:nvSpPr>
        <xdr:cNvPr id="290" name="n_1mainValue【公営住宅】&#10;有形固定資産減価償却率"/>
        <xdr:cNvSpPr txBox="1"/>
      </xdr:nvSpPr>
      <xdr:spPr>
        <a:xfrm>
          <a:off x="3582035" y="13505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4445</xdr:rowOff>
    </xdr:from>
    <xdr:ext cx="403225" cy="259080"/>
    <xdr:sp macro="" textlink="">
      <xdr:nvSpPr>
        <xdr:cNvPr id="291" name="n_2mainValue【公営住宅】&#10;有形固定資産減価償却率"/>
        <xdr:cNvSpPr txBox="1"/>
      </xdr:nvSpPr>
      <xdr:spPr>
        <a:xfrm>
          <a:off x="2705735" y="13548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166370</xdr:rowOff>
    </xdr:from>
    <xdr:ext cx="403225" cy="257175"/>
    <xdr:sp macro="" textlink="">
      <xdr:nvSpPr>
        <xdr:cNvPr id="292" name="n_3mainValue【公営住宅】&#10;有形固定資産減価償却率"/>
        <xdr:cNvSpPr txBox="1"/>
      </xdr:nvSpPr>
      <xdr:spPr>
        <a:xfrm>
          <a:off x="1816735" y="13539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1" name="テキスト ボックス 30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04" name="テキスト ボックス 303"/>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06" name="テキスト ボックス 305"/>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8" name="テキスト ボックス 307"/>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10" name="テキスト ボックス 309"/>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12" name="テキスト ボックス 311"/>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14" name="テキスト ボックス 313"/>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53975</xdr:rowOff>
    </xdr:from>
    <xdr:to>
      <xdr:col>54</xdr:col>
      <xdr:colOff>189865</xdr:colOff>
      <xdr:row>86</xdr:row>
      <xdr:rowOff>111760</xdr:rowOff>
    </xdr:to>
    <xdr:cxnSp macro="">
      <xdr:nvCxnSpPr>
        <xdr:cNvPr id="316" name="直線コネクタ 315"/>
        <xdr:cNvCxnSpPr/>
      </xdr:nvCxnSpPr>
      <xdr:spPr>
        <a:xfrm flipV="1">
          <a:off x="10476865" y="13427075"/>
          <a:ext cx="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115570</xdr:rowOff>
    </xdr:from>
    <xdr:ext cx="469900" cy="259080"/>
    <xdr:sp macro="" textlink="">
      <xdr:nvSpPr>
        <xdr:cNvPr id="317" name="【公営住宅】&#10;一人当たり面積最小値テキスト"/>
        <xdr:cNvSpPr txBox="1"/>
      </xdr:nvSpPr>
      <xdr:spPr>
        <a:xfrm>
          <a:off x="10515600" y="1486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111760</xdr:rowOff>
    </xdr:from>
    <xdr:to>
      <xdr:col>55</xdr:col>
      <xdr:colOff>88900</xdr:colOff>
      <xdr:row>86</xdr:row>
      <xdr:rowOff>111760</xdr:rowOff>
    </xdr:to>
    <xdr:cxnSp macro="">
      <xdr:nvCxnSpPr>
        <xdr:cNvPr id="318" name="直線コネクタ 317"/>
        <xdr:cNvCxnSpPr/>
      </xdr:nvCxnSpPr>
      <xdr:spPr>
        <a:xfrm>
          <a:off x="10388600" y="1485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635</xdr:rowOff>
    </xdr:from>
    <xdr:ext cx="469900" cy="259080"/>
    <xdr:sp macro="" textlink="">
      <xdr:nvSpPr>
        <xdr:cNvPr id="319" name="【公営住宅】&#10;一人当たり面積最大値テキスト"/>
        <xdr:cNvSpPr txBox="1"/>
      </xdr:nvSpPr>
      <xdr:spPr>
        <a:xfrm>
          <a:off x="10515600" y="13202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53975</xdr:rowOff>
    </xdr:from>
    <xdr:to>
      <xdr:col>55</xdr:col>
      <xdr:colOff>88900</xdr:colOff>
      <xdr:row>78</xdr:row>
      <xdr:rowOff>53975</xdr:rowOff>
    </xdr:to>
    <xdr:cxnSp macro="">
      <xdr:nvCxnSpPr>
        <xdr:cNvPr id="320" name="直線コネクタ 319"/>
        <xdr:cNvCxnSpPr/>
      </xdr:nvCxnSpPr>
      <xdr:spPr>
        <a:xfrm>
          <a:off x="10388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120650</xdr:rowOff>
    </xdr:from>
    <xdr:ext cx="469900" cy="257175"/>
    <xdr:sp macro="" textlink="">
      <xdr:nvSpPr>
        <xdr:cNvPr id="321" name="【公営住宅】&#10;一人当たり面積平均値テキスト"/>
        <xdr:cNvSpPr txBox="1"/>
      </xdr:nvSpPr>
      <xdr:spPr>
        <a:xfrm>
          <a:off x="10515600" y="143510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142240</xdr:rowOff>
    </xdr:from>
    <xdr:to>
      <xdr:col>55</xdr:col>
      <xdr:colOff>50800</xdr:colOff>
      <xdr:row>84</xdr:row>
      <xdr:rowOff>72390</xdr:rowOff>
    </xdr:to>
    <xdr:sp macro="" textlink="">
      <xdr:nvSpPr>
        <xdr:cNvPr id="322" name="フローチャート: 判断 321"/>
        <xdr:cNvSpPr/>
      </xdr:nvSpPr>
      <xdr:spPr>
        <a:xfrm>
          <a:off x="10426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104140</xdr:rowOff>
    </xdr:from>
    <xdr:to>
      <xdr:col>50</xdr:col>
      <xdr:colOff>165100</xdr:colOff>
      <xdr:row>84</xdr:row>
      <xdr:rowOff>34290</xdr:rowOff>
    </xdr:to>
    <xdr:sp macro="" textlink="">
      <xdr:nvSpPr>
        <xdr:cNvPr id="323" name="フローチャート: 判断 322"/>
        <xdr:cNvSpPr/>
      </xdr:nvSpPr>
      <xdr:spPr>
        <a:xfrm>
          <a:off x="95885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68580</xdr:rowOff>
    </xdr:from>
    <xdr:to>
      <xdr:col>46</xdr:col>
      <xdr:colOff>38100</xdr:colOff>
      <xdr:row>83</xdr:row>
      <xdr:rowOff>170180</xdr:rowOff>
    </xdr:to>
    <xdr:sp macro="" textlink="">
      <xdr:nvSpPr>
        <xdr:cNvPr id="324" name="フローチャート: 判断 323"/>
        <xdr:cNvSpPr/>
      </xdr:nvSpPr>
      <xdr:spPr>
        <a:xfrm>
          <a:off x="8699500" y="142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6" name="テキスト ボックス 32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7" name="テキスト ボックス 32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8" name="テキスト ボックス 32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9" name="テキスト ボックス 32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0" name="テキスト ボックス 32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78105</xdr:rowOff>
    </xdr:from>
    <xdr:to>
      <xdr:col>55</xdr:col>
      <xdr:colOff>50800</xdr:colOff>
      <xdr:row>83</xdr:row>
      <xdr:rowOff>8255</xdr:rowOff>
    </xdr:to>
    <xdr:sp macro="" textlink="">
      <xdr:nvSpPr>
        <xdr:cNvPr id="331" name="楕円 330"/>
        <xdr:cNvSpPr/>
      </xdr:nvSpPr>
      <xdr:spPr>
        <a:xfrm>
          <a:off x="10426700" y="141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100965</xdr:rowOff>
    </xdr:from>
    <xdr:ext cx="469900" cy="257175"/>
    <xdr:sp macro="" textlink="">
      <xdr:nvSpPr>
        <xdr:cNvPr id="332" name="【公営住宅】&#10;一人当たり面積該当値テキスト"/>
        <xdr:cNvSpPr txBox="1"/>
      </xdr:nvSpPr>
      <xdr:spPr>
        <a:xfrm>
          <a:off x="10515600" y="139884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85090</xdr:rowOff>
    </xdr:from>
    <xdr:to>
      <xdr:col>50</xdr:col>
      <xdr:colOff>165100</xdr:colOff>
      <xdr:row>83</xdr:row>
      <xdr:rowOff>15240</xdr:rowOff>
    </xdr:to>
    <xdr:sp macro="" textlink="">
      <xdr:nvSpPr>
        <xdr:cNvPr id="333" name="楕円 332"/>
        <xdr:cNvSpPr/>
      </xdr:nvSpPr>
      <xdr:spPr>
        <a:xfrm>
          <a:off x="9588500" y="141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128905</xdr:rowOff>
    </xdr:from>
    <xdr:to>
      <xdr:col>55</xdr:col>
      <xdr:colOff>0</xdr:colOff>
      <xdr:row>82</xdr:row>
      <xdr:rowOff>135890</xdr:rowOff>
    </xdr:to>
    <xdr:cxnSp macro="">
      <xdr:nvCxnSpPr>
        <xdr:cNvPr id="334" name="直線コネクタ 333"/>
        <xdr:cNvCxnSpPr/>
      </xdr:nvCxnSpPr>
      <xdr:spPr>
        <a:xfrm flipV="1">
          <a:off x="9639300" y="141878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86360</xdr:rowOff>
    </xdr:from>
    <xdr:to>
      <xdr:col>46</xdr:col>
      <xdr:colOff>38100</xdr:colOff>
      <xdr:row>83</xdr:row>
      <xdr:rowOff>16510</xdr:rowOff>
    </xdr:to>
    <xdr:sp macro="" textlink="">
      <xdr:nvSpPr>
        <xdr:cNvPr id="335" name="楕円 334"/>
        <xdr:cNvSpPr/>
      </xdr:nvSpPr>
      <xdr:spPr>
        <a:xfrm>
          <a:off x="869950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135890</xdr:rowOff>
    </xdr:from>
    <xdr:to>
      <xdr:col>50</xdr:col>
      <xdr:colOff>114300</xdr:colOff>
      <xdr:row>82</xdr:row>
      <xdr:rowOff>137160</xdr:rowOff>
    </xdr:to>
    <xdr:cxnSp macro="">
      <xdr:nvCxnSpPr>
        <xdr:cNvPr id="336" name="直線コネクタ 335"/>
        <xdr:cNvCxnSpPr/>
      </xdr:nvCxnSpPr>
      <xdr:spPr>
        <a:xfrm flipV="1">
          <a:off x="8750300" y="141947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88900</xdr:rowOff>
    </xdr:from>
    <xdr:to>
      <xdr:col>41</xdr:col>
      <xdr:colOff>101600</xdr:colOff>
      <xdr:row>83</xdr:row>
      <xdr:rowOff>19050</xdr:rowOff>
    </xdr:to>
    <xdr:sp macro="" textlink="">
      <xdr:nvSpPr>
        <xdr:cNvPr id="337" name="楕円 336"/>
        <xdr:cNvSpPr/>
      </xdr:nvSpPr>
      <xdr:spPr>
        <a:xfrm>
          <a:off x="7810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137160</xdr:rowOff>
    </xdr:from>
    <xdr:to>
      <xdr:col>45</xdr:col>
      <xdr:colOff>177800</xdr:colOff>
      <xdr:row>82</xdr:row>
      <xdr:rowOff>139700</xdr:rowOff>
    </xdr:to>
    <xdr:cxnSp macro="">
      <xdr:nvCxnSpPr>
        <xdr:cNvPr id="338" name="直線コネクタ 337"/>
        <xdr:cNvCxnSpPr/>
      </xdr:nvCxnSpPr>
      <xdr:spPr>
        <a:xfrm flipV="1">
          <a:off x="7861300" y="14196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25400</xdr:rowOff>
    </xdr:from>
    <xdr:ext cx="469900" cy="259080"/>
    <xdr:sp macro="" textlink="">
      <xdr:nvSpPr>
        <xdr:cNvPr id="339" name="n_1aveValue【公営住宅】&#10;一人当たり面積"/>
        <xdr:cNvSpPr txBox="1"/>
      </xdr:nvSpPr>
      <xdr:spPr>
        <a:xfrm>
          <a:off x="9391650" y="1442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161290</xdr:rowOff>
    </xdr:from>
    <xdr:ext cx="467995" cy="259080"/>
    <xdr:sp macro="" textlink="">
      <xdr:nvSpPr>
        <xdr:cNvPr id="340" name="n_2aveValue【公営住宅】&#10;一人当たり面積"/>
        <xdr:cNvSpPr txBox="1"/>
      </xdr:nvSpPr>
      <xdr:spPr>
        <a:xfrm>
          <a:off x="8515350" y="14391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40640</xdr:rowOff>
    </xdr:from>
    <xdr:ext cx="467995" cy="257175"/>
    <xdr:sp macro="" textlink="">
      <xdr:nvSpPr>
        <xdr:cNvPr id="341" name="n_3aveValue【公営住宅】&#10;一人当たり面積"/>
        <xdr:cNvSpPr txBox="1"/>
      </xdr:nvSpPr>
      <xdr:spPr>
        <a:xfrm>
          <a:off x="7626350" y="14270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31750</xdr:rowOff>
    </xdr:from>
    <xdr:ext cx="469900" cy="257175"/>
    <xdr:sp macro="" textlink="">
      <xdr:nvSpPr>
        <xdr:cNvPr id="342" name="n_1mainValue【公営住宅】&#10;一人当たり面積"/>
        <xdr:cNvSpPr txBox="1"/>
      </xdr:nvSpPr>
      <xdr:spPr>
        <a:xfrm>
          <a:off x="9391650" y="13919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33020</xdr:rowOff>
    </xdr:from>
    <xdr:ext cx="467995" cy="259080"/>
    <xdr:sp macro="" textlink="">
      <xdr:nvSpPr>
        <xdr:cNvPr id="343" name="n_2mainValue【公営住宅】&#10;一人当たり面積"/>
        <xdr:cNvSpPr txBox="1"/>
      </xdr:nvSpPr>
      <xdr:spPr>
        <a:xfrm>
          <a:off x="8515350" y="13920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35560</xdr:rowOff>
    </xdr:from>
    <xdr:ext cx="467995" cy="259080"/>
    <xdr:sp macro="" textlink="">
      <xdr:nvSpPr>
        <xdr:cNvPr id="344" name="n_3mainValue【公営住宅】&#10;一人当たり面積"/>
        <xdr:cNvSpPr txBox="1"/>
      </xdr:nvSpPr>
      <xdr:spPr>
        <a:xfrm>
          <a:off x="7626350" y="13923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69" name="テキスト ボックス 36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185" cy="259080"/>
    <xdr:sp macro="" textlink="">
      <xdr:nvSpPr>
        <xdr:cNvPr id="371" name="テキスト ボックス 370"/>
        <xdr:cNvSpPr txBox="1"/>
      </xdr:nvSpPr>
      <xdr:spPr>
        <a:xfrm>
          <a:off x="12106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73" name="テキスト ボックス 372"/>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75" name="テキスト ボックス 374"/>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77" name="テキスト ボックス 37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79" name="テキスト ボックス 37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5455" cy="257175"/>
    <xdr:sp macro="" textlink="">
      <xdr:nvSpPr>
        <xdr:cNvPr id="381" name="テキスト ボックス 380"/>
        <xdr:cNvSpPr txBox="1"/>
      </xdr:nvSpPr>
      <xdr:spPr>
        <a:xfrm>
          <a:off x="11978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83" name="テキスト ボックス 382"/>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41</xdr:row>
      <xdr:rowOff>116205</xdr:rowOff>
    </xdr:to>
    <xdr:cxnSp macro="">
      <xdr:nvCxnSpPr>
        <xdr:cNvPr id="385" name="直線コネクタ 384"/>
        <xdr:cNvCxnSpPr/>
      </xdr:nvCxnSpPr>
      <xdr:spPr>
        <a:xfrm flipV="1">
          <a:off x="16318865" y="571500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120650</xdr:rowOff>
    </xdr:from>
    <xdr:ext cx="405130" cy="257175"/>
    <xdr:sp macro="" textlink="">
      <xdr:nvSpPr>
        <xdr:cNvPr id="386" name="【認定こども園・幼稚園・保育所】&#10;有形固定資産減価償却率最小値テキスト"/>
        <xdr:cNvSpPr txBox="1"/>
      </xdr:nvSpPr>
      <xdr:spPr>
        <a:xfrm>
          <a:off x="16357600" y="7150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88"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65405</xdr:rowOff>
    </xdr:from>
    <xdr:ext cx="405130" cy="257175"/>
    <xdr:sp macro="" textlink="">
      <xdr:nvSpPr>
        <xdr:cNvPr id="390" name="【認定こども園・幼稚園・保育所】&#10;有形固定資産減価償却率平均値テキスト"/>
        <xdr:cNvSpPr txBox="1"/>
      </xdr:nvSpPr>
      <xdr:spPr>
        <a:xfrm>
          <a:off x="16357600" y="64090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5" name="テキスト ボックス 39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6" name="テキスト ボックス 39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7" name="テキスト ボックス 39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8" name="テキスト ボックス 39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99" name="テキスト ボックス 39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124460</xdr:rowOff>
    </xdr:from>
    <xdr:to>
      <xdr:col>85</xdr:col>
      <xdr:colOff>177800</xdr:colOff>
      <xdr:row>40</xdr:row>
      <xdr:rowOff>54610</xdr:rowOff>
    </xdr:to>
    <xdr:sp macro="" textlink="">
      <xdr:nvSpPr>
        <xdr:cNvPr id="400" name="楕円 399"/>
        <xdr:cNvSpPr/>
      </xdr:nvSpPr>
      <xdr:spPr>
        <a:xfrm>
          <a:off x="16268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102870</xdr:rowOff>
    </xdr:from>
    <xdr:ext cx="405130" cy="259080"/>
    <xdr:sp macro="" textlink="">
      <xdr:nvSpPr>
        <xdr:cNvPr id="401" name="【認定こども園・幼稚園・保育所】&#10;有形固定資産減価償却率該当値テキスト"/>
        <xdr:cNvSpPr txBox="1"/>
      </xdr:nvSpPr>
      <xdr:spPr>
        <a:xfrm>
          <a:off x="16357600" y="6789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402" name="楕円 401"/>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xdr:rowOff>
    </xdr:from>
    <xdr:to>
      <xdr:col>85</xdr:col>
      <xdr:colOff>127000</xdr:colOff>
      <xdr:row>40</xdr:row>
      <xdr:rowOff>68580</xdr:rowOff>
    </xdr:to>
    <xdr:cxnSp macro="">
      <xdr:nvCxnSpPr>
        <xdr:cNvPr id="403" name="直線コネクタ 402"/>
        <xdr:cNvCxnSpPr/>
      </xdr:nvCxnSpPr>
      <xdr:spPr>
        <a:xfrm flipV="1">
          <a:off x="15481300" y="686181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74930</xdr:rowOff>
    </xdr:from>
    <xdr:to>
      <xdr:col>76</xdr:col>
      <xdr:colOff>165100</xdr:colOff>
      <xdr:row>41</xdr:row>
      <xdr:rowOff>5080</xdr:rowOff>
    </xdr:to>
    <xdr:sp macro="" textlink="">
      <xdr:nvSpPr>
        <xdr:cNvPr id="404" name="楕円 403"/>
        <xdr:cNvSpPr/>
      </xdr:nvSpPr>
      <xdr:spPr>
        <a:xfrm>
          <a:off x="1454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68580</xdr:rowOff>
    </xdr:from>
    <xdr:to>
      <xdr:col>81</xdr:col>
      <xdr:colOff>50800</xdr:colOff>
      <xdr:row>40</xdr:row>
      <xdr:rowOff>125730</xdr:rowOff>
    </xdr:to>
    <xdr:cxnSp macro="">
      <xdr:nvCxnSpPr>
        <xdr:cNvPr id="405" name="直線コネクタ 404"/>
        <xdr:cNvCxnSpPr/>
      </xdr:nvCxnSpPr>
      <xdr:spPr>
        <a:xfrm flipV="1">
          <a:off x="14592300" y="69265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101600</xdr:rowOff>
    </xdr:from>
    <xdr:to>
      <xdr:col>72</xdr:col>
      <xdr:colOff>38100</xdr:colOff>
      <xdr:row>35</xdr:row>
      <xdr:rowOff>31750</xdr:rowOff>
    </xdr:to>
    <xdr:sp macro="" textlink="">
      <xdr:nvSpPr>
        <xdr:cNvPr id="406" name="楕円 405"/>
        <xdr:cNvSpPr/>
      </xdr:nvSpPr>
      <xdr:spPr>
        <a:xfrm>
          <a:off x="13652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152400</xdr:rowOff>
    </xdr:from>
    <xdr:to>
      <xdr:col>76</xdr:col>
      <xdr:colOff>114300</xdr:colOff>
      <xdr:row>40</xdr:row>
      <xdr:rowOff>125730</xdr:rowOff>
    </xdr:to>
    <xdr:cxnSp macro="">
      <xdr:nvCxnSpPr>
        <xdr:cNvPr id="407" name="直線コネクタ 406"/>
        <xdr:cNvCxnSpPr/>
      </xdr:nvCxnSpPr>
      <xdr:spPr>
        <a:xfrm>
          <a:off x="13703300" y="5981700"/>
          <a:ext cx="889000" cy="1002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25400</xdr:rowOff>
    </xdr:from>
    <xdr:ext cx="405130" cy="259080"/>
    <xdr:sp macro="" textlink="">
      <xdr:nvSpPr>
        <xdr:cNvPr id="408" name="n_1aveValue【認定こども園・幼稚園・保育所】&#10;有形固定資産減価償却率"/>
        <xdr:cNvSpPr txBox="1"/>
      </xdr:nvSpPr>
      <xdr:spPr>
        <a:xfrm>
          <a:off x="15266035" y="6369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137795</xdr:rowOff>
    </xdr:from>
    <xdr:ext cx="403225" cy="259080"/>
    <xdr:sp macro="" textlink="">
      <xdr:nvSpPr>
        <xdr:cNvPr id="409" name="n_2aveValue【認定こども園・幼稚園・保育所】&#10;有形固定資産減価償却率"/>
        <xdr:cNvSpPr txBox="1"/>
      </xdr:nvSpPr>
      <xdr:spPr>
        <a:xfrm>
          <a:off x="14389735" y="6309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133350</xdr:rowOff>
    </xdr:from>
    <xdr:ext cx="403225" cy="257175"/>
    <xdr:sp macro="" textlink="">
      <xdr:nvSpPr>
        <xdr:cNvPr id="410" name="n_3aveValue【認定こども園・幼稚園・保育所】&#10;有形固定資産減価償却率"/>
        <xdr:cNvSpPr txBox="1"/>
      </xdr:nvSpPr>
      <xdr:spPr>
        <a:xfrm>
          <a:off x="13500735" y="6648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110490</xdr:rowOff>
    </xdr:from>
    <xdr:ext cx="405130" cy="257175"/>
    <xdr:sp macro="" textlink="">
      <xdr:nvSpPr>
        <xdr:cNvPr id="411" name="n_1mainValue【認定こども園・幼稚園・保育所】&#10;有形固定資産減価償却率"/>
        <xdr:cNvSpPr txBox="1"/>
      </xdr:nvSpPr>
      <xdr:spPr>
        <a:xfrm>
          <a:off x="15266035" y="69684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167640</xdr:rowOff>
    </xdr:from>
    <xdr:ext cx="403225" cy="257175"/>
    <xdr:sp macro="" textlink="">
      <xdr:nvSpPr>
        <xdr:cNvPr id="412" name="n_2mainValue【認定こども園・幼稚園・保育所】&#10;有形固定資産減価償却率"/>
        <xdr:cNvSpPr txBox="1"/>
      </xdr:nvSpPr>
      <xdr:spPr>
        <a:xfrm>
          <a:off x="14389735" y="70256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48260</xdr:rowOff>
    </xdr:from>
    <xdr:ext cx="403225" cy="259080"/>
    <xdr:sp macro="" textlink="">
      <xdr:nvSpPr>
        <xdr:cNvPr id="413" name="n_3mainValue【認定こども園・幼稚園・保育所】&#10;有形固定資産減価償却率"/>
        <xdr:cNvSpPr txBox="1"/>
      </xdr:nvSpPr>
      <xdr:spPr>
        <a:xfrm>
          <a:off x="13500735" y="5706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22" name="テキスト ボックス 42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24" name="直線コネクタ 42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5455" cy="257175"/>
    <xdr:sp macro="" textlink="">
      <xdr:nvSpPr>
        <xdr:cNvPr id="425" name="テキスト ボックス 424"/>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26" name="直線コネクタ 42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5455" cy="259080"/>
    <xdr:sp macro="" textlink="">
      <xdr:nvSpPr>
        <xdr:cNvPr id="427" name="テキスト ボックス 426"/>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28" name="直線コネクタ 42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5455" cy="257175"/>
    <xdr:sp macro="" textlink="">
      <xdr:nvSpPr>
        <xdr:cNvPr id="429" name="テキスト ボックス 428"/>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30" name="直線コネクタ 42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5455" cy="258445"/>
    <xdr:sp macro="" textlink="">
      <xdr:nvSpPr>
        <xdr:cNvPr id="431" name="テキスト ボックス 430"/>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32" name="直線コネクタ 43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5455" cy="259080"/>
    <xdr:sp macro="" textlink="">
      <xdr:nvSpPr>
        <xdr:cNvPr id="433" name="テキスト ボックス 432"/>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34" name="直線コネクタ 43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5455" cy="257175"/>
    <xdr:sp macro="" textlink="">
      <xdr:nvSpPr>
        <xdr:cNvPr id="435" name="テキスト ボックス 434"/>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37" name="テキスト ボックス 43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144780</xdr:rowOff>
    </xdr:from>
    <xdr:to>
      <xdr:col>116</xdr:col>
      <xdr:colOff>62865</xdr:colOff>
      <xdr:row>42</xdr:row>
      <xdr:rowOff>27305</xdr:rowOff>
    </xdr:to>
    <xdr:cxnSp macro="">
      <xdr:nvCxnSpPr>
        <xdr:cNvPr id="439" name="直線コネクタ 438"/>
        <xdr:cNvCxnSpPr/>
      </xdr:nvCxnSpPr>
      <xdr:spPr>
        <a:xfrm flipV="1">
          <a:off x="22160865" y="5631180"/>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31115</xdr:rowOff>
    </xdr:from>
    <xdr:ext cx="469900" cy="257175"/>
    <xdr:sp macro="" textlink="">
      <xdr:nvSpPr>
        <xdr:cNvPr id="440" name="【認定こども園・幼稚園・保育所】&#10;一人当たり面積最小値テキスト"/>
        <xdr:cNvSpPr txBox="1"/>
      </xdr:nvSpPr>
      <xdr:spPr>
        <a:xfrm>
          <a:off x="22199600" y="72320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27305</xdr:rowOff>
    </xdr:from>
    <xdr:to>
      <xdr:col>116</xdr:col>
      <xdr:colOff>152400</xdr:colOff>
      <xdr:row>42</xdr:row>
      <xdr:rowOff>27305</xdr:rowOff>
    </xdr:to>
    <xdr:cxnSp macro="">
      <xdr:nvCxnSpPr>
        <xdr:cNvPr id="441" name="直線コネクタ 440"/>
        <xdr:cNvCxnSpPr/>
      </xdr:nvCxnSpPr>
      <xdr:spPr>
        <a:xfrm>
          <a:off x="22072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91440</xdr:rowOff>
    </xdr:from>
    <xdr:ext cx="469900" cy="259080"/>
    <xdr:sp macro="" textlink="">
      <xdr:nvSpPr>
        <xdr:cNvPr id="442" name="【認定こども園・幼稚園・保育所】&#10;一人当たり面積最大値テキスト"/>
        <xdr:cNvSpPr txBox="1"/>
      </xdr:nvSpPr>
      <xdr:spPr>
        <a:xfrm>
          <a:off x="22199600" y="540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0.509</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2540</xdr:rowOff>
    </xdr:from>
    <xdr:ext cx="469900" cy="259080"/>
    <xdr:sp macro="" textlink="">
      <xdr:nvSpPr>
        <xdr:cNvPr id="444" name="【認定こども園・幼稚園・保育所】&#10;一人当たり面積平均値テキスト"/>
        <xdr:cNvSpPr txBox="1"/>
      </xdr:nvSpPr>
      <xdr:spPr>
        <a:xfrm>
          <a:off x="22199600" y="6346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19050</xdr:rowOff>
    </xdr:from>
    <xdr:to>
      <xdr:col>112</xdr:col>
      <xdr:colOff>38100</xdr:colOff>
      <xdr:row>38</xdr:row>
      <xdr:rowOff>120650</xdr:rowOff>
    </xdr:to>
    <xdr:sp macro="" textlink="">
      <xdr:nvSpPr>
        <xdr:cNvPr id="446" name="フローチャート: 判断 445"/>
        <xdr:cNvSpPr/>
      </xdr:nvSpPr>
      <xdr:spPr>
        <a:xfrm>
          <a:off x="21272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xdr:rowOff>
    </xdr:from>
    <xdr:to>
      <xdr:col>107</xdr:col>
      <xdr:colOff>101600</xdr:colOff>
      <xdr:row>38</xdr:row>
      <xdr:rowOff>113665</xdr:rowOff>
    </xdr:to>
    <xdr:sp macro="" textlink="">
      <xdr:nvSpPr>
        <xdr:cNvPr id="447" name="フローチャート: 判断 446"/>
        <xdr:cNvSpPr/>
      </xdr:nvSpPr>
      <xdr:spPr>
        <a:xfrm>
          <a:off x="20383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61595</xdr:rowOff>
    </xdr:from>
    <xdr:to>
      <xdr:col>102</xdr:col>
      <xdr:colOff>165100</xdr:colOff>
      <xdr:row>36</xdr:row>
      <xdr:rowOff>163195</xdr:rowOff>
    </xdr:to>
    <xdr:sp macro="" textlink="">
      <xdr:nvSpPr>
        <xdr:cNvPr id="448" name="フローチャート: 判断 447"/>
        <xdr:cNvSpPr/>
      </xdr:nvSpPr>
      <xdr:spPr>
        <a:xfrm>
          <a:off x="19494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9" name="テキスト ボックス 44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0" name="テキスト ボックス 44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1" name="テキスト ボックス 45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2" name="テキスト ボックス 45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3" name="テキスト ボックス 45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54" name="楕円 453"/>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95250</xdr:rowOff>
    </xdr:from>
    <xdr:ext cx="469900" cy="259080"/>
    <xdr:sp macro="" textlink="">
      <xdr:nvSpPr>
        <xdr:cNvPr id="455" name="【認定こども園・幼稚園・保育所】&#10;一人当たり面積該当値テキスト"/>
        <xdr:cNvSpPr txBox="1"/>
      </xdr:nvSpPr>
      <xdr:spPr>
        <a:xfrm>
          <a:off x="22199600" y="695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56" name="楕円 455"/>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167640</xdr:rowOff>
    </xdr:to>
    <xdr:cxnSp macro="">
      <xdr:nvCxnSpPr>
        <xdr:cNvPr id="457" name="直線コネクタ 456"/>
        <xdr:cNvCxnSpPr/>
      </xdr:nvCxnSpPr>
      <xdr:spPr>
        <a:xfrm>
          <a:off x="21323300" y="7025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120650</xdr:rowOff>
    </xdr:from>
    <xdr:to>
      <xdr:col>107</xdr:col>
      <xdr:colOff>101600</xdr:colOff>
      <xdr:row>41</xdr:row>
      <xdr:rowOff>50165</xdr:rowOff>
    </xdr:to>
    <xdr:sp macro="" textlink="">
      <xdr:nvSpPr>
        <xdr:cNvPr id="458" name="楕円 457"/>
        <xdr:cNvSpPr/>
      </xdr:nvSpPr>
      <xdr:spPr>
        <a:xfrm>
          <a:off x="20383500" y="697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40</xdr:row>
      <xdr:rowOff>170815</xdr:rowOff>
    </xdr:to>
    <xdr:cxnSp macro="">
      <xdr:nvCxnSpPr>
        <xdr:cNvPr id="459" name="直線コネクタ 458"/>
        <xdr:cNvCxnSpPr/>
      </xdr:nvCxnSpPr>
      <xdr:spPr>
        <a:xfrm flipV="1">
          <a:off x="20434300" y="7025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4445</xdr:rowOff>
    </xdr:from>
    <xdr:to>
      <xdr:col>102</xdr:col>
      <xdr:colOff>165100</xdr:colOff>
      <xdr:row>41</xdr:row>
      <xdr:rowOff>106045</xdr:rowOff>
    </xdr:to>
    <xdr:sp macro="" textlink="">
      <xdr:nvSpPr>
        <xdr:cNvPr id="460" name="楕円 459"/>
        <xdr:cNvSpPr/>
      </xdr:nvSpPr>
      <xdr:spPr>
        <a:xfrm>
          <a:off x="19494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170815</xdr:rowOff>
    </xdr:from>
    <xdr:to>
      <xdr:col>107</xdr:col>
      <xdr:colOff>50800</xdr:colOff>
      <xdr:row>41</xdr:row>
      <xdr:rowOff>55245</xdr:rowOff>
    </xdr:to>
    <xdr:cxnSp macro="">
      <xdr:nvCxnSpPr>
        <xdr:cNvPr id="461" name="直線コネクタ 460"/>
        <xdr:cNvCxnSpPr/>
      </xdr:nvCxnSpPr>
      <xdr:spPr>
        <a:xfrm flipV="1">
          <a:off x="19545300" y="70288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137160</xdr:rowOff>
    </xdr:from>
    <xdr:ext cx="469900" cy="259080"/>
    <xdr:sp macro="" textlink="">
      <xdr:nvSpPr>
        <xdr:cNvPr id="462" name="n_1aveValue【認定こども園・幼稚園・保育所】&#10;一人当たり面積"/>
        <xdr:cNvSpPr txBox="1"/>
      </xdr:nvSpPr>
      <xdr:spPr>
        <a:xfrm>
          <a:off x="21075650" y="630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130175</xdr:rowOff>
    </xdr:from>
    <xdr:ext cx="467995" cy="259080"/>
    <xdr:sp macro="" textlink="">
      <xdr:nvSpPr>
        <xdr:cNvPr id="463" name="n_2aveValue【認定こども園・幼稚園・保育所】&#10;一人当たり面積"/>
        <xdr:cNvSpPr txBox="1"/>
      </xdr:nvSpPr>
      <xdr:spPr>
        <a:xfrm>
          <a:off x="20199350" y="6302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35</xdr:row>
      <xdr:rowOff>8255</xdr:rowOff>
    </xdr:from>
    <xdr:ext cx="467995" cy="257175"/>
    <xdr:sp macro="" textlink="">
      <xdr:nvSpPr>
        <xdr:cNvPr id="464" name="n_3aveValue【認定こども園・幼稚園・保育所】&#10;一人当たり面積"/>
        <xdr:cNvSpPr txBox="1"/>
      </xdr:nvSpPr>
      <xdr:spPr>
        <a:xfrm>
          <a:off x="19310350" y="60090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38100</xdr:rowOff>
    </xdr:from>
    <xdr:ext cx="469900" cy="259080"/>
    <xdr:sp macro="" textlink="">
      <xdr:nvSpPr>
        <xdr:cNvPr id="465" name="n_1mainValue【認定こども園・幼稚園・保育所】&#10;一人当たり面積"/>
        <xdr:cNvSpPr txBox="1"/>
      </xdr:nvSpPr>
      <xdr:spPr>
        <a:xfrm>
          <a:off x="21075650" y="706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41275</xdr:rowOff>
    </xdr:from>
    <xdr:ext cx="467995" cy="257175"/>
    <xdr:sp macro="" textlink="">
      <xdr:nvSpPr>
        <xdr:cNvPr id="466" name="n_2mainValue【認定こども園・幼稚園・保育所】&#10;一人当たり面積"/>
        <xdr:cNvSpPr txBox="1"/>
      </xdr:nvSpPr>
      <xdr:spPr>
        <a:xfrm>
          <a:off x="20199350" y="7070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97790</xdr:rowOff>
    </xdr:from>
    <xdr:ext cx="467995" cy="257175"/>
    <xdr:sp macro="" textlink="">
      <xdr:nvSpPr>
        <xdr:cNvPr id="467" name="n_3mainValue【認定こども園・幼稚園・保育所】&#10;一人当たり面積"/>
        <xdr:cNvSpPr txBox="1"/>
      </xdr:nvSpPr>
      <xdr:spPr>
        <a:xfrm>
          <a:off x="19310350" y="7127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76" name="テキスト ボックス 475"/>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78" name="直線コネクタ 47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479" name="テキスト ボックス 478"/>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80" name="直線コネクタ 47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81" name="テキスト ボックス 48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82" name="直線コネクタ 48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83" name="テキスト ボックス 482"/>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84" name="直線コネクタ 48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85" name="テキスト ボックス 48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86" name="直線コネクタ 48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87" name="テキスト ボックス 486"/>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88" name="直線コネクタ 48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489" name="テキスト ボックス 488"/>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91" name="テキスト ボックス 490"/>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6350</xdr:rowOff>
    </xdr:from>
    <xdr:to>
      <xdr:col>85</xdr:col>
      <xdr:colOff>126365</xdr:colOff>
      <xdr:row>63</xdr:row>
      <xdr:rowOff>140335</xdr:rowOff>
    </xdr:to>
    <xdr:cxnSp macro="">
      <xdr:nvCxnSpPr>
        <xdr:cNvPr id="493" name="直線コネクタ 492"/>
        <xdr:cNvCxnSpPr/>
      </xdr:nvCxnSpPr>
      <xdr:spPr>
        <a:xfrm flipV="1">
          <a:off x="16318865" y="9607550"/>
          <a:ext cx="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144145</xdr:rowOff>
    </xdr:from>
    <xdr:ext cx="340360" cy="257175"/>
    <xdr:sp macro="" textlink="">
      <xdr:nvSpPr>
        <xdr:cNvPr id="494" name="【学校施設】&#10;有形固定資産減価償却率最小値テキスト"/>
        <xdr:cNvSpPr txBox="1"/>
      </xdr:nvSpPr>
      <xdr:spPr>
        <a:xfrm>
          <a:off x="16357600" y="1094549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140335</xdr:rowOff>
    </xdr:from>
    <xdr:to>
      <xdr:col>86</xdr:col>
      <xdr:colOff>25400</xdr:colOff>
      <xdr:row>63</xdr:row>
      <xdr:rowOff>140335</xdr:rowOff>
    </xdr:to>
    <xdr:cxnSp macro="">
      <xdr:nvCxnSpPr>
        <xdr:cNvPr id="495" name="直線コネクタ 494"/>
        <xdr:cNvCxnSpPr/>
      </xdr:nvCxnSpPr>
      <xdr:spPr>
        <a:xfrm>
          <a:off x="16230600" y="1094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124460</xdr:rowOff>
    </xdr:from>
    <xdr:ext cx="405130" cy="259080"/>
    <xdr:sp macro="" textlink="">
      <xdr:nvSpPr>
        <xdr:cNvPr id="496" name="【学校施設】&#10;有形固定資産減価償却率最大値テキスト"/>
        <xdr:cNvSpPr txBox="1"/>
      </xdr:nvSpPr>
      <xdr:spPr>
        <a:xfrm>
          <a:off x="16357600" y="9382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6350</xdr:rowOff>
    </xdr:from>
    <xdr:to>
      <xdr:col>86</xdr:col>
      <xdr:colOff>25400</xdr:colOff>
      <xdr:row>56</xdr:row>
      <xdr:rowOff>6350</xdr:rowOff>
    </xdr:to>
    <xdr:cxnSp macro="">
      <xdr:nvCxnSpPr>
        <xdr:cNvPr id="497" name="直線コネクタ 496"/>
        <xdr:cNvCxnSpPr/>
      </xdr:nvCxnSpPr>
      <xdr:spPr>
        <a:xfrm>
          <a:off x="16230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105410</xdr:rowOff>
    </xdr:from>
    <xdr:ext cx="405130" cy="259080"/>
    <xdr:sp macro="" textlink="">
      <xdr:nvSpPr>
        <xdr:cNvPr id="498" name="【学校施設】&#10;有形固定資産減価償却率平均値テキスト"/>
        <xdr:cNvSpPr txBox="1"/>
      </xdr:nvSpPr>
      <xdr:spPr>
        <a:xfrm>
          <a:off x="16357600" y="100495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127000</xdr:rowOff>
    </xdr:from>
    <xdr:to>
      <xdr:col>85</xdr:col>
      <xdr:colOff>177800</xdr:colOff>
      <xdr:row>59</xdr:row>
      <xdr:rowOff>57150</xdr:rowOff>
    </xdr:to>
    <xdr:sp macro="" textlink="">
      <xdr:nvSpPr>
        <xdr:cNvPr id="499" name="フローチャート: 判断 498"/>
        <xdr:cNvSpPr/>
      </xdr:nvSpPr>
      <xdr:spPr>
        <a:xfrm>
          <a:off x="16268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128905</xdr:rowOff>
    </xdr:from>
    <xdr:to>
      <xdr:col>81</xdr:col>
      <xdr:colOff>101600</xdr:colOff>
      <xdr:row>59</xdr:row>
      <xdr:rowOff>59055</xdr:rowOff>
    </xdr:to>
    <xdr:sp macro="" textlink="">
      <xdr:nvSpPr>
        <xdr:cNvPr id="500" name="フローチャート: 判断 499"/>
        <xdr:cNvSpPr/>
      </xdr:nvSpPr>
      <xdr:spPr>
        <a:xfrm>
          <a:off x="15430500" y="1007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115570</xdr:rowOff>
    </xdr:from>
    <xdr:to>
      <xdr:col>76</xdr:col>
      <xdr:colOff>165100</xdr:colOff>
      <xdr:row>59</xdr:row>
      <xdr:rowOff>45720</xdr:rowOff>
    </xdr:to>
    <xdr:sp macro="" textlink="">
      <xdr:nvSpPr>
        <xdr:cNvPr id="501" name="フローチャート: 判断 500"/>
        <xdr:cNvSpPr/>
      </xdr:nvSpPr>
      <xdr:spPr>
        <a:xfrm>
          <a:off x="14541500" y="1005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91440</xdr:rowOff>
    </xdr:from>
    <xdr:to>
      <xdr:col>72</xdr:col>
      <xdr:colOff>38100</xdr:colOff>
      <xdr:row>59</xdr:row>
      <xdr:rowOff>21590</xdr:rowOff>
    </xdr:to>
    <xdr:sp macro="" textlink="">
      <xdr:nvSpPr>
        <xdr:cNvPr id="502" name="フローチャート: 判断 501"/>
        <xdr:cNvSpPr/>
      </xdr:nvSpPr>
      <xdr:spPr>
        <a:xfrm>
          <a:off x="136525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03" name="テキスト ボックス 50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04" name="テキスト ボックス 50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05" name="テキスト ボックス 50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06" name="テキスト ボックス 50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07" name="テキスト ボックス 50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161290</xdr:rowOff>
    </xdr:from>
    <xdr:to>
      <xdr:col>85</xdr:col>
      <xdr:colOff>177800</xdr:colOff>
      <xdr:row>58</xdr:row>
      <xdr:rowOff>91440</xdr:rowOff>
    </xdr:to>
    <xdr:sp macro="" textlink="">
      <xdr:nvSpPr>
        <xdr:cNvPr id="508" name="楕円 507"/>
        <xdr:cNvSpPr/>
      </xdr:nvSpPr>
      <xdr:spPr>
        <a:xfrm>
          <a:off x="162687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12700</xdr:rowOff>
    </xdr:from>
    <xdr:ext cx="405130" cy="259080"/>
    <xdr:sp macro="" textlink="">
      <xdr:nvSpPr>
        <xdr:cNvPr id="509" name="【学校施設】&#10;有形固定資産減価償却率該当値テキスト"/>
        <xdr:cNvSpPr txBox="1"/>
      </xdr:nvSpPr>
      <xdr:spPr>
        <a:xfrm>
          <a:off x="16357600" y="9785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19685</xdr:rowOff>
    </xdr:from>
    <xdr:to>
      <xdr:col>81</xdr:col>
      <xdr:colOff>101600</xdr:colOff>
      <xdr:row>58</xdr:row>
      <xdr:rowOff>121285</xdr:rowOff>
    </xdr:to>
    <xdr:sp macro="" textlink="">
      <xdr:nvSpPr>
        <xdr:cNvPr id="510" name="楕円 509"/>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40640</xdr:rowOff>
    </xdr:from>
    <xdr:to>
      <xdr:col>85</xdr:col>
      <xdr:colOff>127000</xdr:colOff>
      <xdr:row>58</xdr:row>
      <xdr:rowOff>70485</xdr:rowOff>
    </xdr:to>
    <xdr:cxnSp macro="">
      <xdr:nvCxnSpPr>
        <xdr:cNvPr id="511" name="直線コネクタ 510"/>
        <xdr:cNvCxnSpPr/>
      </xdr:nvCxnSpPr>
      <xdr:spPr>
        <a:xfrm flipV="1">
          <a:off x="15481300" y="998474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43815</xdr:rowOff>
    </xdr:from>
    <xdr:to>
      <xdr:col>76</xdr:col>
      <xdr:colOff>165100</xdr:colOff>
      <xdr:row>58</xdr:row>
      <xdr:rowOff>145415</xdr:rowOff>
    </xdr:to>
    <xdr:sp macro="" textlink="">
      <xdr:nvSpPr>
        <xdr:cNvPr id="512" name="楕円 511"/>
        <xdr:cNvSpPr/>
      </xdr:nvSpPr>
      <xdr:spPr>
        <a:xfrm>
          <a:off x="14541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94615</xdr:rowOff>
    </xdr:to>
    <xdr:cxnSp macro="">
      <xdr:nvCxnSpPr>
        <xdr:cNvPr id="513" name="直線コネクタ 512"/>
        <xdr:cNvCxnSpPr/>
      </xdr:nvCxnSpPr>
      <xdr:spPr>
        <a:xfrm flipV="1">
          <a:off x="14592300" y="100145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45720</xdr:rowOff>
    </xdr:from>
    <xdr:to>
      <xdr:col>72</xdr:col>
      <xdr:colOff>38100</xdr:colOff>
      <xdr:row>58</xdr:row>
      <xdr:rowOff>147320</xdr:rowOff>
    </xdr:to>
    <xdr:sp macro="" textlink="">
      <xdr:nvSpPr>
        <xdr:cNvPr id="514" name="楕円 513"/>
        <xdr:cNvSpPr/>
      </xdr:nvSpPr>
      <xdr:spPr>
        <a:xfrm>
          <a:off x="13652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94615</xdr:rowOff>
    </xdr:from>
    <xdr:to>
      <xdr:col>76</xdr:col>
      <xdr:colOff>114300</xdr:colOff>
      <xdr:row>58</xdr:row>
      <xdr:rowOff>96520</xdr:rowOff>
    </xdr:to>
    <xdr:cxnSp macro="">
      <xdr:nvCxnSpPr>
        <xdr:cNvPr id="515" name="直線コネクタ 514"/>
        <xdr:cNvCxnSpPr/>
      </xdr:nvCxnSpPr>
      <xdr:spPr>
        <a:xfrm flipV="1">
          <a:off x="13703300" y="100387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50165</xdr:rowOff>
    </xdr:from>
    <xdr:ext cx="405130" cy="259080"/>
    <xdr:sp macro="" textlink="">
      <xdr:nvSpPr>
        <xdr:cNvPr id="516" name="n_1aveValue【学校施設】&#10;有形固定資産減価償却率"/>
        <xdr:cNvSpPr txBox="1"/>
      </xdr:nvSpPr>
      <xdr:spPr>
        <a:xfrm>
          <a:off x="15266035" y="1016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36830</xdr:rowOff>
    </xdr:from>
    <xdr:ext cx="403225" cy="259080"/>
    <xdr:sp macro="" textlink="">
      <xdr:nvSpPr>
        <xdr:cNvPr id="517" name="n_2aveValue【学校施設】&#10;有形固定資産減価償却率"/>
        <xdr:cNvSpPr txBox="1"/>
      </xdr:nvSpPr>
      <xdr:spPr>
        <a:xfrm>
          <a:off x="14389735" y="10152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12700</xdr:rowOff>
    </xdr:from>
    <xdr:ext cx="403225" cy="259080"/>
    <xdr:sp macro="" textlink="">
      <xdr:nvSpPr>
        <xdr:cNvPr id="518" name="n_3aveValue【学校施設】&#10;有形固定資産減価償却率"/>
        <xdr:cNvSpPr txBox="1"/>
      </xdr:nvSpPr>
      <xdr:spPr>
        <a:xfrm>
          <a:off x="13500735" y="10128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137795</xdr:rowOff>
    </xdr:from>
    <xdr:ext cx="405130" cy="259080"/>
    <xdr:sp macro="" textlink="">
      <xdr:nvSpPr>
        <xdr:cNvPr id="519" name="n_1mainValue【学校施設】&#10;有形固定資産減価償却率"/>
        <xdr:cNvSpPr txBox="1"/>
      </xdr:nvSpPr>
      <xdr:spPr>
        <a:xfrm>
          <a:off x="15266035" y="973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161925</xdr:rowOff>
    </xdr:from>
    <xdr:ext cx="403225" cy="259080"/>
    <xdr:sp macro="" textlink="">
      <xdr:nvSpPr>
        <xdr:cNvPr id="520" name="n_2mainValue【学校施設】&#10;有形固定資産減価償却率"/>
        <xdr:cNvSpPr txBox="1"/>
      </xdr:nvSpPr>
      <xdr:spPr>
        <a:xfrm>
          <a:off x="14389735" y="9763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163830</xdr:rowOff>
    </xdr:from>
    <xdr:ext cx="403225" cy="259080"/>
    <xdr:sp macro="" textlink="">
      <xdr:nvSpPr>
        <xdr:cNvPr id="521" name="n_3mainValue【学校施設】&#10;有形固定資産減価償却率"/>
        <xdr:cNvSpPr txBox="1"/>
      </xdr:nvSpPr>
      <xdr:spPr>
        <a:xfrm>
          <a:off x="13500735" y="9765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30" name="テキスト ボックス 52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32" name="テキスト ボックス 531"/>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34" name="テキスト ボックス 533"/>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36" name="テキスト ボックス 535"/>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38" name="テキスト ボックス 537"/>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40" name="テキスト ボックス 539"/>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42" name="テキスト ボックス 541"/>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44" name="テキスト ボックス 543"/>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102235</xdr:rowOff>
    </xdr:from>
    <xdr:to>
      <xdr:col>116</xdr:col>
      <xdr:colOff>62865</xdr:colOff>
      <xdr:row>64</xdr:row>
      <xdr:rowOff>67945</xdr:rowOff>
    </xdr:to>
    <xdr:cxnSp macro="">
      <xdr:nvCxnSpPr>
        <xdr:cNvPr id="546" name="直線コネクタ 545"/>
        <xdr:cNvCxnSpPr/>
      </xdr:nvCxnSpPr>
      <xdr:spPr>
        <a:xfrm flipV="1">
          <a:off x="22160865" y="970343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71755</xdr:rowOff>
    </xdr:from>
    <xdr:ext cx="469900" cy="259080"/>
    <xdr:sp macro="" textlink="">
      <xdr:nvSpPr>
        <xdr:cNvPr id="547" name="【学校施設】&#10;一人当たり面積最小値テキスト"/>
        <xdr:cNvSpPr txBox="1"/>
      </xdr:nvSpPr>
      <xdr:spPr>
        <a:xfrm>
          <a:off x="22199600" y="1104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67945</xdr:rowOff>
    </xdr:from>
    <xdr:to>
      <xdr:col>116</xdr:col>
      <xdr:colOff>152400</xdr:colOff>
      <xdr:row>64</xdr:row>
      <xdr:rowOff>67945</xdr:rowOff>
    </xdr:to>
    <xdr:cxnSp macro="">
      <xdr:nvCxnSpPr>
        <xdr:cNvPr id="548" name="直線コネクタ 547"/>
        <xdr:cNvCxnSpPr/>
      </xdr:nvCxnSpPr>
      <xdr:spPr>
        <a:xfrm>
          <a:off x="22072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48895</xdr:rowOff>
    </xdr:from>
    <xdr:ext cx="469900" cy="259080"/>
    <xdr:sp macro="" textlink="">
      <xdr:nvSpPr>
        <xdr:cNvPr id="549" name="【学校施設】&#10;一人当たり面積最大値テキスト"/>
        <xdr:cNvSpPr txBox="1"/>
      </xdr:nvSpPr>
      <xdr:spPr>
        <a:xfrm>
          <a:off x="22199600" y="9478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102235</xdr:rowOff>
    </xdr:from>
    <xdr:to>
      <xdr:col>116</xdr:col>
      <xdr:colOff>152400</xdr:colOff>
      <xdr:row>56</xdr:row>
      <xdr:rowOff>102235</xdr:rowOff>
    </xdr:to>
    <xdr:cxnSp macro="">
      <xdr:nvCxnSpPr>
        <xdr:cNvPr id="550" name="直線コネクタ 549"/>
        <xdr:cNvCxnSpPr/>
      </xdr:nvCxnSpPr>
      <xdr:spPr>
        <a:xfrm>
          <a:off x="22072600" y="970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29845</xdr:rowOff>
    </xdr:from>
    <xdr:ext cx="469900" cy="257175"/>
    <xdr:sp macro="" textlink="">
      <xdr:nvSpPr>
        <xdr:cNvPr id="551" name="【学校施設】&#10;一人当たり面積平均値テキスト"/>
        <xdr:cNvSpPr txBox="1"/>
      </xdr:nvSpPr>
      <xdr:spPr>
        <a:xfrm>
          <a:off x="22199600" y="1048829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6985</xdr:rowOff>
    </xdr:from>
    <xdr:to>
      <xdr:col>116</xdr:col>
      <xdr:colOff>114300</xdr:colOff>
      <xdr:row>62</xdr:row>
      <xdr:rowOff>109220</xdr:rowOff>
    </xdr:to>
    <xdr:sp macro="" textlink="">
      <xdr:nvSpPr>
        <xdr:cNvPr id="552" name="フローチャート: 判断 551"/>
        <xdr:cNvSpPr/>
      </xdr:nvSpPr>
      <xdr:spPr>
        <a:xfrm>
          <a:off x="22110700" y="10636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34290</xdr:rowOff>
    </xdr:from>
    <xdr:to>
      <xdr:col>112</xdr:col>
      <xdr:colOff>38100</xdr:colOff>
      <xdr:row>62</xdr:row>
      <xdr:rowOff>135890</xdr:rowOff>
    </xdr:to>
    <xdr:sp macro="" textlink="">
      <xdr:nvSpPr>
        <xdr:cNvPr id="553" name="フローチャート: 判断 552"/>
        <xdr:cNvSpPr/>
      </xdr:nvSpPr>
      <xdr:spPr>
        <a:xfrm>
          <a:off x="21272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38100</xdr:rowOff>
    </xdr:from>
    <xdr:to>
      <xdr:col>107</xdr:col>
      <xdr:colOff>101600</xdr:colOff>
      <xdr:row>62</xdr:row>
      <xdr:rowOff>139700</xdr:rowOff>
    </xdr:to>
    <xdr:sp macro="" textlink="">
      <xdr:nvSpPr>
        <xdr:cNvPr id="554" name="フローチャート: 判断 553"/>
        <xdr:cNvSpPr/>
      </xdr:nvSpPr>
      <xdr:spPr>
        <a:xfrm>
          <a:off x="20383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69850</xdr:rowOff>
    </xdr:from>
    <xdr:to>
      <xdr:col>102</xdr:col>
      <xdr:colOff>165100</xdr:colOff>
      <xdr:row>61</xdr:row>
      <xdr:rowOff>171450</xdr:rowOff>
    </xdr:to>
    <xdr:sp macro="" textlink="">
      <xdr:nvSpPr>
        <xdr:cNvPr id="555" name="フローチャート: 判断 554"/>
        <xdr:cNvSpPr/>
      </xdr:nvSpPr>
      <xdr:spPr>
        <a:xfrm>
          <a:off x="194945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6" name="テキスト ボックス 555"/>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7" name="テキスト ボックス 55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58" name="テキスト ボックス 557"/>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9" name="テキスト ボックス 55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60" name="テキスト ボックス 55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157480</xdr:rowOff>
    </xdr:from>
    <xdr:to>
      <xdr:col>116</xdr:col>
      <xdr:colOff>114300</xdr:colOff>
      <xdr:row>63</xdr:row>
      <xdr:rowOff>87630</xdr:rowOff>
    </xdr:to>
    <xdr:sp macro="" textlink="">
      <xdr:nvSpPr>
        <xdr:cNvPr id="561" name="楕円 560"/>
        <xdr:cNvSpPr/>
      </xdr:nvSpPr>
      <xdr:spPr>
        <a:xfrm>
          <a:off x="221107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135890</xdr:rowOff>
    </xdr:from>
    <xdr:ext cx="469900" cy="259080"/>
    <xdr:sp macro="" textlink="">
      <xdr:nvSpPr>
        <xdr:cNvPr id="562" name="【学校施設】&#10;一人当たり面積該当値テキスト"/>
        <xdr:cNvSpPr txBox="1"/>
      </xdr:nvSpPr>
      <xdr:spPr>
        <a:xfrm>
          <a:off x="22199600" y="10765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163830</xdr:rowOff>
    </xdr:from>
    <xdr:to>
      <xdr:col>112</xdr:col>
      <xdr:colOff>38100</xdr:colOff>
      <xdr:row>63</xdr:row>
      <xdr:rowOff>93980</xdr:rowOff>
    </xdr:to>
    <xdr:sp macro="" textlink="">
      <xdr:nvSpPr>
        <xdr:cNvPr id="563" name="楕円 562"/>
        <xdr:cNvSpPr/>
      </xdr:nvSpPr>
      <xdr:spPr>
        <a:xfrm>
          <a:off x="21272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36830</xdr:rowOff>
    </xdr:from>
    <xdr:to>
      <xdr:col>116</xdr:col>
      <xdr:colOff>63500</xdr:colOff>
      <xdr:row>63</xdr:row>
      <xdr:rowOff>43180</xdr:rowOff>
    </xdr:to>
    <xdr:cxnSp macro="">
      <xdr:nvCxnSpPr>
        <xdr:cNvPr id="564" name="直線コネクタ 563"/>
        <xdr:cNvCxnSpPr/>
      </xdr:nvCxnSpPr>
      <xdr:spPr>
        <a:xfrm flipV="1">
          <a:off x="21323300" y="108381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565" name="楕円 564"/>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43180</xdr:rowOff>
    </xdr:from>
    <xdr:to>
      <xdr:col>111</xdr:col>
      <xdr:colOff>177800</xdr:colOff>
      <xdr:row>63</xdr:row>
      <xdr:rowOff>49530</xdr:rowOff>
    </xdr:to>
    <xdr:cxnSp macro="">
      <xdr:nvCxnSpPr>
        <xdr:cNvPr id="566" name="直線コネクタ 565"/>
        <xdr:cNvCxnSpPr/>
      </xdr:nvCxnSpPr>
      <xdr:spPr>
        <a:xfrm flipV="1">
          <a:off x="20434300" y="108445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7620</xdr:rowOff>
    </xdr:from>
    <xdr:to>
      <xdr:col>102</xdr:col>
      <xdr:colOff>165100</xdr:colOff>
      <xdr:row>63</xdr:row>
      <xdr:rowOff>109220</xdr:rowOff>
    </xdr:to>
    <xdr:sp macro="" textlink="">
      <xdr:nvSpPr>
        <xdr:cNvPr id="567" name="楕円 566"/>
        <xdr:cNvSpPr/>
      </xdr:nvSpPr>
      <xdr:spPr>
        <a:xfrm>
          <a:off x="19494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58420</xdr:rowOff>
    </xdr:to>
    <xdr:cxnSp macro="">
      <xdr:nvCxnSpPr>
        <xdr:cNvPr id="568" name="直線コネクタ 567"/>
        <xdr:cNvCxnSpPr/>
      </xdr:nvCxnSpPr>
      <xdr:spPr>
        <a:xfrm flipV="1">
          <a:off x="19545300" y="10850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152400</xdr:rowOff>
    </xdr:from>
    <xdr:ext cx="469900" cy="259080"/>
    <xdr:sp macro="" textlink="">
      <xdr:nvSpPr>
        <xdr:cNvPr id="569" name="n_1aveValue【学校施設】&#10;一人当たり面積"/>
        <xdr:cNvSpPr txBox="1"/>
      </xdr:nvSpPr>
      <xdr:spPr>
        <a:xfrm>
          <a:off x="21075650" y="1043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156210</xdr:rowOff>
    </xdr:from>
    <xdr:ext cx="467995" cy="257175"/>
    <xdr:sp macro="" textlink="">
      <xdr:nvSpPr>
        <xdr:cNvPr id="570" name="n_2aveValue【学校施設】&#10;一人当たり面積"/>
        <xdr:cNvSpPr txBox="1"/>
      </xdr:nvSpPr>
      <xdr:spPr>
        <a:xfrm>
          <a:off x="20199350" y="104432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16510</xdr:rowOff>
    </xdr:from>
    <xdr:ext cx="467995" cy="259080"/>
    <xdr:sp macro="" textlink="">
      <xdr:nvSpPr>
        <xdr:cNvPr id="571" name="n_3aveValue【学校施設】&#10;一人当たり面積"/>
        <xdr:cNvSpPr txBox="1"/>
      </xdr:nvSpPr>
      <xdr:spPr>
        <a:xfrm>
          <a:off x="19310350" y="10303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85090</xdr:rowOff>
    </xdr:from>
    <xdr:ext cx="469900" cy="259080"/>
    <xdr:sp macro="" textlink="">
      <xdr:nvSpPr>
        <xdr:cNvPr id="572" name="n_1mainValue【学校施設】&#10;一人当たり面積"/>
        <xdr:cNvSpPr txBox="1"/>
      </xdr:nvSpPr>
      <xdr:spPr>
        <a:xfrm>
          <a:off x="2107565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91440</xdr:rowOff>
    </xdr:from>
    <xdr:ext cx="467995" cy="259080"/>
    <xdr:sp macro="" textlink="">
      <xdr:nvSpPr>
        <xdr:cNvPr id="573" name="n_2mainValue【学校施設】&#10;一人当たり面積"/>
        <xdr:cNvSpPr txBox="1"/>
      </xdr:nvSpPr>
      <xdr:spPr>
        <a:xfrm>
          <a:off x="20199350" y="10892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100330</xdr:rowOff>
    </xdr:from>
    <xdr:ext cx="467995" cy="257175"/>
    <xdr:sp macro="" textlink="">
      <xdr:nvSpPr>
        <xdr:cNvPr id="574" name="n_3mainValue【学校施設】&#10;一人当たり面積"/>
        <xdr:cNvSpPr txBox="1"/>
      </xdr:nvSpPr>
      <xdr:spPr>
        <a:xfrm>
          <a:off x="19310350" y="109016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83" name="テキスト ボックス 582"/>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5" name="直線コネクタ 58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86" name="テキスト ボックス 585"/>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7" name="直線コネクタ 58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88" name="テキスト ボックス 587"/>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9" name="直線コネクタ 58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90" name="テキスト ボックス 58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91" name="直線コネクタ 59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92" name="テキスト ボックス 591"/>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93" name="直線コネクタ 59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94" name="テキスト ボックス 59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5" name="直線コネクタ 59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96" name="テキスト ボックス 595"/>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98" name="テキスト ボックス 597"/>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64135</xdr:rowOff>
    </xdr:to>
    <xdr:cxnSp macro="">
      <xdr:nvCxnSpPr>
        <xdr:cNvPr id="600" name="直線コネクタ 599"/>
        <xdr:cNvCxnSpPr/>
      </xdr:nvCxnSpPr>
      <xdr:spPr>
        <a:xfrm flipV="1">
          <a:off x="16318865" y="1328039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67945</xdr:rowOff>
    </xdr:from>
    <xdr:ext cx="340360" cy="258445"/>
    <xdr:sp macro="" textlink="">
      <xdr:nvSpPr>
        <xdr:cNvPr id="601" name="【児童館】&#10;有形固定資産減価償却率最小値テキスト"/>
        <xdr:cNvSpPr txBox="1"/>
      </xdr:nvSpPr>
      <xdr:spPr>
        <a:xfrm>
          <a:off x="16357600" y="148126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64135</xdr:rowOff>
    </xdr:from>
    <xdr:to>
      <xdr:col>86</xdr:col>
      <xdr:colOff>25400</xdr:colOff>
      <xdr:row>86</xdr:row>
      <xdr:rowOff>64135</xdr:rowOff>
    </xdr:to>
    <xdr:cxnSp macro="">
      <xdr:nvCxnSpPr>
        <xdr:cNvPr id="602" name="直線コネクタ 601"/>
        <xdr:cNvCxnSpPr/>
      </xdr:nvCxnSpPr>
      <xdr:spPr>
        <a:xfrm>
          <a:off x="16230600" y="1480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03"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04" name="直線コネクタ 603"/>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168275</xdr:rowOff>
    </xdr:from>
    <xdr:ext cx="405130" cy="257175"/>
    <xdr:sp macro="" textlink="">
      <xdr:nvSpPr>
        <xdr:cNvPr id="605" name="【児童館】&#10;有形固定資産減価償却率平均値テキスト"/>
        <xdr:cNvSpPr txBox="1"/>
      </xdr:nvSpPr>
      <xdr:spPr>
        <a:xfrm>
          <a:off x="16357600" y="137128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145415</xdr:rowOff>
    </xdr:from>
    <xdr:to>
      <xdr:col>85</xdr:col>
      <xdr:colOff>177800</xdr:colOff>
      <xdr:row>81</xdr:row>
      <xdr:rowOff>75565</xdr:rowOff>
    </xdr:to>
    <xdr:sp macro="" textlink="">
      <xdr:nvSpPr>
        <xdr:cNvPr id="606" name="フローチャート: 判断 605"/>
        <xdr:cNvSpPr/>
      </xdr:nvSpPr>
      <xdr:spPr>
        <a:xfrm>
          <a:off x="16268700" y="138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42545</xdr:rowOff>
    </xdr:from>
    <xdr:to>
      <xdr:col>81</xdr:col>
      <xdr:colOff>101600</xdr:colOff>
      <xdr:row>81</xdr:row>
      <xdr:rowOff>144145</xdr:rowOff>
    </xdr:to>
    <xdr:sp macro="" textlink="">
      <xdr:nvSpPr>
        <xdr:cNvPr id="607" name="フローチャート: 判断 606"/>
        <xdr:cNvSpPr/>
      </xdr:nvSpPr>
      <xdr:spPr>
        <a:xfrm>
          <a:off x="15430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124460</xdr:rowOff>
    </xdr:from>
    <xdr:to>
      <xdr:col>76</xdr:col>
      <xdr:colOff>165100</xdr:colOff>
      <xdr:row>82</xdr:row>
      <xdr:rowOff>54610</xdr:rowOff>
    </xdr:to>
    <xdr:sp macro="" textlink="">
      <xdr:nvSpPr>
        <xdr:cNvPr id="608" name="フローチャート: 判断 607"/>
        <xdr:cNvSpPr/>
      </xdr:nvSpPr>
      <xdr:spPr>
        <a:xfrm>
          <a:off x="14541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133985</xdr:rowOff>
    </xdr:from>
    <xdr:to>
      <xdr:col>72</xdr:col>
      <xdr:colOff>38100</xdr:colOff>
      <xdr:row>81</xdr:row>
      <xdr:rowOff>64135</xdr:rowOff>
    </xdr:to>
    <xdr:sp macro="" textlink="">
      <xdr:nvSpPr>
        <xdr:cNvPr id="609" name="フローチャート: 判断 608"/>
        <xdr:cNvSpPr/>
      </xdr:nvSpPr>
      <xdr:spPr>
        <a:xfrm>
          <a:off x="13652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10" name="テキスト ボックス 60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11" name="テキスト ボックス 61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12" name="テキスト ボックス 61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3" name="テキスト ボックス 61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4" name="テキスト ボックス 61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86</xdr:row>
      <xdr:rowOff>13335</xdr:rowOff>
    </xdr:from>
    <xdr:to>
      <xdr:col>85</xdr:col>
      <xdr:colOff>177800</xdr:colOff>
      <xdr:row>86</xdr:row>
      <xdr:rowOff>114935</xdr:rowOff>
    </xdr:to>
    <xdr:sp macro="" textlink="">
      <xdr:nvSpPr>
        <xdr:cNvPr id="615" name="楕円 614"/>
        <xdr:cNvSpPr/>
      </xdr:nvSpPr>
      <xdr:spPr>
        <a:xfrm>
          <a:off x="16268700" y="14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99695</xdr:rowOff>
    </xdr:from>
    <xdr:ext cx="340360" cy="257175"/>
    <xdr:sp macro="" textlink="">
      <xdr:nvSpPr>
        <xdr:cNvPr id="616" name="【児童館】&#10;有形固定資産減価償却率該当値テキスト"/>
        <xdr:cNvSpPr txBox="1"/>
      </xdr:nvSpPr>
      <xdr:spPr>
        <a:xfrm>
          <a:off x="16357600" y="1467294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76835</xdr:rowOff>
    </xdr:from>
    <xdr:to>
      <xdr:col>81</xdr:col>
      <xdr:colOff>101600</xdr:colOff>
      <xdr:row>87</xdr:row>
      <xdr:rowOff>6985</xdr:rowOff>
    </xdr:to>
    <xdr:sp macro="" textlink="">
      <xdr:nvSpPr>
        <xdr:cNvPr id="617" name="楕円 616"/>
        <xdr:cNvSpPr/>
      </xdr:nvSpPr>
      <xdr:spPr>
        <a:xfrm>
          <a:off x="15430500" y="14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64135</xdr:rowOff>
    </xdr:from>
    <xdr:to>
      <xdr:col>85</xdr:col>
      <xdr:colOff>127000</xdr:colOff>
      <xdr:row>86</xdr:row>
      <xdr:rowOff>127635</xdr:rowOff>
    </xdr:to>
    <xdr:cxnSp macro="">
      <xdr:nvCxnSpPr>
        <xdr:cNvPr id="618" name="直線コネクタ 617"/>
        <xdr:cNvCxnSpPr/>
      </xdr:nvCxnSpPr>
      <xdr:spPr>
        <a:xfrm flipV="1">
          <a:off x="15481300" y="1480883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27940</xdr:rowOff>
    </xdr:from>
    <xdr:to>
      <xdr:col>76</xdr:col>
      <xdr:colOff>165100</xdr:colOff>
      <xdr:row>77</xdr:row>
      <xdr:rowOff>129540</xdr:rowOff>
    </xdr:to>
    <xdr:sp macro="" textlink="">
      <xdr:nvSpPr>
        <xdr:cNvPr id="619" name="楕円 618"/>
        <xdr:cNvSpPr/>
      </xdr:nvSpPr>
      <xdr:spPr>
        <a:xfrm>
          <a:off x="14541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78740</xdr:rowOff>
    </xdr:from>
    <xdr:to>
      <xdr:col>81</xdr:col>
      <xdr:colOff>50800</xdr:colOff>
      <xdr:row>86</xdr:row>
      <xdr:rowOff>127635</xdr:rowOff>
    </xdr:to>
    <xdr:cxnSp macro="">
      <xdr:nvCxnSpPr>
        <xdr:cNvPr id="620" name="直線コネクタ 619"/>
        <xdr:cNvCxnSpPr/>
      </xdr:nvCxnSpPr>
      <xdr:spPr>
        <a:xfrm>
          <a:off x="14592300" y="13280390"/>
          <a:ext cx="889000" cy="159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27940</xdr:rowOff>
    </xdr:from>
    <xdr:to>
      <xdr:col>72</xdr:col>
      <xdr:colOff>38100</xdr:colOff>
      <xdr:row>77</xdr:row>
      <xdr:rowOff>129540</xdr:rowOff>
    </xdr:to>
    <xdr:sp macro="" textlink="">
      <xdr:nvSpPr>
        <xdr:cNvPr id="621" name="楕円 620"/>
        <xdr:cNvSpPr/>
      </xdr:nvSpPr>
      <xdr:spPr>
        <a:xfrm>
          <a:off x="13652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78740</xdr:rowOff>
    </xdr:from>
    <xdr:to>
      <xdr:col>76</xdr:col>
      <xdr:colOff>114300</xdr:colOff>
      <xdr:row>77</xdr:row>
      <xdr:rowOff>78740</xdr:rowOff>
    </xdr:to>
    <xdr:cxnSp macro="">
      <xdr:nvCxnSpPr>
        <xdr:cNvPr id="622" name="直線コネクタ 621"/>
        <xdr:cNvCxnSpPr/>
      </xdr:nvCxnSpPr>
      <xdr:spPr>
        <a:xfrm>
          <a:off x="13703300" y="1328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160655</xdr:rowOff>
    </xdr:from>
    <xdr:ext cx="405130" cy="259080"/>
    <xdr:sp macro="" textlink="">
      <xdr:nvSpPr>
        <xdr:cNvPr id="623" name="n_1aveValue【児童館】&#10;有形固定資産減価償却率"/>
        <xdr:cNvSpPr txBox="1"/>
      </xdr:nvSpPr>
      <xdr:spPr>
        <a:xfrm>
          <a:off x="15266035" y="1370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45720</xdr:rowOff>
    </xdr:from>
    <xdr:ext cx="403225" cy="259080"/>
    <xdr:sp macro="" textlink="">
      <xdr:nvSpPr>
        <xdr:cNvPr id="624" name="n_2aveValue【児童館】&#10;有形固定資産減価償却率"/>
        <xdr:cNvSpPr txBox="1"/>
      </xdr:nvSpPr>
      <xdr:spPr>
        <a:xfrm>
          <a:off x="14389735" y="141046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55245</xdr:rowOff>
    </xdr:from>
    <xdr:ext cx="403225" cy="257175"/>
    <xdr:sp macro="" textlink="">
      <xdr:nvSpPr>
        <xdr:cNvPr id="625" name="n_3aveValue【児童館】&#10;有形固定資産減価償却率"/>
        <xdr:cNvSpPr txBox="1"/>
      </xdr:nvSpPr>
      <xdr:spPr>
        <a:xfrm>
          <a:off x="13500735" y="139426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86</xdr:row>
      <xdr:rowOff>169545</xdr:rowOff>
    </xdr:from>
    <xdr:ext cx="340360" cy="257175"/>
    <xdr:sp macro="" textlink="">
      <xdr:nvSpPr>
        <xdr:cNvPr id="626" name="n_1mainValue【児童館】&#10;有形固定資産減価償却率"/>
        <xdr:cNvSpPr txBox="1"/>
      </xdr:nvSpPr>
      <xdr:spPr>
        <a:xfrm>
          <a:off x="15298420" y="1491424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75</xdr:row>
      <xdr:rowOff>146050</xdr:rowOff>
    </xdr:from>
    <xdr:ext cx="467995" cy="257175"/>
    <xdr:sp macro="" textlink="">
      <xdr:nvSpPr>
        <xdr:cNvPr id="627" name="n_2mainValue【児童館】&#10;有形固定資産減価償却率"/>
        <xdr:cNvSpPr txBox="1"/>
      </xdr:nvSpPr>
      <xdr:spPr>
        <a:xfrm>
          <a:off x="14357350" y="13004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75</xdr:row>
      <xdr:rowOff>146050</xdr:rowOff>
    </xdr:from>
    <xdr:ext cx="467995" cy="257175"/>
    <xdr:sp macro="" textlink="">
      <xdr:nvSpPr>
        <xdr:cNvPr id="628" name="n_3mainValue【児童館】&#10;有形固定資産減価償却率"/>
        <xdr:cNvSpPr txBox="1"/>
      </xdr:nvSpPr>
      <xdr:spPr>
        <a:xfrm>
          <a:off x="13468350" y="13004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37" name="テキスト ボックス 636"/>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5455" cy="259080"/>
    <xdr:sp macro="" textlink="">
      <xdr:nvSpPr>
        <xdr:cNvPr id="639" name="テキスト ボックス 638"/>
        <xdr:cNvSpPr txBox="1"/>
      </xdr:nvSpPr>
      <xdr:spPr>
        <a:xfrm>
          <a:off x="17820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86</xdr:row>
      <xdr:rowOff>168910</xdr:rowOff>
    </xdr:from>
    <xdr:to>
      <xdr:col>120</xdr:col>
      <xdr:colOff>114300</xdr:colOff>
      <xdr:row>86</xdr:row>
      <xdr:rowOff>168910</xdr:rowOff>
    </xdr:to>
    <xdr:cxnSp macro="">
      <xdr:nvCxnSpPr>
        <xdr:cNvPr id="640" name="直線コネクタ 639"/>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641" name="テキスト ボックス 640"/>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42" name="直線コネクタ 641"/>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643" name="テキスト ボックス 642"/>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44" name="直線コネクタ 643"/>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645" name="テキスト ボックス 644"/>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46" name="直線コネクタ 645"/>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647" name="テキスト ボックス 646"/>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8" name="直線コネクタ 647"/>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649" name="テキスト ボックス 648"/>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50" name="直線コネクタ 649"/>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651" name="テキスト ボックス 650"/>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53" name="テキスト ボックス 652"/>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21590</xdr:rowOff>
    </xdr:from>
    <xdr:to>
      <xdr:col>116</xdr:col>
      <xdr:colOff>62865</xdr:colOff>
      <xdr:row>87</xdr:row>
      <xdr:rowOff>63500</xdr:rowOff>
    </xdr:to>
    <xdr:cxnSp macro="">
      <xdr:nvCxnSpPr>
        <xdr:cNvPr id="655" name="直線コネクタ 654"/>
        <xdr:cNvCxnSpPr/>
      </xdr:nvCxnSpPr>
      <xdr:spPr>
        <a:xfrm flipV="1">
          <a:off x="22160865" y="1339469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66675</xdr:rowOff>
    </xdr:from>
    <xdr:ext cx="469900" cy="257175"/>
    <xdr:sp macro="" textlink="">
      <xdr:nvSpPr>
        <xdr:cNvPr id="656" name="【児童館】&#10;一人当たり面積最小値テキスト"/>
        <xdr:cNvSpPr txBox="1"/>
      </xdr:nvSpPr>
      <xdr:spPr>
        <a:xfrm>
          <a:off x="22199600" y="14982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87</xdr:row>
      <xdr:rowOff>63500</xdr:rowOff>
    </xdr:from>
    <xdr:to>
      <xdr:col>116</xdr:col>
      <xdr:colOff>152400</xdr:colOff>
      <xdr:row>87</xdr:row>
      <xdr:rowOff>63500</xdr:rowOff>
    </xdr:to>
    <xdr:cxnSp macro="">
      <xdr:nvCxnSpPr>
        <xdr:cNvPr id="657" name="直線コネクタ 656"/>
        <xdr:cNvCxnSpPr/>
      </xdr:nvCxnSpPr>
      <xdr:spPr>
        <a:xfrm>
          <a:off x="22072600" y="1497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139700</xdr:rowOff>
    </xdr:from>
    <xdr:ext cx="469900" cy="259080"/>
    <xdr:sp macro="" textlink="">
      <xdr:nvSpPr>
        <xdr:cNvPr id="658" name="【児童館】&#10;一人当たり面積最大値テキスト"/>
        <xdr:cNvSpPr txBox="1"/>
      </xdr:nvSpPr>
      <xdr:spPr>
        <a:xfrm>
          <a:off x="22199600" y="1316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21590</xdr:rowOff>
    </xdr:from>
    <xdr:to>
      <xdr:col>116</xdr:col>
      <xdr:colOff>152400</xdr:colOff>
      <xdr:row>78</xdr:row>
      <xdr:rowOff>21590</xdr:rowOff>
    </xdr:to>
    <xdr:cxnSp macro="">
      <xdr:nvCxnSpPr>
        <xdr:cNvPr id="659" name="直線コネクタ 658"/>
        <xdr:cNvCxnSpPr/>
      </xdr:nvCxnSpPr>
      <xdr:spPr>
        <a:xfrm>
          <a:off x="22072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132715</xdr:rowOff>
    </xdr:from>
    <xdr:ext cx="469900" cy="257175"/>
    <xdr:sp macro="" textlink="">
      <xdr:nvSpPr>
        <xdr:cNvPr id="660" name="【児童館】&#10;一人当たり面積平均値テキスト"/>
        <xdr:cNvSpPr txBox="1"/>
      </xdr:nvSpPr>
      <xdr:spPr>
        <a:xfrm>
          <a:off x="22199600" y="1419161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109855</xdr:rowOff>
    </xdr:from>
    <xdr:to>
      <xdr:col>116</xdr:col>
      <xdr:colOff>114300</xdr:colOff>
      <xdr:row>84</xdr:row>
      <xdr:rowOff>40640</xdr:rowOff>
    </xdr:to>
    <xdr:sp macro="" textlink="">
      <xdr:nvSpPr>
        <xdr:cNvPr id="661" name="フローチャート: 判断 660"/>
        <xdr:cNvSpPr/>
      </xdr:nvSpPr>
      <xdr:spPr>
        <a:xfrm>
          <a:off x="221107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36195</xdr:rowOff>
    </xdr:from>
    <xdr:to>
      <xdr:col>112</xdr:col>
      <xdr:colOff>38100</xdr:colOff>
      <xdr:row>84</xdr:row>
      <xdr:rowOff>137795</xdr:rowOff>
    </xdr:to>
    <xdr:sp macro="" textlink="">
      <xdr:nvSpPr>
        <xdr:cNvPr id="662" name="フローチャート: 判断 661"/>
        <xdr:cNvSpPr/>
      </xdr:nvSpPr>
      <xdr:spPr>
        <a:xfrm>
          <a:off x="212725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85090</xdr:rowOff>
    </xdr:from>
    <xdr:to>
      <xdr:col>107</xdr:col>
      <xdr:colOff>101600</xdr:colOff>
      <xdr:row>85</xdr:row>
      <xdr:rowOff>15240</xdr:rowOff>
    </xdr:to>
    <xdr:sp macro="" textlink="">
      <xdr:nvSpPr>
        <xdr:cNvPr id="663" name="フローチャート: 判断 662"/>
        <xdr:cNvSpPr/>
      </xdr:nvSpPr>
      <xdr:spPr>
        <a:xfrm>
          <a:off x="203835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133985</xdr:rowOff>
    </xdr:from>
    <xdr:to>
      <xdr:col>102</xdr:col>
      <xdr:colOff>165100</xdr:colOff>
      <xdr:row>85</xdr:row>
      <xdr:rowOff>64135</xdr:rowOff>
    </xdr:to>
    <xdr:sp macro="" textlink="">
      <xdr:nvSpPr>
        <xdr:cNvPr id="664" name="フローチャート: 判断 663"/>
        <xdr:cNvSpPr/>
      </xdr:nvSpPr>
      <xdr:spPr>
        <a:xfrm>
          <a:off x="19494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5" name="テキスト ボックス 66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6" name="テキスト ボックス 66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7" name="テキスト ボックス 66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8" name="テキスト ボックス 66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9" name="テキスト ボックス 66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87</xdr:row>
      <xdr:rowOff>12065</xdr:rowOff>
    </xdr:from>
    <xdr:to>
      <xdr:col>116</xdr:col>
      <xdr:colOff>114300</xdr:colOff>
      <xdr:row>87</xdr:row>
      <xdr:rowOff>113665</xdr:rowOff>
    </xdr:to>
    <xdr:sp macro="" textlink="">
      <xdr:nvSpPr>
        <xdr:cNvPr id="670" name="楕円 669"/>
        <xdr:cNvSpPr/>
      </xdr:nvSpPr>
      <xdr:spPr>
        <a:xfrm>
          <a:off x="221107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98425</xdr:rowOff>
    </xdr:from>
    <xdr:ext cx="469900" cy="257175"/>
    <xdr:sp macro="" textlink="">
      <xdr:nvSpPr>
        <xdr:cNvPr id="671" name="【児童館】&#10;一人当たり面積該当値テキスト"/>
        <xdr:cNvSpPr txBox="1"/>
      </xdr:nvSpPr>
      <xdr:spPr>
        <a:xfrm>
          <a:off x="22199600" y="148431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87</xdr:row>
      <xdr:rowOff>12065</xdr:rowOff>
    </xdr:from>
    <xdr:to>
      <xdr:col>112</xdr:col>
      <xdr:colOff>38100</xdr:colOff>
      <xdr:row>87</xdr:row>
      <xdr:rowOff>113665</xdr:rowOff>
    </xdr:to>
    <xdr:sp macro="" textlink="">
      <xdr:nvSpPr>
        <xdr:cNvPr id="672" name="楕円 671"/>
        <xdr:cNvSpPr/>
      </xdr:nvSpPr>
      <xdr:spPr>
        <a:xfrm>
          <a:off x="212725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63500</xdr:rowOff>
    </xdr:from>
    <xdr:to>
      <xdr:col>116</xdr:col>
      <xdr:colOff>63500</xdr:colOff>
      <xdr:row>87</xdr:row>
      <xdr:rowOff>63500</xdr:rowOff>
    </xdr:to>
    <xdr:cxnSp macro="">
      <xdr:nvCxnSpPr>
        <xdr:cNvPr id="673" name="直線コネクタ 672"/>
        <xdr:cNvCxnSpPr/>
      </xdr:nvCxnSpPr>
      <xdr:spPr>
        <a:xfrm>
          <a:off x="21323300" y="14979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87</xdr:row>
      <xdr:rowOff>12065</xdr:rowOff>
    </xdr:from>
    <xdr:to>
      <xdr:col>107</xdr:col>
      <xdr:colOff>101600</xdr:colOff>
      <xdr:row>87</xdr:row>
      <xdr:rowOff>113665</xdr:rowOff>
    </xdr:to>
    <xdr:sp macro="" textlink="">
      <xdr:nvSpPr>
        <xdr:cNvPr id="674" name="楕円 673"/>
        <xdr:cNvSpPr/>
      </xdr:nvSpPr>
      <xdr:spPr>
        <a:xfrm>
          <a:off x="203835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63500</xdr:rowOff>
    </xdr:from>
    <xdr:to>
      <xdr:col>111</xdr:col>
      <xdr:colOff>177800</xdr:colOff>
      <xdr:row>87</xdr:row>
      <xdr:rowOff>63500</xdr:rowOff>
    </xdr:to>
    <xdr:cxnSp macro="">
      <xdr:nvCxnSpPr>
        <xdr:cNvPr id="675" name="直線コネクタ 674"/>
        <xdr:cNvCxnSpPr/>
      </xdr:nvCxnSpPr>
      <xdr:spPr>
        <a:xfrm>
          <a:off x="20434300" y="14979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87</xdr:row>
      <xdr:rowOff>12065</xdr:rowOff>
    </xdr:from>
    <xdr:to>
      <xdr:col>102</xdr:col>
      <xdr:colOff>165100</xdr:colOff>
      <xdr:row>87</xdr:row>
      <xdr:rowOff>113665</xdr:rowOff>
    </xdr:to>
    <xdr:sp macro="" textlink="">
      <xdr:nvSpPr>
        <xdr:cNvPr id="676" name="楕円 675"/>
        <xdr:cNvSpPr/>
      </xdr:nvSpPr>
      <xdr:spPr>
        <a:xfrm>
          <a:off x="194945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63500</xdr:rowOff>
    </xdr:from>
    <xdr:to>
      <xdr:col>107</xdr:col>
      <xdr:colOff>50800</xdr:colOff>
      <xdr:row>87</xdr:row>
      <xdr:rowOff>63500</xdr:rowOff>
    </xdr:to>
    <xdr:cxnSp macro="">
      <xdr:nvCxnSpPr>
        <xdr:cNvPr id="677" name="直線コネクタ 676"/>
        <xdr:cNvCxnSpPr/>
      </xdr:nvCxnSpPr>
      <xdr:spPr>
        <a:xfrm>
          <a:off x="19545300" y="14979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154940</xdr:rowOff>
    </xdr:from>
    <xdr:ext cx="469900" cy="257175"/>
    <xdr:sp macro="" textlink="">
      <xdr:nvSpPr>
        <xdr:cNvPr id="678" name="n_1aveValue【児童館】&#10;一人当たり面積"/>
        <xdr:cNvSpPr txBox="1"/>
      </xdr:nvSpPr>
      <xdr:spPr>
        <a:xfrm>
          <a:off x="21075650" y="142138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31750</xdr:rowOff>
    </xdr:from>
    <xdr:ext cx="467995" cy="257175"/>
    <xdr:sp macro="" textlink="">
      <xdr:nvSpPr>
        <xdr:cNvPr id="679" name="n_2aveValue【児童館】&#10;一人当たり面積"/>
        <xdr:cNvSpPr txBox="1"/>
      </xdr:nvSpPr>
      <xdr:spPr>
        <a:xfrm>
          <a:off x="20199350" y="142621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80645</xdr:rowOff>
    </xdr:from>
    <xdr:ext cx="467995" cy="259080"/>
    <xdr:sp macro="" textlink="">
      <xdr:nvSpPr>
        <xdr:cNvPr id="680" name="n_3aveValue【児童館】&#10;一人当たり面積"/>
        <xdr:cNvSpPr txBox="1"/>
      </xdr:nvSpPr>
      <xdr:spPr>
        <a:xfrm>
          <a:off x="19310350" y="14310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87</xdr:row>
      <xdr:rowOff>104775</xdr:rowOff>
    </xdr:from>
    <xdr:ext cx="469900" cy="259080"/>
    <xdr:sp macro="" textlink="">
      <xdr:nvSpPr>
        <xdr:cNvPr id="681" name="n_1mainValue【児童館】&#10;一人当たり面積"/>
        <xdr:cNvSpPr txBox="1"/>
      </xdr:nvSpPr>
      <xdr:spPr>
        <a:xfrm>
          <a:off x="21075650" y="15020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87</xdr:row>
      <xdr:rowOff>104775</xdr:rowOff>
    </xdr:from>
    <xdr:ext cx="467995" cy="259080"/>
    <xdr:sp macro="" textlink="">
      <xdr:nvSpPr>
        <xdr:cNvPr id="682" name="n_2mainValue【児童館】&#10;一人当たり面積"/>
        <xdr:cNvSpPr txBox="1"/>
      </xdr:nvSpPr>
      <xdr:spPr>
        <a:xfrm>
          <a:off x="20199350" y="150209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87</xdr:row>
      <xdr:rowOff>104775</xdr:rowOff>
    </xdr:from>
    <xdr:ext cx="467995" cy="259080"/>
    <xdr:sp macro="" textlink="">
      <xdr:nvSpPr>
        <xdr:cNvPr id="683" name="n_3mainValue【児童館】&#10;一人当たり面積"/>
        <xdr:cNvSpPr txBox="1"/>
      </xdr:nvSpPr>
      <xdr:spPr>
        <a:xfrm>
          <a:off x="19310350" y="150209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92" name="テキスト ボックス 691"/>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94" name="直線コネクタ 69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95" name="テキスト ボックス 694"/>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96" name="直線コネクタ 69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7" name="テキスト ボックス 69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98" name="直線コネクタ 69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99" name="テキスト ボックス 698"/>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00" name="直線コネクタ 69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01" name="テキスト ボックス 70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02" name="直線コネクタ 70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03" name="テキスト ボックス 70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04" name="直線コネクタ 70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705" name="テキスト ボックス 704"/>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07" name="テキスト ボックス 706"/>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107</xdr:row>
      <xdr:rowOff>162560</xdr:rowOff>
    </xdr:to>
    <xdr:cxnSp macro="">
      <xdr:nvCxnSpPr>
        <xdr:cNvPr id="709" name="直線コネクタ 708"/>
        <xdr:cNvCxnSpPr/>
      </xdr:nvCxnSpPr>
      <xdr:spPr>
        <a:xfrm flipV="1">
          <a:off x="16318865" y="1709039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166370</xdr:rowOff>
    </xdr:from>
    <xdr:ext cx="405130" cy="257175"/>
    <xdr:sp macro="" textlink="">
      <xdr:nvSpPr>
        <xdr:cNvPr id="710" name="【公民館】&#10;有形固定資産減価償却率最小値テキスト"/>
        <xdr:cNvSpPr txBox="1"/>
      </xdr:nvSpPr>
      <xdr:spPr>
        <a:xfrm>
          <a:off x="16357600" y="185115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162560</xdr:rowOff>
    </xdr:from>
    <xdr:to>
      <xdr:col>86</xdr:col>
      <xdr:colOff>25400</xdr:colOff>
      <xdr:row>107</xdr:row>
      <xdr:rowOff>162560</xdr:rowOff>
    </xdr:to>
    <xdr:cxnSp macro="">
      <xdr:nvCxnSpPr>
        <xdr:cNvPr id="711" name="直線コネクタ 710"/>
        <xdr:cNvCxnSpPr/>
      </xdr:nvCxnSpPr>
      <xdr:spPr>
        <a:xfrm>
          <a:off x="16230600" y="185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712" name="【公民館】&#10;有形固定資産減価償却率最大値テキスト"/>
        <xdr:cNvSpPr txBox="1"/>
      </xdr:nvSpPr>
      <xdr:spPr>
        <a:xfrm>
          <a:off x="16357600" y="1686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13" name="直線コネクタ 712"/>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6350</xdr:rowOff>
    </xdr:from>
    <xdr:ext cx="405130" cy="257175"/>
    <xdr:sp macro="" textlink="">
      <xdr:nvSpPr>
        <xdr:cNvPr id="714" name="【公民館】&#10;有形固定資産減価償却率平均値テキスト"/>
        <xdr:cNvSpPr txBox="1"/>
      </xdr:nvSpPr>
      <xdr:spPr>
        <a:xfrm>
          <a:off x="16357600" y="176657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27305</xdr:rowOff>
    </xdr:from>
    <xdr:to>
      <xdr:col>85</xdr:col>
      <xdr:colOff>177800</xdr:colOff>
      <xdr:row>103</xdr:row>
      <xdr:rowOff>128905</xdr:rowOff>
    </xdr:to>
    <xdr:sp macro="" textlink="">
      <xdr:nvSpPr>
        <xdr:cNvPr id="715" name="フローチャート: 判断 714"/>
        <xdr:cNvSpPr/>
      </xdr:nvSpPr>
      <xdr:spPr>
        <a:xfrm>
          <a:off x="162687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6" name="フローチャート: 判断 715"/>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38735</xdr:rowOff>
    </xdr:from>
    <xdr:to>
      <xdr:col>76</xdr:col>
      <xdr:colOff>165100</xdr:colOff>
      <xdr:row>103</xdr:row>
      <xdr:rowOff>140335</xdr:rowOff>
    </xdr:to>
    <xdr:sp macro="" textlink="">
      <xdr:nvSpPr>
        <xdr:cNvPr id="717" name="フローチャート: 判断 716"/>
        <xdr:cNvSpPr/>
      </xdr:nvSpPr>
      <xdr:spPr>
        <a:xfrm>
          <a:off x="14541500" y="1769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113665</xdr:rowOff>
    </xdr:from>
    <xdr:to>
      <xdr:col>72</xdr:col>
      <xdr:colOff>38100</xdr:colOff>
      <xdr:row>103</xdr:row>
      <xdr:rowOff>43815</xdr:rowOff>
    </xdr:to>
    <xdr:sp macro="" textlink="">
      <xdr:nvSpPr>
        <xdr:cNvPr id="718" name="フローチャート: 判断 717"/>
        <xdr:cNvSpPr/>
      </xdr:nvSpPr>
      <xdr:spPr>
        <a:xfrm>
          <a:off x="13652500" y="1760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9" name="テキスト ボックス 71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20" name="テキスト ボックス 71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21" name="テキスト ボックス 72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22" name="テキスト ボックス 72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23" name="テキスト ボックス 72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109220</xdr:rowOff>
    </xdr:from>
    <xdr:to>
      <xdr:col>85</xdr:col>
      <xdr:colOff>177800</xdr:colOff>
      <xdr:row>103</xdr:row>
      <xdr:rowOff>38735</xdr:rowOff>
    </xdr:to>
    <xdr:sp macro="" textlink="">
      <xdr:nvSpPr>
        <xdr:cNvPr id="724" name="楕円 723"/>
        <xdr:cNvSpPr/>
      </xdr:nvSpPr>
      <xdr:spPr>
        <a:xfrm>
          <a:off x="16268700" y="1759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132080</xdr:rowOff>
    </xdr:from>
    <xdr:ext cx="405130" cy="257175"/>
    <xdr:sp macro="" textlink="">
      <xdr:nvSpPr>
        <xdr:cNvPr id="725" name="【公民館】&#10;有形固定資産減価償却率該当値テキスト"/>
        <xdr:cNvSpPr txBox="1"/>
      </xdr:nvSpPr>
      <xdr:spPr>
        <a:xfrm>
          <a:off x="16357600" y="17448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144780</xdr:rowOff>
    </xdr:from>
    <xdr:to>
      <xdr:col>81</xdr:col>
      <xdr:colOff>101600</xdr:colOff>
      <xdr:row>103</xdr:row>
      <xdr:rowOff>74930</xdr:rowOff>
    </xdr:to>
    <xdr:sp macro="" textlink="">
      <xdr:nvSpPr>
        <xdr:cNvPr id="726" name="楕円 725"/>
        <xdr:cNvSpPr/>
      </xdr:nvSpPr>
      <xdr:spPr>
        <a:xfrm>
          <a:off x="154305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159385</xdr:rowOff>
    </xdr:from>
    <xdr:to>
      <xdr:col>85</xdr:col>
      <xdr:colOff>127000</xdr:colOff>
      <xdr:row>103</xdr:row>
      <xdr:rowOff>24130</xdr:rowOff>
    </xdr:to>
    <xdr:cxnSp macro="">
      <xdr:nvCxnSpPr>
        <xdr:cNvPr id="727" name="直線コネクタ 726"/>
        <xdr:cNvCxnSpPr/>
      </xdr:nvCxnSpPr>
      <xdr:spPr>
        <a:xfrm flipV="1">
          <a:off x="15481300" y="1764728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xdr:rowOff>
    </xdr:from>
    <xdr:to>
      <xdr:col>76</xdr:col>
      <xdr:colOff>165100</xdr:colOff>
      <xdr:row>103</xdr:row>
      <xdr:rowOff>104140</xdr:rowOff>
    </xdr:to>
    <xdr:sp macro="" textlink="">
      <xdr:nvSpPr>
        <xdr:cNvPr id="728" name="楕円 727"/>
        <xdr:cNvSpPr/>
      </xdr:nvSpPr>
      <xdr:spPr>
        <a:xfrm>
          <a:off x="14541500" y="176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24130</xdr:rowOff>
    </xdr:from>
    <xdr:to>
      <xdr:col>81</xdr:col>
      <xdr:colOff>50800</xdr:colOff>
      <xdr:row>103</xdr:row>
      <xdr:rowOff>53340</xdr:rowOff>
    </xdr:to>
    <xdr:cxnSp macro="">
      <xdr:nvCxnSpPr>
        <xdr:cNvPr id="729" name="直線コネクタ 728"/>
        <xdr:cNvCxnSpPr/>
      </xdr:nvCxnSpPr>
      <xdr:spPr>
        <a:xfrm flipV="1">
          <a:off x="14592300" y="176834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20320</xdr:rowOff>
    </xdr:from>
    <xdr:to>
      <xdr:col>72</xdr:col>
      <xdr:colOff>38100</xdr:colOff>
      <xdr:row>102</xdr:row>
      <xdr:rowOff>121920</xdr:rowOff>
    </xdr:to>
    <xdr:sp macro="" textlink="">
      <xdr:nvSpPr>
        <xdr:cNvPr id="730" name="楕円 729"/>
        <xdr:cNvSpPr/>
      </xdr:nvSpPr>
      <xdr:spPr>
        <a:xfrm>
          <a:off x="1365250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71120</xdr:rowOff>
    </xdr:from>
    <xdr:to>
      <xdr:col>76</xdr:col>
      <xdr:colOff>114300</xdr:colOff>
      <xdr:row>103</xdr:row>
      <xdr:rowOff>53340</xdr:rowOff>
    </xdr:to>
    <xdr:cxnSp macro="">
      <xdr:nvCxnSpPr>
        <xdr:cNvPr id="731" name="直線コネクタ 730"/>
        <xdr:cNvCxnSpPr/>
      </xdr:nvCxnSpPr>
      <xdr:spPr>
        <a:xfrm>
          <a:off x="13703300" y="1755902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129540</xdr:rowOff>
    </xdr:from>
    <xdr:ext cx="405130" cy="259080"/>
    <xdr:sp macro="" textlink="">
      <xdr:nvSpPr>
        <xdr:cNvPr id="732" name="n_1aveValue【公民館】&#10;有形固定資産減価償却率"/>
        <xdr:cNvSpPr txBox="1"/>
      </xdr:nvSpPr>
      <xdr:spPr>
        <a:xfrm>
          <a:off x="15266035" y="1778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132080</xdr:rowOff>
    </xdr:from>
    <xdr:ext cx="403225" cy="257175"/>
    <xdr:sp macro="" textlink="">
      <xdr:nvSpPr>
        <xdr:cNvPr id="733" name="n_2aveValue【公民館】&#10;有形固定資産減価償却率"/>
        <xdr:cNvSpPr txBox="1"/>
      </xdr:nvSpPr>
      <xdr:spPr>
        <a:xfrm>
          <a:off x="14389735" y="17791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34925</xdr:rowOff>
    </xdr:from>
    <xdr:ext cx="403225" cy="259080"/>
    <xdr:sp macro="" textlink="">
      <xdr:nvSpPr>
        <xdr:cNvPr id="734" name="n_3aveValue【公民館】&#10;有形固定資産減価償却率"/>
        <xdr:cNvSpPr txBox="1"/>
      </xdr:nvSpPr>
      <xdr:spPr>
        <a:xfrm>
          <a:off x="13500735" y="17694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91440</xdr:rowOff>
    </xdr:from>
    <xdr:ext cx="405130" cy="259080"/>
    <xdr:sp macro="" textlink="">
      <xdr:nvSpPr>
        <xdr:cNvPr id="735" name="n_1mainValue【公民館】&#10;有形固定資産減価償却率"/>
        <xdr:cNvSpPr txBox="1"/>
      </xdr:nvSpPr>
      <xdr:spPr>
        <a:xfrm>
          <a:off x="15266035" y="17407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120650</xdr:rowOff>
    </xdr:from>
    <xdr:ext cx="403225" cy="257175"/>
    <xdr:sp macro="" textlink="">
      <xdr:nvSpPr>
        <xdr:cNvPr id="736" name="n_2mainValue【公民館】&#10;有形固定資産減価償却率"/>
        <xdr:cNvSpPr txBox="1"/>
      </xdr:nvSpPr>
      <xdr:spPr>
        <a:xfrm>
          <a:off x="14389735" y="174371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138430</xdr:rowOff>
    </xdr:from>
    <xdr:ext cx="403225" cy="259080"/>
    <xdr:sp macro="" textlink="">
      <xdr:nvSpPr>
        <xdr:cNvPr id="737" name="n_3mainValue【公民館】&#10;有形固定資産減価償却率"/>
        <xdr:cNvSpPr txBox="1"/>
      </xdr:nvSpPr>
      <xdr:spPr>
        <a:xfrm>
          <a:off x="13500735" y="17283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46" name="テキスト ボックス 74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749" name="テキスト ボックス 748"/>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751" name="テキスト ボックス 750"/>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753" name="テキスト ボックス 752"/>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755" name="テキスト ボックス 754"/>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757" name="テキスト ボックス 756"/>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59" name="テキスト ボックス 75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115570</xdr:rowOff>
    </xdr:from>
    <xdr:to>
      <xdr:col>116</xdr:col>
      <xdr:colOff>62865</xdr:colOff>
      <xdr:row>108</xdr:row>
      <xdr:rowOff>142240</xdr:rowOff>
    </xdr:to>
    <xdr:cxnSp macro="">
      <xdr:nvCxnSpPr>
        <xdr:cNvPr id="761" name="直線コネクタ 760"/>
        <xdr:cNvCxnSpPr/>
      </xdr:nvCxnSpPr>
      <xdr:spPr>
        <a:xfrm flipV="1">
          <a:off x="22160865" y="1726057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146050</xdr:rowOff>
    </xdr:from>
    <xdr:ext cx="469900" cy="257175"/>
    <xdr:sp macro="" textlink="">
      <xdr:nvSpPr>
        <xdr:cNvPr id="762" name="【公民館】&#10;一人当たり面積最小値テキスト"/>
        <xdr:cNvSpPr txBox="1"/>
      </xdr:nvSpPr>
      <xdr:spPr>
        <a:xfrm>
          <a:off x="22199600" y="186626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142240</xdr:rowOff>
    </xdr:from>
    <xdr:to>
      <xdr:col>116</xdr:col>
      <xdr:colOff>152400</xdr:colOff>
      <xdr:row>108</xdr:row>
      <xdr:rowOff>142240</xdr:rowOff>
    </xdr:to>
    <xdr:cxnSp macro="">
      <xdr:nvCxnSpPr>
        <xdr:cNvPr id="763" name="直線コネクタ 762"/>
        <xdr:cNvCxnSpPr/>
      </xdr:nvCxnSpPr>
      <xdr:spPr>
        <a:xfrm>
          <a:off x="22072600" y="1865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62230</xdr:rowOff>
    </xdr:from>
    <xdr:ext cx="469900" cy="259080"/>
    <xdr:sp macro="" textlink="">
      <xdr:nvSpPr>
        <xdr:cNvPr id="764" name="【公民館】&#10;一人当たり面積最大値テキスト"/>
        <xdr:cNvSpPr txBox="1"/>
      </xdr:nvSpPr>
      <xdr:spPr>
        <a:xfrm>
          <a:off x="221996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65" name="直線コネクタ 764"/>
        <xdr:cNvCxnSpPr/>
      </xdr:nvCxnSpPr>
      <xdr:spPr>
        <a:xfrm>
          <a:off x="22072600" y="1726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119380</xdr:rowOff>
    </xdr:from>
    <xdr:ext cx="469900" cy="259080"/>
    <xdr:sp macro="" textlink="">
      <xdr:nvSpPr>
        <xdr:cNvPr id="766" name="【公民館】&#10;一人当たり面積平均値テキスト"/>
        <xdr:cNvSpPr txBox="1"/>
      </xdr:nvSpPr>
      <xdr:spPr>
        <a:xfrm>
          <a:off x="22199600" y="18121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67" name="フローチャート: 判断 766"/>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143510</xdr:rowOff>
    </xdr:from>
    <xdr:to>
      <xdr:col>112</xdr:col>
      <xdr:colOff>38100</xdr:colOff>
      <xdr:row>107</xdr:row>
      <xdr:rowOff>73660</xdr:rowOff>
    </xdr:to>
    <xdr:sp macro="" textlink="">
      <xdr:nvSpPr>
        <xdr:cNvPr id="768" name="フローチャート: 判断 767"/>
        <xdr:cNvSpPr/>
      </xdr:nvSpPr>
      <xdr:spPr>
        <a:xfrm>
          <a:off x="21272500" y="18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69" name="フローチャート: 判断 768"/>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70" name="フローチャート: 判断 769"/>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71" name="テキスト ボックス 77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2" name="テキスト ボックス 77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3" name="テキスト ボックス 77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4" name="テキスト ボックス 77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5" name="テキスト ボックス 77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111760</xdr:rowOff>
    </xdr:from>
    <xdr:to>
      <xdr:col>116</xdr:col>
      <xdr:colOff>114300</xdr:colOff>
      <xdr:row>108</xdr:row>
      <xdr:rowOff>41910</xdr:rowOff>
    </xdr:to>
    <xdr:sp macro="" textlink="">
      <xdr:nvSpPr>
        <xdr:cNvPr id="776" name="楕円 775"/>
        <xdr:cNvSpPr/>
      </xdr:nvSpPr>
      <xdr:spPr>
        <a:xfrm>
          <a:off x="22110700" y="18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90170</xdr:rowOff>
    </xdr:from>
    <xdr:ext cx="469900" cy="259080"/>
    <xdr:sp macro="" textlink="">
      <xdr:nvSpPr>
        <xdr:cNvPr id="777" name="【公民館】&#10;一人当たり面積該当値テキスト"/>
        <xdr:cNvSpPr txBox="1"/>
      </xdr:nvSpPr>
      <xdr:spPr>
        <a:xfrm>
          <a:off x="22199600" y="1843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778" name="楕円 777"/>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162560</xdr:rowOff>
    </xdr:from>
    <xdr:to>
      <xdr:col>116</xdr:col>
      <xdr:colOff>63500</xdr:colOff>
      <xdr:row>107</xdr:row>
      <xdr:rowOff>163830</xdr:rowOff>
    </xdr:to>
    <xdr:cxnSp macro="">
      <xdr:nvCxnSpPr>
        <xdr:cNvPr id="779" name="直線コネクタ 778"/>
        <xdr:cNvCxnSpPr/>
      </xdr:nvCxnSpPr>
      <xdr:spPr>
        <a:xfrm flipV="1">
          <a:off x="21323300" y="185077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114300</xdr:rowOff>
    </xdr:from>
    <xdr:to>
      <xdr:col>107</xdr:col>
      <xdr:colOff>101600</xdr:colOff>
      <xdr:row>108</xdr:row>
      <xdr:rowOff>44450</xdr:rowOff>
    </xdr:to>
    <xdr:sp macro="" textlink="">
      <xdr:nvSpPr>
        <xdr:cNvPr id="780" name="楕円 779"/>
        <xdr:cNvSpPr/>
      </xdr:nvSpPr>
      <xdr:spPr>
        <a:xfrm>
          <a:off x="20383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107</xdr:row>
      <xdr:rowOff>165100</xdr:rowOff>
    </xdr:to>
    <xdr:cxnSp macro="">
      <xdr:nvCxnSpPr>
        <xdr:cNvPr id="781" name="直線コネクタ 780"/>
        <xdr:cNvCxnSpPr/>
      </xdr:nvCxnSpPr>
      <xdr:spPr>
        <a:xfrm flipV="1">
          <a:off x="20434300" y="185089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116840</xdr:rowOff>
    </xdr:from>
    <xdr:to>
      <xdr:col>102</xdr:col>
      <xdr:colOff>165100</xdr:colOff>
      <xdr:row>108</xdr:row>
      <xdr:rowOff>46990</xdr:rowOff>
    </xdr:to>
    <xdr:sp macro="" textlink="">
      <xdr:nvSpPr>
        <xdr:cNvPr id="782" name="楕円 781"/>
        <xdr:cNvSpPr/>
      </xdr:nvSpPr>
      <xdr:spPr>
        <a:xfrm>
          <a:off x="19494500" y="184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165100</xdr:rowOff>
    </xdr:from>
    <xdr:to>
      <xdr:col>107</xdr:col>
      <xdr:colOff>50800</xdr:colOff>
      <xdr:row>107</xdr:row>
      <xdr:rowOff>167640</xdr:rowOff>
    </xdr:to>
    <xdr:cxnSp macro="">
      <xdr:nvCxnSpPr>
        <xdr:cNvPr id="783" name="直線コネクタ 782"/>
        <xdr:cNvCxnSpPr/>
      </xdr:nvCxnSpPr>
      <xdr:spPr>
        <a:xfrm flipV="1">
          <a:off x="19545300" y="185102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90170</xdr:rowOff>
    </xdr:from>
    <xdr:ext cx="469900" cy="259080"/>
    <xdr:sp macro="" textlink="">
      <xdr:nvSpPr>
        <xdr:cNvPr id="784" name="n_1aveValue【公民館】&#10;一人当たり面積"/>
        <xdr:cNvSpPr txBox="1"/>
      </xdr:nvSpPr>
      <xdr:spPr>
        <a:xfrm>
          <a:off x="21075650" y="1809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66040</xdr:rowOff>
    </xdr:from>
    <xdr:ext cx="467995" cy="257175"/>
    <xdr:sp macro="" textlink="">
      <xdr:nvSpPr>
        <xdr:cNvPr id="785" name="n_2aveValue【公民館】&#10;一人当たり面積"/>
        <xdr:cNvSpPr txBox="1"/>
      </xdr:nvSpPr>
      <xdr:spPr>
        <a:xfrm>
          <a:off x="20199350" y="18068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55880</xdr:rowOff>
    </xdr:from>
    <xdr:ext cx="467995" cy="259080"/>
    <xdr:sp macro="" textlink="">
      <xdr:nvSpPr>
        <xdr:cNvPr id="786" name="n_3aveValue【公民館】&#10;一人当たり面積"/>
        <xdr:cNvSpPr txBox="1"/>
      </xdr:nvSpPr>
      <xdr:spPr>
        <a:xfrm>
          <a:off x="19310350" y="1805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34290</xdr:rowOff>
    </xdr:from>
    <xdr:ext cx="469900" cy="259080"/>
    <xdr:sp macro="" textlink="">
      <xdr:nvSpPr>
        <xdr:cNvPr id="787" name="n_1mainValue【公民館】&#10;一人当たり面積"/>
        <xdr:cNvSpPr txBox="1"/>
      </xdr:nvSpPr>
      <xdr:spPr>
        <a:xfrm>
          <a:off x="21075650" y="1855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35560</xdr:rowOff>
    </xdr:from>
    <xdr:ext cx="467995" cy="259080"/>
    <xdr:sp macro="" textlink="">
      <xdr:nvSpPr>
        <xdr:cNvPr id="788" name="n_2mainValue【公民館】&#10;一人当たり面積"/>
        <xdr:cNvSpPr txBox="1"/>
      </xdr:nvSpPr>
      <xdr:spPr>
        <a:xfrm>
          <a:off x="20199350" y="18552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38100</xdr:rowOff>
    </xdr:from>
    <xdr:ext cx="467995" cy="259080"/>
    <xdr:sp macro="" textlink="">
      <xdr:nvSpPr>
        <xdr:cNvPr id="789" name="n_3mainValue【公民館】&#10;一人当たり面積"/>
        <xdr:cNvSpPr txBox="1"/>
      </xdr:nvSpPr>
      <xdr:spPr>
        <a:xfrm>
          <a:off x="19310350" y="18554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の一人当たり延長が、平成２７年度から半減しているが、これは、固定資産台帳を精査したことに伴い、減少している。今後、延長について大きく増減する見込はない。また、認定こども園・幼稚園・保育所については、有形固定資産減価償却率が大幅に減少している原因としては、公立保育所２園のうち１園を平成２８年度に新築したためである。さらに、児童館の有形固定資産減価償却率が大幅に減少している原因としては、平成29年度に大規模改修を実施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12,929
12,874
100.80
6,569,151
6,364,277
3,798
3,921,938
4,554,427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38735</xdr:rowOff>
    </xdr:from>
    <xdr:to>
      <xdr:col>24</xdr:col>
      <xdr:colOff>62865</xdr:colOff>
      <xdr:row>42</xdr:row>
      <xdr:rowOff>4445</xdr:rowOff>
    </xdr:to>
    <xdr:cxnSp macro="">
      <xdr:nvCxnSpPr>
        <xdr:cNvPr id="57" name="直線コネクタ 56"/>
        <xdr:cNvCxnSpPr/>
      </xdr:nvCxnSpPr>
      <xdr:spPr>
        <a:xfrm flipV="1">
          <a:off x="4634865" y="586803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8255</xdr:rowOff>
    </xdr:from>
    <xdr:ext cx="340360" cy="257175"/>
    <xdr:sp macro="" textlink="">
      <xdr:nvSpPr>
        <xdr:cNvPr id="58" name="【図書館】&#10;有形固定資産減価償却率最小値テキスト"/>
        <xdr:cNvSpPr txBox="1"/>
      </xdr:nvSpPr>
      <xdr:spPr>
        <a:xfrm>
          <a:off x="4673600" y="720915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4445</xdr:rowOff>
    </xdr:from>
    <xdr:to>
      <xdr:col>24</xdr:col>
      <xdr:colOff>152400</xdr:colOff>
      <xdr:row>42</xdr:row>
      <xdr:rowOff>4445</xdr:rowOff>
    </xdr:to>
    <xdr:cxnSp macro="">
      <xdr:nvCxnSpPr>
        <xdr:cNvPr id="59" name="直線コネクタ 58"/>
        <xdr:cNvCxnSpPr/>
      </xdr:nvCxnSpPr>
      <xdr:spPr>
        <a:xfrm>
          <a:off x="4546600" y="720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156845</xdr:rowOff>
    </xdr:from>
    <xdr:ext cx="405130" cy="257175"/>
    <xdr:sp macro="" textlink="">
      <xdr:nvSpPr>
        <xdr:cNvPr id="60" name="【図書館】&#10;有形固定資産減価償却率最大値テキスト"/>
        <xdr:cNvSpPr txBox="1"/>
      </xdr:nvSpPr>
      <xdr:spPr>
        <a:xfrm>
          <a:off x="4673600" y="56432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38735</xdr:rowOff>
    </xdr:from>
    <xdr:to>
      <xdr:col>24</xdr:col>
      <xdr:colOff>152400</xdr:colOff>
      <xdr:row>34</xdr:row>
      <xdr:rowOff>38735</xdr:rowOff>
    </xdr:to>
    <xdr:cxnSp macro="">
      <xdr:nvCxnSpPr>
        <xdr:cNvPr id="61" name="直線コネクタ 60"/>
        <xdr:cNvCxnSpPr/>
      </xdr:nvCxnSpPr>
      <xdr:spPr>
        <a:xfrm>
          <a:off x="4546600" y="586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146050</xdr:rowOff>
    </xdr:from>
    <xdr:ext cx="405130" cy="257175"/>
    <xdr:sp macro="" textlink="">
      <xdr:nvSpPr>
        <xdr:cNvPr id="62" name="【図書館】&#10;有形固定資産減価償却率平均値テキスト"/>
        <xdr:cNvSpPr txBox="1"/>
      </xdr:nvSpPr>
      <xdr:spPr>
        <a:xfrm>
          <a:off x="4673600" y="64897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167640</xdr:rowOff>
    </xdr:from>
    <xdr:to>
      <xdr:col>24</xdr:col>
      <xdr:colOff>114300</xdr:colOff>
      <xdr:row>38</xdr:row>
      <xdr:rowOff>97790</xdr:rowOff>
    </xdr:to>
    <xdr:sp macro="" textlink="">
      <xdr:nvSpPr>
        <xdr:cNvPr id="63" name="フローチャート: 判断 62"/>
        <xdr:cNvSpPr/>
      </xdr:nvSpPr>
      <xdr:spPr>
        <a:xfrm>
          <a:off x="45847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22225</xdr:rowOff>
    </xdr:from>
    <xdr:to>
      <xdr:col>20</xdr:col>
      <xdr:colOff>38100</xdr:colOff>
      <xdr:row>38</xdr:row>
      <xdr:rowOff>123825</xdr:rowOff>
    </xdr:to>
    <xdr:sp macro="" textlink="">
      <xdr:nvSpPr>
        <xdr:cNvPr id="64" name="フローチャート: 判断 63"/>
        <xdr:cNvSpPr/>
      </xdr:nvSpPr>
      <xdr:spPr>
        <a:xfrm>
          <a:off x="3746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8890</xdr:rowOff>
    </xdr:from>
    <xdr:to>
      <xdr:col>15</xdr:col>
      <xdr:colOff>101600</xdr:colOff>
      <xdr:row>38</xdr:row>
      <xdr:rowOff>110490</xdr:rowOff>
    </xdr:to>
    <xdr:sp macro="" textlink="">
      <xdr:nvSpPr>
        <xdr:cNvPr id="65" name="フローチャート: 判断 64"/>
        <xdr:cNvSpPr/>
      </xdr:nvSpPr>
      <xdr:spPr>
        <a:xfrm>
          <a:off x="2857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149225</xdr:rowOff>
    </xdr:from>
    <xdr:to>
      <xdr:col>10</xdr:col>
      <xdr:colOff>165100</xdr:colOff>
      <xdr:row>38</xdr:row>
      <xdr:rowOff>79375</xdr:rowOff>
    </xdr:to>
    <xdr:sp macro="" textlink="">
      <xdr:nvSpPr>
        <xdr:cNvPr id="66" name="フローチャート: 判断 65"/>
        <xdr:cNvSpPr/>
      </xdr:nvSpPr>
      <xdr:spPr>
        <a:xfrm>
          <a:off x="1968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72" name="楕円 71"/>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146050</xdr:rowOff>
    </xdr:from>
    <xdr:ext cx="405130" cy="257175"/>
    <xdr:sp macro="" textlink="">
      <xdr:nvSpPr>
        <xdr:cNvPr id="73" name="【図書館】&#10;有形固定資産減価償却率該当値テキスト"/>
        <xdr:cNvSpPr txBox="1"/>
      </xdr:nvSpPr>
      <xdr:spPr>
        <a:xfrm>
          <a:off x="4673600" y="5975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4" name="楕円 73"/>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2540</xdr:rowOff>
    </xdr:from>
    <xdr:to>
      <xdr:col>24</xdr:col>
      <xdr:colOff>63500</xdr:colOff>
      <xdr:row>36</xdr:row>
      <xdr:rowOff>41910</xdr:rowOff>
    </xdr:to>
    <xdr:cxnSp macro="">
      <xdr:nvCxnSpPr>
        <xdr:cNvPr id="75" name="直線コネクタ 74"/>
        <xdr:cNvCxnSpPr/>
      </xdr:nvCxnSpPr>
      <xdr:spPr>
        <a:xfrm flipV="1">
          <a:off x="3797300" y="617474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6" name="楕円 75"/>
        <xdr:cNvSpPr/>
      </xdr:nvSpPr>
      <xdr:spPr>
        <a:xfrm>
          <a:off x="2857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82550</xdr:rowOff>
    </xdr:to>
    <xdr:cxnSp macro="">
      <xdr:nvCxnSpPr>
        <xdr:cNvPr id="77" name="直線コネクタ 76"/>
        <xdr:cNvCxnSpPr/>
      </xdr:nvCxnSpPr>
      <xdr:spPr>
        <a:xfrm flipV="1">
          <a:off x="2908300" y="62141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8" name="楕円 77"/>
        <xdr:cNvSpPr/>
      </xdr:nvSpPr>
      <xdr:spPr>
        <a:xfrm>
          <a:off x="1968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82550</xdr:rowOff>
    </xdr:from>
    <xdr:to>
      <xdr:col>15</xdr:col>
      <xdr:colOff>50800</xdr:colOff>
      <xdr:row>36</xdr:row>
      <xdr:rowOff>82550</xdr:rowOff>
    </xdr:to>
    <xdr:cxnSp macro="">
      <xdr:nvCxnSpPr>
        <xdr:cNvPr id="79" name="直線コネクタ 78"/>
        <xdr:cNvCxnSpPr/>
      </xdr:nvCxnSpPr>
      <xdr:spPr>
        <a:xfrm>
          <a:off x="2019300" y="6254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114935</xdr:rowOff>
    </xdr:from>
    <xdr:ext cx="405130" cy="259080"/>
    <xdr:sp macro="" textlink="">
      <xdr:nvSpPr>
        <xdr:cNvPr id="80" name="n_1aveValue【図書館】&#10;有形固定資産減価償却率"/>
        <xdr:cNvSpPr txBox="1"/>
      </xdr:nvSpPr>
      <xdr:spPr>
        <a:xfrm>
          <a:off x="3582035" y="6630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101600</xdr:rowOff>
    </xdr:from>
    <xdr:ext cx="403225" cy="259080"/>
    <xdr:sp macro="" textlink="">
      <xdr:nvSpPr>
        <xdr:cNvPr id="81" name="n_2aveValue【図書館】&#10;有形固定資産減価償却率"/>
        <xdr:cNvSpPr txBox="1"/>
      </xdr:nvSpPr>
      <xdr:spPr>
        <a:xfrm>
          <a:off x="2705735" y="6616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70485</xdr:rowOff>
    </xdr:from>
    <xdr:ext cx="403225" cy="259080"/>
    <xdr:sp macro="" textlink="">
      <xdr:nvSpPr>
        <xdr:cNvPr id="82" name="n_3aveValue【図書館】&#10;有形固定資産減価償却率"/>
        <xdr:cNvSpPr txBox="1"/>
      </xdr:nvSpPr>
      <xdr:spPr>
        <a:xfrm>
          <a:off x="1816735" y="6585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109220</xdr:rowOff>
    </xdr:from>
    <xdr:ext cx="405130" cy="257175"/>
    <xdr:sp macro="" textlink="">
      <xdr:nvSpPr>
        <xdr:cNvPr id="83" name="n_1mainValue【図書館】&#10;有形固定資産減価償却率"/>
        <xdr:cNvSpPr txBox="1"/>
      </xdr:nvSpPr>
      <xdr:spPr>
        <a:xfrm>
          <a:off x="3582035" y="59385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149860</xdr:rowOff>
    </xdr:from>
    <xdr:ext cx="403225" cy="259080"/>
    <xdr:sp macro="" textlink="">
      <xdr:nvSpPr>
        <xdr:cNvPr id="84" name="n_2mainValue【図書館】&#10;有形固定資産減価償却率"/>
        <xdr:cNvSpPr txBox="1"/>
      </xdr:nvSpPr>
      <xdr:spPr>
        <a:xfrm>
          <a:off x="2705735" y="5979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149860</xdr:rowOff>
    </xdr:from>
    <xdr:ext cx="403225" cy="259080"/>
    <xdr:sp macro="" textlink="">
      <xdr:nvSpPr>
        <xdr:cNvPr id="85" name="n_3mainValue【図書館】&#10;有形固定資産減価償却率"/>
        <xdr:cNvSpPr txBox="1"/>
      </xdr:nvSpPr>
      <xdr:spPr>
        <a:xfrm>
          <a:off x="1816735" y="5979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4" name="テキスト ボックス 93"/>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7" name="テキスト ボックス 96"/>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99" name="テキスト ボックス 98"/>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1" name="テキスト ボックス 100"/>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3" name="テキスト ボックス 102"/>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05" name="テキスト ボックス 104"/>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7" name="テキスト ボックス 106"/>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xdr:cNvCxnSpPr/>
      </xdr:nvCxnSpPr>
      <xdr:spPr>
        <a:xfrm flipV="1">
          <a:off x="10476865" y="571881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163830</xdr:rowOff>
    </xdr:from>
    <xdr:ext cx="469900" cy="259080"/>
    <xdr:sp macro="" textlink="">
      <xdr:nvSpPr>
        <xdr:cNvPr id="110" name="【図書館】&#10;一人当たり面積最小値テキスト"/>
        <xdr:cNvSpPr txBox="1"/>
      </xdr:nvSpPr>
      <xdr:spPr>
        <a:xfrm>
          <a:off x="1051560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xdr:cNvCxnSpPr/>
      </xdr:nvCxnSpPr>
      <xdr:spPr>
        <a:xfrm>
          <a:off x="10388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7620</xdr:rowOff>
    </xdr:from>
    <xdr:ext cx="469900" cy="257175"/>
    <xdr:sp macro="" textlink="">
      <xdr:nvSpPr>
        <xdr:cNvPr id="112" name="【図書館】&#10;一人当たり面積最大値テキスト"/>
        <xdr:cNvSpPr txBox="1"/>
      </xdr:nvSpPr>
      <xdr:spPr>
        <a:xfrm>
          <a:off x="10515600" y="5494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xdr:cNvCxnSpPr/>
      </xdr:nvCxnSpPr>
      <xdr:spPr>
        <a:xfrm>
          <a:off x="10388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158750</xdr:rowOff>
    </xdr:from>
    <xdr:ext cx="469900" cy="259080"/>
    <xdr:sp macro="" textlink="">
      <xdr:nvSpPr>
        <xdr:cNvPr id="114" name="【図書館】&#10;一人当たり面積平均値テキスト"/>
        <xdr:cNvSpPr txBox="1"/>
      </xdr:nvSpPr>
      <xdr:spPr>
        <a:xfrm>
          <a:off x="10515600" y="6673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8" name="フローチャート: 判断 117"/>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24" name="楕円 123"/>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115570</xdr:rowOff>
    </xdr:from>
    <xdr:ext cx="469900" cy="259080"/>
    <xdr:sp macro="" textlink="">
      <xdr:nvSpPr>
        <xdr:cNvPr id="125" name="【図書館】&#10;一人当たり面積該当値テキスト"/>
        <xdr:cNvSpPr txBox="1"/>
      </xdr:nvSpPr>
      <xdr:spPr>
        <a:xfrm>
          <a:off x="10515600" y="697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26" name="楕円 125"/>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83820</xdr:rowOff>
    </xdr:to>
    <xdr:cxnSp macro="">
      <xdr:nvCxnSpPr>
        <xdr:cNvPr id="127" name="直線コネクタ 126"/>
        <xdr:cNvCxnSpPr/>
      </xdr:nvCxnSpPr>
      <xdr:spPr>
        <a:xfrm flipV="1">
          <a:off x="9639300" y="71094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28" name="楕円 127"/>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29" name="直線コネクタ 128"/>
        <xdr:cNvCxnSpPr/>
      </xdr:nvCxnSpPr>
      <xdr:spPr>
        <a:xfrm>
          <a:off x="8750300" y="7113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0" name="楕円 129"/>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87630</xdr:rowOff>
    </xdr:to>
    <xdr:cxnSp macro="">
      <xdr:nvCxnSpPr>
        <xdr:cNvPr id="131" name="直線コネクタ 130"/>
        <xdr:cNvCxnSpPr/>
      </xdr:nvCxnSpPr>
      <xdr:spPr>
        <a:xfrm flipV="1">
          <a:off x="7861300" y="71132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97790</xdr:rowOff>
    </xdr:from>
    <xdr:ext cx="469900" cy="257175"/>
    <xdr:sp macro="" textlink="">
      <xdr:nvSpPr>
        <xdr:cNvPr id="132" name="n_1aveValue【図書館】&#10;一人当たり面積"/>
        <xdr:cNvSpPr txBox="1"/>
      </xdr:nvSpPr>
      <xdr:spPr>
        <a:xfrm>
          <a:off x="9391650" y="66128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63500</xdr:rowOff>
    </xdr:from>
    <xdr:ext cx="467995" cy="257175"/>
    <xdr:sp macro="" textlink="">
      <xdr:nvSpPr>
        <xdr:cNvPr id="133" name="n_2aveValue【図書館】&#10;一人当たり面積"/>
        <xdr:cNvSpPr txBox="1"/>
      </xdr:nvSpPr>
      <xdr:spPr>
        <a:xfrm>
          <a:off x="8515350" y="6578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143510</xdr:rowOff>
    </xdr:from>
    <xdr:ext cx="467995" cy="257175"/>
    <xdr:sp macro="" textlink="">
      <xdr:nvSpPr>
        <xdr:cNvPr id="134" name="n_3aveValue【図書館】&#10;一人当たり面積"/>
        <xdr:cNvSpPr txBox="1"/>
      </xdr:nvSpPr>
      <xdr:spPr>
        <a:xfrm>
          <a:off x="7626350" y="6487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125730</xdr:rowOff>
    </xdr:from>
    <xdr:ext cx="469900" cy="259080"/>
    <xdr:sp macro="" textlink="">
      <xdr:nvSpPr>
        <xdr:cNvPr id="135" name="n_1mainValue【図書館】&#10;一人当たり面積"/>
        <xdr:cNvSpPr txBox="1"/>
      </xdr:nvSpPr>
      <xdr:spPr>
        <a:xfrm>
          <a:off x="9391650" y="715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125730</xdr:rowOff>
    </xdr:from>
    <xdr:ext cx="467995" cy="259080"/>
    <xdr:sp macro="" textlink="">
      <xdr:nvSpPr>
        <xdr:cNvPr id="136" name="n_2mainValue【図書館】&#10;一人当たり面積"/>
        <xdr:cNvSpPr txBox="1"/>
      </xdr:nvSpPr>
      <xdr:spPr>
        <a:xfrm>
          <a:off x="8515350" y="7155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129540</xdr:rowOff>
    </xdr:from>
    <xdr:ext cx="467995" cy="259080"/>
    <xdr:sp macro="" textlink="">
      <xdr:nvSpPr>
        <xdr:cNvPr id="137" name="n_3mainValue【図書館】&#10;一人当たり面積"/>
        <xdr:cNvSpPr txBox="1"/>
      </xdr:nvSpPr>
      <xdr:spPr>
        <a:xfrm>
          <a:off x="7626350" y="7158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6" name="テキスト ボックス 14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8" name="テキスト ボックス 147"/>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0" name="テキスト ボックス 14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2" name="テキスト ボックス 15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54" name="テキスト ボックス 15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6" name="テキスト ボックス 15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8" name="テキスト ボックス 157"/>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60" name="テキスト ボックス 159"/>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xdr:cNvCxnSpPr/>
      </xdr:nvCxnSpPr>
      <xdr:spPr>
        <a:xfrm flipV="1">
          <a:off x="4634865" y="952500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47625</xdr:rowOff>
    </xdr:from>
    <xdr:ext cx="405130" cy="259080"/>
    <xdr:sp macro="" textlink="">
      <xdr:nvSpPr>
        <xdr:cNvPr id="163" name="【体育館・プール】&#10;有形固定資産減価償却率最小値テキスト"/>
        <xdr:cNvSpPr txBox="1"/>
      </xdr:nvSpPr>
      <xdr:spPr>
        <a:xfrm>
          <a:off x="4673600" y="11020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xdr:cNvCxnSpPr/>
      </xdr:nvCxnSpPr>
      <xdr:spPr>
        <a:xfrm>
          <a:off x="4546600" y="1101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7175"/>
    <xdr:sp macro="" textlink="">
      <xdr:nvSpPr>
        <xdr:cNvPr id="165" name="【体育館・プール】&#10;有形固定資産減価償却率最大値テキスト"/>
        <xdr:cNvSpPr txBox="1"/>
      </xdr:nvSpPr>
      <xdr:spPr>
        <a:xfrm>
          <a:off x="4673600" y="9300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93345</xdr:rowOff>
    </xdr:from>
    <xdr:ext cx="405130" cy="259080"/>
    <xdr:sp macro="" textlink="">
      <xdr:nvSpPr>
        <xdr:cNvPr id="167" name="【体育館・プール】&#10;有形固定資産減価償却率平均値テキスト"/>
        <xdr:cNvSpPr txBox="1"/>
      </xdr:nvSpPr>
      <xdr:spPr>
        <a:xfrm>
          <a:off x="4673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1" name="フローチャート: 判断 170"/>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2" name="テキスト ボックス 17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3" name="テキスト ボックス 17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4" name="テキスト ボックス 17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5" name="テキスト ボックス 17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6" name="テキスト ボックス 17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77" name="楕円 176"/>
        <xdr:cNvSpPr/>
      </xdr:nvSpPr>
      <xdr:spPr>
        <a:xfrm>
          <a:off x="4584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114935</xdr:rowOff>
    </xdr:from>
    <xdr:ext cx="405130" cy="259080"/>
    <xdr:sp macro="" textlink="">
      <xdr:nvSpPr>
        <xdr:cNvPr id="178" name="【体育館・プール】&#10;有形固定資産減価償却率該当値テキスト"/>
        <xdr:cNvSpPr txBox="1"/>
      </xdr:nvSpPr>
      <xdr:spPr>
        <a:xfrm>
          <a:off x="4673600" y="9716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132080</xdr:rowOff>
    </xdr:from>
    <xdr:to>
      <xdr:col>20</xdr:col>
      <xdr:colOff>38100</xdr:colOff>
      <xdr:row>58</xdr:row>
      <xdr:rowOff>62230</xdr:rowOff>
    </xdr:to>
    <xdr:sp macro="" textlink="">
      <xdr:nvSpPr>
        <xdr:cNvPr id="179" name="楕円 178"/>
        <xdr:cNvSpPr/>
      </xdr:nvSpPr>
      <xdr:spPr>
        <a:xfrm>
          <a:off x="3746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143510</xdr:rowOff>
    </xdr:from>
    <xdr:to>
      <xdr:col>24</xdr:col>
      <xdr:colOff>63500</xdr:colOff>
      <xdr:row>58</xdr:row>
      <xdr:rowOff>11430</xdr:rowOff>
    </xdr:to>
    <xdr:cxnSp macro="">
      <xdr:nvCxnSpPr>
        <xdr:cNvPr id="180" name="直線コネクタ 179"/>
        <xdr:cNvCxnSpPr/>
      </xdr:nvCxnSpPr>
      <xdr:spPr>
        <a:xfrm flipV="1">
          <a:off x="3797300" y="99161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xdr:rowOff>
    </xdr:from>
    <xdr:to>
      <xdr:col>15</xdr:col>
      <xdr:colOff>101600</xdr:colOff>
      <xdr:row>58</xdr:row>
      <xdr:rowOff>113665</xdr:rowOff>
    </xdr:to>
    <xdr:sp macro="" textlink="">
      <xdr:nvSpPr>
        <xdr:cNvPr id="181" name="楕円 180"/>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63500</xdr:rowOff>
    </xdr:to>
    <xdr:cxnSp macro="">
      <xdr:nvCxnSpPr>
        <xdr:cNvPr id="182" name="直線コネクタ 181"/>
        <xdr:cNvCxnSpPr/>
      </xdr:nvCxnSpPr>
      <xdr:spPr>
        <a:xfrm flipV="1">
          <a:off x="2908300" y="99555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156845</xdr:rowOff>
    </xdr:from>
    <xdr:to>
      <xdr:col>10</xdr:col>
      <xdr:colOff>165100</xdr:colOff>
      <xdr:row>58</xdr:row>
      <xdr:rowOff>86995</xdr:rowOff>
    </xdr:to>
    <xdr:sp macro="" textlink="">
      <xdr:nvSpPr>
        <xdr:cNvPr id="183" name="楕円 182"/>
        <xdr:cNvSpPr/>
      </xdr:nvSpPr>
      <xdr:spPr>
        <a:xfrm>
          <a:off x="1968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36195</xdr:rowOff>
    </xdr:from>
    <xdr:to>
      <xdr:col>15</xdr:col>
      <xdr:colOff>50800</xdr:colOff>
      <xdr:row>58</xdr:row>
      <xdr:rowOff>63500</xdr:rowOff>
    </xdr:to>
    <xdr:cxnSp macro="">
      <xdr:nvCxnSpPr>
        <xdr:cNvPr id="184" name="直線コネクタ 183"/>
        <xdr:cNvCxnSpPr/>
      </xdr:nvCxnSpPr>
      <xdr:spPr>
        <a:xfrm>
          <a:off x="2019300" y="99802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17780</xdr:rowOff>
    </xdr:from>
    <xdr:ext cx="405130" cy="257175"/>
    <xdr:sp macro="" textlink="">
      <xdr:nvSpPr>
        <xdr:cNvPr id="185" name="n_1aveValue【体育館・プール】&#10;有形固定資産減価償却率"/>
        <xdr:cNvSpPr txBox="1"/>
      </xdr:nvSpPr>
      <xdr:spPr>
        <a:xfrm>
          <a:off x="3582035" y="103047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29210</xdr:rowOff>
    </xdr:from>
    <xdr:ext cx="403225" cy="257175"/>
    <xdr:sp macro="" textlink="">
      <xdr:nvSpPr>
        <xdr:cNvPr id="186" name="n_2aveValue【体育館・プール】&#10;有形固定資産減価償却率"/>
        <xdr:cNvSpPr txBox="1"/>
      </xdr:nvSpPr>
      <xdr:spPr>
        <a:xfrm>
          <a:off x="2705735" y="10316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40640</xdr:rowOff>
    </xdr:from>
    <xdr:ext cx="403225" cy="257175"/>
    <xdr:sp macro="" textlink="">
      <xdr:nvSpPr>
        <xdr:cNvPr id="187" name="n_3aveValue【体育館・プール】&#10;有形固定資産減価償却率"/>
        <xdr:cNvSpPr txBox="1"/>
      </xdr:nvSpPr>
      <xdr:spPr>
        <a:xfrm>
          <a:off x="1816735" y="103276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78740</xdr:rowOff>
    </xdr:from>
    <xdr:ext cx="405130" cy="259080"/>
    <xdr:sp macro="" textlink="">
      <xdr:nvSpPr>
        <xdr:cNvPr id="188" name="n_1mainValue【体育館・プール】&#10;有形固定資産減価償却率"/>
        <xdr:cNvSpPr txBox="1"/>
      </xdr:nvSpPr>
      <xdr:spPr>
        <a:xfrm>
          <a:off x="3582035" y="967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130175</xdr:rowOff>
    </xdr:from>
    <xdr:ext cx="403225" cy="259080"/>
    <xdr:sp macro="" textlink="">
      <xdr:nvSpPr>
        <xdr:cNvPr id="189" name="n_2mainValue【体育館・プール】&#10;有形固定資産減価償却率"/>
        <xdr:cNvSpPr txBox="1"/>
      </xdr:nvSpPr>
      <xdr:spPr>
        <a:xfrm>
          <a:off x="2705735" y="9731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103505</xdr:rowOff>
    </xdr:from>
    <xdr:ext cx="403225" cy="259080"/>
    <xdr:sp macro="" textlink="">
      <xdr:nvSpPr>
        <xdr:cNvPr id="190" name="n_3mainValue【体育館・プール】&#10;有形固定資産減価償却率"/>
        <xdr:cNvSpPr txBox="1"/>
      </xdr:nvSpPr>
      <xdr:spPr>
        <a:xfrm>
          <a:off x="1816735" y="97047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9" name="テキスト ボックス 198"/>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1" name="直線コネクタ 20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202" name="テキスト ボックス 201"/>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3" name="直線コネクタ 20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204" name="テキスト ボックス 203"/>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5" name="直線コネクタ 20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206" name="テキスト ボックス 205"/>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7" name="直線コネクタ 20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208" name="テキスト ボックス 207"/>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9" name="直線コネクタ 20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210" name="テキスト ボックス 209"/>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1" name="直線コネクタ 21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212" name="テキスト ボックス 211"/>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14" name="テキスト ボックス 213"/>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114300</xdr:rowOff>
    </xdr:to>
    <xdr:cxnSp macro="">
      <xdr:nvCxnSpPr>
        <xdr:cNvPr id="216" name="直線コネクタ 215"/>
        <xdr:cNvCxnSpPr/>
      </xdr:nvCxnSpPr>
      <xdr:spPr>
        <a:xfrm flipV="1">
          <a:off x="10476865" y="9511665"/>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118110</xdr:rowOff>
    </xdr:from>
    <xdr:ext cx="469900" cy="259080"/>
    <xdr:sp macro="" textlink="">
      <xdr:nvSpPr>
        <xdr:cNvPr id="217" name="【体育館・プール】&#10;一人当たり面積最小値テキスト"/>
        <xdr:cNvSpPr txBox="1"/>
      </xdr:nvSpPr>
      <xdr:spPr>
        <a:xfrm>
          <a:off x="10515600" y="1109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xdr:cNvCxnSpPr/>
      </xdr:nvCxnSpPr>
      <xdr:spPr>
        <a:xfrm>
          <a:off x="10388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29210</xdr:rowOff>
    </xdr:from>
    <xdr:ext cx="469900" cy="257175"/>
    <xdr:sp macro="" textlink="">
      <xdr:nvSpPr>
        <xdr:cNvPr id="219" name="【体育館・プール】&#10;一人当たり面積最大値テキスト"/>
        <xdr:cNvSpPr txBox="1"/>
      </xdr:nvSpPr>
      <xdr:spPr>
        <a:xfrm>
          <a:off x="10515600" y="9287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20" name="直線コネクタ 219"/>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4445</xdr:rowOff>
    </xdr:from>
    <xdr:ext cx="469900" cy="259080"/>
    <xdr:sp macro="" textlink="">
      <xdr:nvSpPr>
        <xdr:cNvPr id="221" name="【体育館・プール】&#10;一人当たり面積平均値テキスト"/>
        <xdr:cNvSpPr txBox="1"/>
      </xdr:nvSpPr>
      <xdr:spPr>
        <a:xfrm>
          <a:off x="10515600" y="1029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153035</xdr:rowOff>
    </xdr:from>
    <xdr:to>
      <xdr:col>55</xdr:col>
      <xdr:colOff>50800</xdr:colOff>
      <xdr:row>61</xdr:row>
      <xdr:rowOff>83185</xdr:rowOff>
    </xdr:to>
    <xdr:sp macro="" textlink="">
      <xdr:nvSpPr>
        <xdr:cNvPr id="222" name="フローチャート: 判断 221"/>
        <xdr:cNvSpPr/>
      </xdr:nvSpPr>
      <xdr:spPr>
        <a:xfrm>
          <a:off x="10426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9525</xdr:rowOff>
    </xdr:from>
    <xdr:to>
      <xdr:col>50</xdr:col>
      <xdr:colOff>165100</xdr:colOff>
      <xdr:row>61</xdr:row>
      <xdr:rowOff>111125</xdr:rowOff>
    </xdr:to>
    <xdr:sp macro="" textlink="">
      <xdr:nvSpPr>
        <xdr:cNvPr id="223" name="フローチャート: 判断 222"/>
        <xdr:cNvSpPr/>
      </xdr:nvSpPr>
      <xdr:spPr>
        <a:xfrm>
          <a:off x="9588500" y="1046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104140</xdr:rowOff>
    </xdr:from>
    <xdr:to>
      <xdr:col>46</xdr:col>
      <xdr:colOff>38100</xdr:colOff>
      <xdr:row>61</xdr:row>
      <xdr:rowOff>34290</xdr:rowOff>
    </xdr:to>
    <xdr:sp macro="" textlink="">
      <xdr:nvSpPr>
        <xdr:cNvPr id="224" name="フローチャート: 判断 223"/>
        <xdr:cNvSpPr/>
      </xdr:nvSpPr>
      <xdr:spPr>
        <a:xfrm>
          <a:off x="8699500" y="103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5" name="フローチャート: 判断 224"/>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6" name="テキスト ボックス 22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7" name="テキスト ボックス 22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8" name="テキスト ボックス 22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9" name="テキスト ボックス 22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30" name="テキスト ボックス 22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31115</xdr:rowOff>
    </xdr:from>
    <xdr:to>
      <xdr:col>55</xdr:col>
      <xdr:colOff>50800</xdr:colOff>
      <xdr:row>63</xdr:row>
      <xdr:rowOff>132715</xdr:rowOff>
    </xdr:to>
    <xdr:sp macro="" textlink="">
      <xdr:nvSpPr>
        <xdr:cNvPr id="231" name="楕円 230"/>
        <xdr:cNvSpPr/>
      </xdr:nvSpPr>
      <xdr:spPr>
        <a:xfrm>
          <a:off x="104267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9525</xdr:rowOff>
    </xdr:from>
    <xdr:ext cx="469900" cy="257175"/>
    <xdr:sp macro="" textlink="">
      <xdr:nvSpPr>
        <xdr:cNvPr id="232" name="【体育館・プール】&#10;一人当たり面積該当値テキスト"/>
        <xdr:cNvSpPr txBox="1"/>
      </xdr:nvSpPr>
      <xdr:spPr>
        <a:xfrm>
          <a:off x="10515600" y="10810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32385</xdr:rowOff>
    </xdr:from>
    <xdr:to>
      <xdr:col>50</xdr:col>
      <xdr:colOff>165100</xdr:colOff>
      <xdr:row>63</xdr:row>
      <xdr:rowOff>133985</xdr:rowOff>
    </xdr:to>
    <xdr:sp macro="" textlink="">
      <xdr:nvSpPr>
        <xdr:cNvPr id="233" name="楕円 232"/>
        <xdr:cNvSpPr/>
      </xdr:nvSpPr>
      <xdr:spPr>
        <a:xfrm>
          <a:off x="9588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81915</xdr:rowOff>
    </xdr:from>
    <xdr:to>
      <xdr:col>55</xdr:col>
      <xdr:colOff>0</xdr:colOff>
      <xdr:row>63</xdr:row>
      <xdr:rowOff>83185</xdr:rowOff>
    </xdr:to>
    <xdr:cxnSp macro="">
      <xdr:nvCxnSpPr>
        <xdr:cNvPr id="234" name="直線コネクタ 233"/>
        <xdr:cNvCxnSpPr/>
      </xdr:nvCxnSpPr>
      <xdr:spPr>
        <a:xfrm flipV="1">
          <a:off x="9639300" y="108832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35560</xdr:rowOff>
    </xdr:from>
    <xdr:to>
      <xdr:col>46</xdr:col>
      <xdr:colOff>38100</xdr:colOff>
      <xdr:row>63</xdr:row>
      <xdr:rowOff>137160</xdr:rowOff>
    </xdr:to>
    <xdr:sp macro="" textlink="">
      <xdr:nvSpPr>
        <xdr:cNvPr id="235" name="楕円 234"/>
        <xdr:cNvSpPr/>
      </xdr:nvSpPr>
      <xdr:spPr>
        <a:xfrm>
          <a:off x="8699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83185</xdr:rowOff>
    </xdr:from>
    <xdr:to>
      <xdr:col>50</xdr:col>
      <xdr:colOff>114300</xdr:colOff>
      <xdr:row>63</xdr:row>
      <xdr:rowOff>86360</xdr:rowOff>
    </xdr:to>
    <xdr:cxnSp macro="">
      <xdr:nvCxnSpPr>
        <xdr:cNvPr id="236" name="直線コネクタ 235"/>
        <xdr:cNvCxnSpPr/>
      </xdr:nvCxnSpPr>
      <xdr:spPr>
        <a:xfrm flipV="1">
          <a:off x="8750300" y="108845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38735</xdr:rowOff>
    </xdr:from>
    <xdr:to>
      <xdr:col>41</xdr:col>
      <xdr:colOff>101600</xdr:colOff>
      <xdr:row>63</xdr:row>
      <xdr:rowOff>140335</xdr:rowOff>
    </xdr:to>
    <xdr:sp macro="" textlink="">
      <xdr:nvSpPr>
        <xdr:cNvPr id="237" name="楕円 236"/>
        <xdr:cNvSpPr/>
      </xdr:nvSpPr>
      <xdr:spPr>
        <a:xfrm>
          <a:off x="7810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86360</xdr:rowOff>
    </xdr:from>
    <xdr:to>
      <xdr:col>45</xdr:col>
      <xdr:colOff>177800</xdr:colOff>
      <xdr:row>63</xdr:row>
      <xdr:rowOff>89535</xdr:rowOff>
    </xdr:to>
    <xdr:cxnSp macro="">
      <xdr:nvCxnSpPr>
        <xdr:cNvPr id="238" name="直線コネクタ 237"/>
        <xdr:cNvCxnSpPr/>
      </xdr:nvCxnSpPr>
      <xdr:spPr>
        <a:xfrm flipV="1">
          <a:off x="7861300" y="108877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127635</xdr:rowOff>
    </xdr:from>
    <xdr:ext cx="469900" cy="259080"/>
    <xdr:sp macro="" textlink="">
      <xdr:nvSpPr>
        <xdr:cNvPr id="239" name="n_1aveValue【体育館・プール】&#10;一人当たり面積"/>
        <xdr:cNvSpPr txBox="1"/>
      </xdr:nvSpPr>
      <xdr:spPr>
        <a:xfrm>
          <a:off x="9391650" y="10243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50800</xdr:rowOff>
    </xdr:from>
    <xdr:ext cx="467995" cy="259080"/>
    <xdr:sp macro="" textlink="">
      <xdr:nvSpPr>
        <xdr:cNvPr id="240" name="n_2aveValue【体育館・プール】&#10;一人当たり面積"/>
        <xdr:cNvSpPr txBox="1"/>
      </xdr:nvSpPr>
      <xdr:spPr>
        <a:xfrm>
          <a:off x="8515350" y="10166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137795</xdr:rowOff>
    </xdr:from>
    <xdr:ext cx="467995" cy="259080"/>
    <xdr:sp macro="" textlink="">
      <xdr:nvSpPr>
        <xdr:cNvPr id="241" name="n_3aveValue【体育館・プール】&#10;一人当たり面積"/>
        <xdr:cNvSpPr txBox="1"/>
      </xdr:nvSpPr>
      <xdr:spPr>
        <a:xfrm>
          <a:off x="7626350" y="10253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125095</xdr:rowOff>
    </xdr:from>
    <xdr:ext cx="469900" cy="258445"/>
    <xdr:sp macro="" textlink="">
      <xdr:nvSpPr>
        <xdr:cNvPr id="242" name="n_1mainValue【体育館・プール】&#10;一人当たり面積"/>
        <xdr:cNvSpPr txBox="1"/>
      </xdr:nvSpPr>
      <xdr:spPr>
        <a:xfrm>
          <a:off x="9391650" y="10926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128270</xdr:rowOff>
    </xdr:from>
    <xdr:ext cx="467995" cy="259080"/>
    <xdr:sp macro="" textlink="">
      <xdr:nvSpPr>
        <xdr:cNvPr id="243" name="n_2mainValue【体育館・プール】&#10;一人当たり面積"/>
        <xdr:cNvSpPr txBox="1"/>
      </xdr:nvSpPr>
      <xdr:spPr>
        <a:xfrm>
          <a:off x="8515350" y="10929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132080</xdr:rowOff>
    </xdr:from>
    <xdr:ext cx="467995" cy="257175"/>
    <xdr:sp macro="" textlink="">
      <xdr:nvSpPr>
        <xdr:cNvPr id="244" name="n_3mainValue【体育館・プール】&#10;一人当たり面積"/>
        <xdr:cNvSpPr txBox="1"/>
      </xdr:nvSpPr>
      <xdr:spPr>
        <a:xfrm>
          <a:off x="7626350" y="109334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3" name="テキスト ボックス 25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55" name="直線コネクタ 25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7185" cy="259080"/>
    <xdr:sp macro="" textlink="">
      <xdr:nvSpPr>
        <xdr:cNvPr id="256" name="テキスト ボックス 255"/>
        <xdr:cNvSpPr txBox="1"/>
      </xdr:nvSpPr>
      <xdr:spPr>
        <a:xfrm>
          <a:off x="422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57" name="直線コネクタ 25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58" name="テキスト ボックス 257"/>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59" name="直線コネクタ 25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60" name="テキスト ボックス 25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61" name="直線コネクタ 26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62" name="テキスト ボックス 261"/>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63" name="直線コネクタ 26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64" name="テキスト ボックス 26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5" name="直線コネクタ 26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5455" cy="259080"/>
    <xdr:sp macro="" textlink="">
      <xdr:nvSpPr>
        <xdr:cNvPr id="266" name="テキスト ボックス 265"/>
        <xdr:cNvSpPr txBox="1"/>
      </xdr:nvSpPr>
      <xdr:spPr>
        <a:xfrm>
          <a:off x="294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68" name="テキスト ボックス 267"/>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63500</xdr:rowOff>
    </xdr:to>
    <xdr:cxnSp macro="">
      <xdr:nvCxnSpPr>
        <xdr:cNvPr id="270" name="直線コネクタ 269"/>
        <xdr:cNvCxnSpPr/>
      </xdr:nvCxnSpPr>
      <xdr:spPr>
        <a:xfrm flipV="1">
          <a:off x="4634865" y="13294995"/>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66675</xdr:rowOff>
    </xdr:from>
    <xdr:ext cx="340360" cy="257175"/>
    <xdr:sp macro="" textlink="">
      <xdr:nvSpPr>
        <xdr:cNvPr id="271" name="【福祉施設】&#10;有形固定資産減価償却率最小値テキスト"/>
        <xdr:cNvSpPr txBox="1"/>
      </xdr:nvSpPr>
      <xdr:spPr>
        <a:xfrm>
          <a:off x="4673600" y="1481137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63500</xdr:rowOff>
    </xdr:from>
    <xdr:to>
      <xdr:col>24</xdr:col>
      <xdr:colOff>152400</xdr:colOff>
      <xdr:row>86</xdr:row>
      <xdr:rowOff>63500</xdr:rowOff>
    </xdr:to>
    <xdr:cxnSp macro="">
      <xdr:nvCxnSpPr>
        <xdr:cNvPr id="272" name="直線コネクタ 271"/>
        <xdr:cNvCxnSpPr/>
      </xdr:nvCxnSpPr>
      <xdr:spPr>
        <a:xfrm>
          <a:off x="4546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40640</xdr:rowOff>
    </xdr:from>
    <xdr:ext cx="405130" cy="257175"/>
    <xdr:sp macro="" textlink="">
      <xdr:nvSpPr>
        <xdr:cNvPr id="273" name="【福祉施設】&#10;有形固定資産減価償却率最大値テキスト"/>
        <xdr:cNvSpPr txBox="1"/>
      </xdr:nvSpPr>
      <xdr:spPr>
        <a:xfrm>
          <a:off x="4673600" y="13070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74" name="直線コネクタ 273"/>
        <xdr:cNvCxnSpPr/>
      </xdr:nvCxnSpPr>
      <xdr:spPr>
        <a:xfrm>
          <a:off x="4546600" y="1329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31115</xdr:rowOff>
    </xdr:from>
    <xdr:ext cx="405130" cy="257175"/>
    <xdr:sp macro="" textlink="">
      <xdr:nvSpPr>
        <xdr:cNvPr id="275" name="【福祉施設】&#10;有形固定資産減価償却率平均値テキスト"/>
        <xdr:cNvSpPr txBox="1"/>
      </xdr:nvSpPr>
      <xdr:spPr>
        <a:xfrm>
          <a:off x="4673600" y="139185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52705</xdr:rowOff>
    </xdr:from>
    <xdr:to>
      <xdr:col>24</xdr:col>
      <xdr:colOff>114300</xdr:colOff>
      <xdr:row>81</xdr:row>
      <xdr:rowOff>154940</xdr:rowOff>
    </xdr:to>
    <xdr:sp macro="" textlink="">
      <xdr:nvSpPr>
        <xdr:cNvPr id="276" name="フローチャート: 判断 275"/>
        <xdr:cNvSpPr/>
      </xdr:nvSpPr>
      <xdr:spPr>
        <a:xfrm>
          <a:off x="4584700" y="13940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72390</xdr:rowOff>
    </xdr:from>
    <xdr:to>
      <xdr:col>20</xdr:col>
      <xdr:colOff>38100</xdr:colOff>
      <xdr:row>82</xdr:row>
      <xdr:rowOff>2540</xdr:rowOff>
    </xdr:to>
    <xdr:sp macro="" textlink="">
      <xdr:nvSpPr>
        <xdr:cNvPr id="277" name="フローチャート: 判断 276"/>
        <xdr:cNvSpPr/>
      </xdr:nvSpPr>
      <xdr:spPr>
        <a:xfrm>
          <a:off x="3746500" y="139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78" name="フローチャート: 判断 277"/>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3810</xdr:rowOff>
    </xdr:from>
    <xdr:to>
      <xdr:col>10</xdr:col>
      <xdr:colOff>165100</xdr:colOff>
      <xdr:row>81</xdr:row>
      <xdr:rowOff>105410</xdr:rowOff>
    </xdr:to>
    <xdr:sp macro="" textlink="">
      <xdr:nvSpPr>
        <xdr:cNvPr id="279" name="フローチャート: 判断 278"/>
        <xdr:cNvSpPr/>
      </xdr:nvSpPr>
      <xdr:spPr>
        <a:xfrm>
          <a:off x="1968500" y="1389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0" name="テキスト ボックス 27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1" name="テキスト ボックス 28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2" name="テキスト ボックス 28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3" name="テキスト ボックス 28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4" name="テキスト ボックス 28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285" name="楕円 284"/>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12065</xdr:rowOff>
    </xdr:from>
    <xdr:ext cx="405130" cy="259080"/>
    <xdr:sp macro="" textlink="">
      <xdr:nvSpPr>
        <xdr:cNvPr id="286" name="【福祉施設】&#10;有形固定資産減価償却率該当値テキスト"/>
        <xdr:cNvSpPr txBox="1"/>
      </xdr:nvSpPr>
      <xdr:spPr>
        <a:xfrm>
          <a:off x="4673600" y="1372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21590</xdr:rowOff>
    </xdr:from>
    <xdr:to>
      <xdr:col>20</xdr:col>
      <xdr:colOff>38100</xdr:colOff>
      <xdr:row>81</xdr:row>
      <xdr:rowOff>123190</xdr:rowOff>
    </xdr:to>
    <xdr:sp macro="" textlink="">
      <xdr:nvSpPr>
        <xdr:cNvPr id="287" name="楕円 286"/>
        <xdr:cNvSpPr/>
      </xdr:nvSpPr>
      <xdr:spPr>
        <a:xfrm>
          <a:off x="37465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40640</xdr:rowOff>
    </xdr:from>
    <xdr:to>
      <xdr:col>24</xdr:col>
      <xdr:colOff>63500</xdr:colOff>
      <xdr:row>81</xdr:row>
      <xdr:rowOff>72390</xdr:rowOff>
    </xdr:to>
    <xdr:cxnSp macro="">
      <xdr:nvCxnSpPr>
        <xdr:cNvPr id="288" name="直線コネクタ 287"/>
        <xdr:cNvCxnSpPr/>
      </xdr:nvCxnSpPr>
      <xdr:spPr>
        <a:xfrm flipV="1">
          <a:off x="3797300" y="139280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289" name="楕円 288"/>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72390</xdr:rowOff>
    </xdr:from>
    <xdr:to>
      <xdr:col>19</xdr:col>
      <xdr:colOff>177800</xdr:colOff>
      <xdr:row>81</xdr:row>
      <xdr:rowOff>104775</xdr:rowOff>
    </xdr:to>
    <xdr:cxnSp macro="">
      <xdr:nvCxnSpPr>
        <xdr:cNvPr id="290" name="直線コネクタ 289"/>
        <xdr:cNvCxnSpPr/>
      </xdr:nvCxnSpPr>
      <xdr:spPr>
        <a:xfrm flipV="1">
          <a:off x="2908300" y="139598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53975</xdr:rowOff>
    </xdr:from>
    <xdr:to>
      <xdr:col>10</xdr:col>
      <xdr:colOff>165100</xdr:colOff>
      <xdr:row>81</xdr:row>
      <xdr:rowOff>155575</xdr:rowOff>
    </xdr:to>
    <xdr:sp macro="" textlink="">
      <xdr:nvSpPr>
        <xdr:cNvPr id="291" name="楕円 290"/>
        <xdr:cNvSpPr/>
      </xdr:nvSpPr>
      <xdr:spPr>
        <a:xfrm>
          <a:off x="1968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104775</xdr:rowOff>
    </xdr:from>
    <xdr:to>
      <xdr:col>15</xdr:col>
      <xdr:colOff>50800</xdr:colOff>
      <xdr:row>81</xdr:row>
      <xdr:rowOff>104775</xdr:rowOff>
    </xdr:to>
    <xdr:cxnSp macro="">
      <xdr:nvCxnSpPr>
        <xdr:cNvPr id="292" name="直線コネクタ 291"/>
        <xdr:cNvCxnSpPr/>
      </xdr:nvCxnSpPr>
      <xdr:spPr>
        <a:xfrm>
          <a:off x="2019300" y="13992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165100</xdr:rowOff>
    </xdr:from>
    <xdr:ext cx="405130" cy="259080"/>
    <xdr:sp macro="" textlink="">
      <xdr:nvSpPr>
        <xdr:cNvPr id="293" name="n_1aveValue【福祉施設】&#10;有形固定資産減価償却率"/>
        <xdr:cNvSpPr txBox="1"/>
      </xdr:nvSpPr>
      <xdr:spPr>
        <a:xfrm>
          <a:off x="3582035" y="14052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164465</xdr:rowOff>
    </xdr:from>
    <xdr:ext cx="403225" cy="259080"/>
    <xdr:sp macro="" textlink="">
      <xdr:nvSpPr>
        <xdr:cNvPr id="294" name="n_2aveValue【福祉施設】&#10;有形固定資産減価償却率"/>
        <xdr:cNvSpPr txBox="1"/>
      </xdr:nvSpPr>
      <xdr:spPr>
        <a:xfrm>
          <a:off x="2705735" y="13709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121920</xdr:rowOff>
    </xdr:from>
    <xdr:ext cx="403225" cy="257175"/>
    <xdr:sp macro="" textlink="">
      <xdr:nvSpPr>
        <xdr:cNvPr id="295" name="n_3aveValue【福祉施設】&#10;有形固定資産減価償却率"/>
        <xdr:cNvSpPr txBox="1"/>
      </xdr:nvSpPr>
      <xdr:spPr>
        <a:xfrm>
          <a:off x="1816735" y="13666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139700</xdr:rowOff>
    </xdr:from>
    <xdr:ext cx="405130" cy="259080"/>
    <xdr:sp macro="" textlink="">
      <xdr:nvSpPr>
        <xdr:cNvPr id="296" name="n_1mainValue【福祉施設】&#10;有形固定資産減価償却率"/>
        <xdr:cNvSpPr txBox="1"/>
      </xdr:nvSpPr>
      <xdr:spPr>
        <a:xfrm>
          <a:off x="3582035" y="1368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146685</xdr:rowOff>
    </xdr:from>
    <xdr:ext cx="403225" cy="257175"/>
    <xdr:sp macro="" textlink="">
      <xdr:nvSpPr>
        <xdr:cNvPr id="297" name="n_2mainValue【福祉施設】&#10;有形固定資産減価償却率"/>
        <xdr:cNvSpPr txBox="1"/>
      </xdr:nvSpPr>
      <xdr:spPr>
        <a:xfrm>
          <a:off x="2705735" y="14034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146685</xdr:rowOff>
    </xdr:from>
    <xdr:ext cx="403225" cy="257175"/>
    <xdr:sp macro="" textlink="">
      <xdr:nvSpPr>
        <xdr:cNvPr id="298" name="n_3mainValue【福祉施設】&#10;有形固定資産減価償却率"/>
        <xdr:cNvSpPr txBox="1"/>
      </xdr:nvSpPr>
      <xdr:spPr>
        <a:xfrm>
          <a:off x="1816735" y="14034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7" name="テキスト ボックス 306"/>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10" name="テキスト ボックス 309"/>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12" name="テキスト ボックス 311"/>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14" name="テキスト ボックス 313"/>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16" name="テキスト ボックス 315"/>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18" name="テキスト ボックス 317"/>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20" name="テキスト ボックス 319"/>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22" name="直線コネクタ 321"/>
        <xdr:cNvCxnSpPr/>
      </xdr:nvCxnSpPr>
      <xdr:spPr>
        <a:xfrm flipV="1">
          <a:off x="10476865" y="1342834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91440</xdr:rowOff>
    </xdr:from>
    <xdr:ext cx="469900" cy="259080"/>
    <xdr:sp macro="" textlink="">
      <xdr:nvSpPr>
        <xdr:cNvPr id="323" name="【福祉施設】&#10;一人当たり面積最小値テキスト"/>
        <xdr:cNvSpPr txBox="1"/>
      </xdr:nvSpPr>
      <xdr:spPr>
        <a:xfrm>
          <a:off x="105156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xdr:cNvCxnSpPr/>
      </xdr:nvCxnSpPr>
      <xdr:spPr>
        <a:xfrm>
          <a:off x="10388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1905</xdr:rowOff>
    </xdr:from>
    <xdr:ext cx="469900" cy="259080"/>
    <xdr:sp macro="" textlink="">
      <xdr:nvSpPr>
        <xdr:cNvPr id="325" name="【福祉施設】&#10;一人当たり面積最大値テキスト"/>
        <xdr:cNvSpPr txBox="1"/>
      </xdr:nvSpPr>
      <xdr:spPr>
        <a:xfrm>
          <a:off x="10515600" y="13203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26" name="直線コネクタ 325"/>
        <xdr:cNvCxnSpPr/>
      </xdr:nvCxnSpPr>
      <xdr:spPr>
        <a:xfrm>
          <a:off x="10388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59690</xdr:rowOff>
    </xdr:from>
    <xdr:ext cx="469900" cy="259080"/>
    <xdr:sp macro="" textlink="">
      <xdr:nvSpPr>
        <xdr:cNvPr id="327" name="【福祉施設】&#10;一人当たり面積平均値テキスト"/>
        <xdr:cNvSpPr txBox="1"/>
      </xdr:nvSpPr>
      <xdr:spPr>
        <a:xfrm>
          <a:off x="10515600" y="1429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28" name="フローチャート: 判断 32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67310</xdr:rowOff>
    </xdr:from>
    <xdr:to>
      <xdr:col>50</xdr:col>
      <xdr:colOff>165100</xdr:colOff>
      <xdr:row>84</xdr:row>
      <xdr:rowOff>168910</xdr:rowOff>
    </xdr:to>
    <xdr:sp macro="" textlink="">
      <xdr:nvSpPr>
        <xdr:cNvPr id="329" name="フローチャート: 判断 328"/>
        <xdr:cNvSpPr/>
      </xdr:nvSpPr>
      <xdr:spPr>
        <a:xfrm>
          <a:off x="9588500" y="1446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30" name="フローチャート: 判断 329"/>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31" name="フローチャート: 判断 330"/>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2" name="テキスト ボックス 33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3" name="テキスト ボックス 33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4" name="テキスト ボックス 33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5" name="テキスト ボックス 33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6" name="テキスト ボックス 33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15875</xdr:rowOff>
    </xdr:from>
    <xdr:to>
      <xdr:col>55</xdr:col>
      <xdr:colOff>50800</xdr:colOff>
      <xdr:row>85</xdr:row>
      <xdr:rowOff>117475</xdr:rowOff>
    </xdr:to>
    <xdr:sp macro="" textlink="">
      <xdr:nvSpPr>
        <xdr:cNvPr id="337" name="楕円 336"/>
        <xdr:cNvSpPr/>
      </xdr:nvSpPr>
      <xdr:spPr>
        <a:xfrm>
          <a:off x="10426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166370</xdr:rowOff>
    </xdr:from>
    <xdr:ext cx="469900" cy="257175"/>
    <xdr:sp macro="" textlink="">
      <xdr:nvSpPr>
        <xdr:cNvPr id="338" name="【福祉施設】&#10;一人当たり面積該当値テキスト"/>
        <xdr:cNvSpPr txBox="1"/>
      </xdr:nvSpPr>
      <xdr:spPr>
        <a:xfrm>
          <a:off x="10515600" y="14568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19685</xdr:rowOff>
    </xdr:from>
    <xdr:to>
      <xdr:col>50</xdr:col>
      <xdr:colOff>165100</xdr:colOff>
      <xdr:row>85</xdr:row>
      <xdr:rowOff>121285</xdr:rowOff>
    </xdr:to>
    <xdr:sp macro="" textlink="">
      <xdr:nvSpPr>
        <xdr:cNvPr id="339" name="楕円 338"/>
        <xdr:cNvSpPr/>
      </xdr:nvSpPr>
      <xdr:spPr>
        <a:xfrm>
          <a:off x="9588500" y="14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66675</xdr:rowOff>
    </xdr:from>
    <xdr:to>
      <xdr:col>55</xdr:col>
      <xdr:colOff>0</xdr:colOff>
      <xdr:row>85</xdr:row>
      <xdr:rowOff>70485</xdr:rowOff>
    </xdr:to>
    <xdr:cxnSp macro="">
      <xdr:nvCxnSpPr>
        <xdr:cNvPr id="340" name="直線コネクタ 339"/>
        <xdr:cNvCxnSpPr/>
      </xdr:nvCxnSpPr>
      <xdr:spPr>
        <a:xfrm flipV="1">
          <a:off x="9639300" y="1463992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21590</xdr:rowOff>
    </xdr:from>
    <xdr:to>
      <xdr:col>46</xdr:col>
      <xdr:colOff>38100</xdr:colOff>
      <xdr:row>85</xdr:row>
      <xdr:rowOff>123190</xdr:rowOff>
    </xdr:to>
    <xdr:sp macro="" textlink="">
      <xdr:nvSpPr>
        <xdr:cNvPr id="341" name="楕円 340"/>
        <xdr:cNvSpPr/>
      </xdr:nvSpPr>
      <xdr:spPr>
        <a:xfrm>
          <a:off x="8699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70485</xdr:rowOff>
    </xdr:from>
    <xdr:to>
      <xdr:col>50</xdr:col>
      <xdr:colOff>114300</xdr:colOff>
      <xdr:row>85</xdr:row>
      <xdr:rowOff>72390</xdr:rowOff>
    </xdr:to>
    <xdr:cxnSp macro="">
      <xdr:nvCxnSpPr>
        <xdr:cNvPr id="342" name="直線コネクタ 341"/>
        <xdr:cNvCxnSpPr/>
      </xdr:nvCxnSpPr>
      <xdr:spPr>
        <a:xfrm flipV="1">
          <a:off x="8750300" y="146437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25400</xdr:rowOff>
    </xdr:from>
    <xdr:to>
      <xdr:col>41</xdr:col>
      <xdr:colOff>101600</xdr:colOff>
      <xdr:row>85</xdr:row>
      <xdr:rowOff>127000</xdr:rowOff>
    </xdr:to>
    <xdr:sp macro="" textlink="">
      <xdr:nvSpPr>
        <xdr:cNvPr id="343" name="楕円 342"/>
        <xdr:cNvSpPr/>
      </xdr:nvSpPr>
      <xdr:spPr>
        <a:xfrm>
          <a:off x="781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72390</xdr:rowOff>
    </xdr:from>
    <xdr:to>
      <xdr:col>45</xdr:col>
      <xdr:colOff>177800</xdr:colOff>
      <xdr:row>85</xdr:row>
      <xdr:rowOff>76200</xdr:rowOff>
    </xdr:to>
    <xdr:cxnSp macro="">
      <xdr:nvCxnSpPr>
        <xdr:cNvPr id="344" name="直線コネクタ 343"/>
        <xdr:cNvCxnSpPr/>
      </xdr:nvCxnSpPr>
      <xdr:spPr>
        <a:xfrm flipV="1">
          <a:off x="7861300" y="146456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13970</xdr:rowOff>
    </xdr:from>
    <xdr:ext cx="469900" cy="259080"/>
    <xdr:sp macro="" textlink="">
      <xdr:nvSpPr>
        <xdr:cNvPr id="345" name="n_1aveValue【福祉施設】&#10;一人当たり面積"/>
        <xdr:cNvSpPr txBox="1"/>
      </xdr:nvSpPr>
      <xdr:spPr>
        <a:xfrm>
          <a:off x="9391650" y="14244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135890</xdr:rowOff>
    </xdr:from>
    <xdr:ext cx="467995" cy="259080"/>
    <xdr:sp macro="" textlink="">
      <xdr:nvSpPr>
        <xdr:cNvPr id="346" name="n_2aveValue【福祉施設】&#10;一人当たり面積"/>
        <xdr:cNvSpPr txBox="1"/>
      </xdr:nvSpPr>
      <xdr:spPr>
        <a:xfrm>
          <a:off x="8515350" y="14194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635</xdr:rowOff>
    </xdr:from>
    <xdr:ext cx="467995" cy="259080"/>
    <xdr:sp macro="" textlink="">
      <xdr:nvSpPr>
        <xdr:cNvPr id="347" name="n_3aveValue【福祉施設】&#10;一人当たり面積"/>
        <xdr:cNvSpPr txBox="1"/>
      </xdr:nvSpPr>
      <xdr:spPr>
        <a:xfrm>
          <a:off x="7626350" y="14230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112395</xdr:rowOff>
    </xdr:from>
    <xdr:ext cx="469900" cy="257175"/>
    <xdr:sp macro="" textlink="">
      <xdr:nvSpPr>
        <xdr:cNvPr id="348" name="n_1mainValue【福祉施設】&#10;一人当たり面積"/>
        <xdr:cNvSpPr txBox="1"/>
      </xdr:nvSpPr>
      <xdr:spPr>
        <a:xfrm>
          <a:off x="9391650" y="146856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114300</xdr:rowOff>
    </xdr:from>
    <xdr:ext cx="467995" cy="259080"/>
    <xdr:sp macro="" textlink="">
      <xdr:nvSpPr>
        <xdr:cNvPr id="349" name="n_2mainValue【福祉施設】&#10;一人当たり面積"/>
        <xdr:cNvSpPr txBox="1"/>
      </xdr:nvSpPr>
      <xdr:spPr>
        <a:xfrm>
          <a:off x="8515350" y="14687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118110</xdr:rowOff>
    </xdr:from>
    <xdr:ext cx="467995" cy="259080"/>
    <xdr:sp macro="" textlink="">
      <xdr:nvSpPr>
        <xdr:cNvPr id="350" name="n_3mainValue【福祉施設】&#10;一人当たり面積"/>
        <xdr:cNvSpPr txBox="1"/>
      </xdr:nvSpPr>
      <xdr:spPr>
        <a:xfrm>
          <a:off x="7626350" y="14691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59" name="テキスト ボックス 358"/>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7185" cy="259080"/>
    <xdr:sp macro="" textlink="">
      <xdr:nvSpPr>
        <xdr:cNvPr id="361" name="テキスト ボックス 360"/>
        <xdr:cNvSpPr txBox="1"/>
      </xdr:nvSpPr>
      <xdr:spPr>
        <a:xfrm>
          <a:off x="422910" y="1890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63" name="テキスト ボックス 362"/>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65" name="テキスト ボックス 364"/>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67" name="テキスト ボックス 36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69" name="テキスト ボックス 36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5455" cy="257175"/>
    <xdr:sp macro="" textlink="">
      <xdr:nvSpPr>
        <xdr:cNvPr id="371" name="テキスト ボックス 370"/>
        <xdr:cNvSpPr txBox="1"/>
      </xdr:nvSpPr>
      <xdr:spPr>
        <a:xfrm>
          <a:off x="294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73" name="テキスト ボックス 372"/>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15240</xdr:rowOff>
    </xdr:from>
    <xdr:to>
      <xdr:col>24</xdr:col>
      <xdr:colOff>62865</xdr:colOff>
      <xdr:row>107</xdr:row>
      <xdr:rowOff>43815</xdr:rowOff>
    </xdr:to>
    <xdr:cxnSp macro="">
      <xdr:nvCxnSpPr>
        <xdr:cNvPr id="375" name="直線コネクタ 374"/>
        <xdr:cNvCxnSpPr/>
      </xdr:nvCxnSpPr>
      <xdr:spPr>
        <a:xfrm flipV="1">
          <a:off x="4634865" y="17160240"/>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47625</xdr:rowOff>
    </xdr:from>
    <xdr:ext cx="405130" cy="259080"/>
    <xdr:sp macro="" textlink="">
      <xdr:nvSpPr>
        <xdr:cNvPr id="376" name="【市民会館】&#10;有形固定資産減価償却率最小値テキスト"/>
        <xdr:cNvSpPr txBox="1"/>
      </xdr:nvSpPr>
      <xdr:spPr>
        <a:xfrm>
          <a:off x="4673600" y="18392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43815</xdr:rowOff>
    </xdr:from>
    <xdr:to>
      <xdr:col>24</xdr:col>
      <xdr:colOff>152400</xdr:colOff>
      <xdr:row>107</xdr:row>
      <xdr:rowOff>43815</xdr:rowOff>
    </xdr:to>
    <xdr:cxnSp macro="">
      <xdr:nvCxnSpPr>
        <xdr:cNvPr id="377" name="直線コネクタ 376"/>
        <xdr:cNvCxnSpPr/>
      </xdr:nvCxnSpPr>
      <xdr:spPr>
        <a:xfrm>
          <a:off x="4546600" y="1838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133350</xdr:rowOff>
    </xdr:from>
    <xdr:ext cx="405130" cy="257175"/>
    <xdr:sp macro="" textlink="">
      <xdr:nvSpPr>
        <xdr:cNvPr id="378" name="【市民会館】&#10;有形固定資産減価償却率最大値テキスト"/>
        <xdr:cNvSpPr txBox="1"/>
      </xdr:nvSpPr>
      <xdr:spPr>
        <a:xfrm>
          <a:off x="4673600" y="169354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15240</xdr:rowOff>
    </xdr:from>
    <xdr:to>
      <xdr:col>24</xdr:col>
      <xdr:colOff>152400</xdr:colOff>
      <xdr:row>100</xdr:row>
      <xdr:rowOff>15240</xdr:rowOff>
    </xdr:to>
    <xdr:cxnSp macro="">
      <xdr:nvCxnSpPr>
        <xdr:cNvPr id="379" name="直線コネクタ 378"/>
        <xdr:cNvCxnSpPr/>
      </xdr:nvCxnSpPr>
      <xdr:spPr>
        <a:xfrm>
          <a:off x="4546600" y="1716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47625</xdr:rowOff>
    </xdr:from>
    <xdr:ext cx="405130" cy="259080"/>
    <xdr:sp macro="" textlink="">
      <xdr:nvSpPr>
        <xdr:cNvPr id="380" name="【市民会館】&#10;有形固定資産減価償却率平均値テキスト"/>
        <xdr:cNvSpPr txBox="1"/>
      </xdr:nvSpPr>
      <xdr:spPr>
        <a:xfrm>
          <a:off x="4673600" y="17878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69215</xdr:rowOff>
    </xdr:from>
    <xdr:to>
      <xdr:col>24</xdr:col>
      <xdr:colOff>114300</xdr:colOff>
      <xdr:row>104</xdr:row>
      <xdr:rowOff>170815</xdr:rowOff>
    </xdr:to>
    <xdr:sp macro="" textlink="">
      <xdr:nvSpPr>
        <xdr:cNvPr id="381" name="フローチャート: 判断 380"/>
        <xdr:cNvSpPr/>
      </xdr:nvSpPr>
      <xdr:spPr>
        <a:xfrm>
          <a:off x="45847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82" name="フローチャート: 判断 381"/>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83" name="フローチャート: 判断 382"/>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59690</xdr:rowOff>
    </xdr:from>
    <xdr:to>
      <xdr:col>10</xdr:col>
      <xdr:colOff>165100</xdr:colOff>
      <xdr:row>105</xdr:row>
      <xdr:rowOff>161290</xdr:rowOff>
    </xdr:to>
    <xdr:sp macro="" textlink="">
      <xdr:nvSpPr>
        <xdr:cNvPr id="384" name="フローチャート: 判断 383"/>
        <xdr:cNvSpPr/>
      </xdr:nvSpPr>
      <xdr:spPr>
        <a:xfrm>
          <a:off x="1968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5" name="テキスト ボックス 38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6" name="テキスト ボックス 38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7" name="テキスト ボックス 38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8" name="テキスト ボックス 38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9" name="テキスト ボックス 38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109220</xdr:rowOff>
    </xdr:from>
    <xdr:to>
      <xdr:col>24</xdr:col>
      <xdr:colOff>114300</xdr:colOff>
      <xdr:row>104</xdr:row>
      <xdr:rowOff>39370</xdr:rowOff>
    </xdr:to>
    <xdr:sp macro="" textlink="">
      <xdr:nvSpPr>
        <xdr:cNvPr id="390" name="楕円 389"/>
        <xdr:cNvSpPr/>
      </xdr:nvSpPr>
      <xdr:spPr>
        <a:xfrm>
          <a:off x="4584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132080</xdr:rowOff>
    </xdr:from>
    <xdr:ext cx="405130" cy="257175"/>
    <xdr:sp macro="" textlink="">
      <xdr:nvSpPr>
        <xdr:cNvPr id="391" name="【市民会館】&#10;有形固定資産減価償却率該当値テキスト"/>
        <xdr:cNvSpPr txBox="1"/>
      </xdr:nvSpPr>
      <xdr:spPr>
        <a:xfrm>
          <a:off x="4673600" y="176199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145415</xdr:rowOff>
    </xdr:from>
    <xdr:to>
      <xdr:col>20</xdr:col>
      <xdr:colOff>38100</xdr:colOff>
      <xdr:row>104</xdr:row>
      <xdr:rowOff>75565</xdr:rowOff>
    </xdr:to>
    <xdr:sp macro="" textlink="">
      <xdr:nvSpPr>
        <xdr:cNvPr id="392" name="楕円 391"/>
        <xdr:cNvSpPr/>
      </xdr:nvSpPr>
      <xdr:spPr>
        <a:xfrm>
          <a:off x="3746500" y="178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160020</xdr:rowOff>
    </xdr:from>
    <xdr:to>
      <xdr:col>24</xdr:col>
      <xdr:colOff>63500</xdr:colOff>
      <xdr:row>104</xdr:row>
      <xdr:rowOff>24765</xdr:rowOff>
    </xdr:to>
    <xdr:cxnSp macro="">
      <xdr:nvCxnSpPr>
        <xdr:cNvPr id="393" name="直線コネクタ 392"/>
        <xdr:cNvCxnSpPr/>
      </xdr:nvCxnSpPr>
      <xdr:spPr>
        <a:xfrm flipV="1">
          <a:off x="3797300" y="178193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xdr:rowOff>
    </xdr:from>
    <xdr:to>
      <xdr:col>15</xdr:col>
      <xdr:colOff>101600</xdr:colOff>
      <xdr:row>104</xdr:row>
      <xdr:rowOff>104140</xdr:rowOff>
    </xdr:to>
    <xdr:sp macro="" textlink="">
      <xdr:nvSpPr>
        <xdr:cNvPr id="394" name="楕円 393"/>
        <xdr:cNvSpPr/>
      </xdr:nvSpPr>
      <xdr:spPr>
        <a:xfrm>
          <a:off x="2857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24765</xdr:rowOff>
    </xdr:from>
    <xdr:to>
      <xdr:col>19</xdr:col>
      <xdr:colOff>177800</xdr:colOff>
      <xdr:row>104</xdr:row>
      <xdr:rowOff>53340</xdr:rowOff>
    </xdr:to>
    <xdr:cxnSp macro="">
      <xdr:nvCxnSpPr>
        <xdr:cNvPr id="395" name="直線コネクタ 394"/>
        <xdr:cNvCxnSpPr/>
      </xdr:nvCxnSpPr>
      <xdr:spPr>
        <a:xfrm flipV="1">
          <a:off x="2908300" y="178555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149225</xdr:rowOff>
    </xdr:from>
    <xdr:to>
      <xdr:col>10</xdr:col>
      <xdr:colOff>165100</xdr:colOff>
      <xdr:row>104</xdr:row>
      <xdr:rowOff>79375</xdr:rowOff>
    </xdr:to>
    <xdr:sp macro="" textlink="">
      <xdr:nvSpPr>
        <xdr:cNvPr id="396" name="楕円 395"/>
        <xdr:cNvSpPr/>
      </xdr:nvSpPr>
      <xdr:spPr>
        <a:xfrm>
          <a:off x="1968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29210</xdr:rowOff>
    </xdr:from>
    <xdr:to>
      <xdr:col>15</xdr:col>
      <xdr:colOff>50800</xdr:colOff>
      <xdr:row>104</xdr:row>
      <xdr:rowOff>53340</xdr:rowOff>
    </xdr:to>
    <xdr:cxnSp macro="">
      <xdr:nvCxnSpPr>
        <xdr:cNvPr id="397" name="直線コネクタ 396"/>
        <xdr:cNvCxnSpPr/>
      </xdr:nvCxnSpPr>
      <xdr:spPr>
        <a:xfrm>
          <a:off x="2019300" y="178600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52070</xdr:rowOff>
    </xdr:from>
    <xdr:ext cx="405130" cy="257175"/>
    <xdr:sp macro="" textlink="">
      <xdr:nvSpPr>
        <xdr:cNvPr id="398" name="n_1aveValue【市民会館】&#10;有形固定資産減価償却率"/>
        <xdr:cNvSpPr txBox="1"/>
      </xdr:nvSpPr>
      <xdr:spPr>
        <a:xfrm>
          <a:off x="3582035" y="180543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63500</xdr:rowOff>
    </xdr:from>
    <xdr:ext cx="403225" cy="257175"/>
    <xdr:sp macro="" textlink="">
      <xdr:nvSpPr>
        <xdr:cNvPr id="399" name="n_2aveValue【市民会館】&#10;有形固定資産減価償却率"/>
        <xdr:cNvSpPr txBox="1"/>
      </xdr:nvSpPr>
      <xdr:spPr>
        <a:xfrm>
          <a:off x="2705735" y="18065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152400</xdr:rowOff>
    </xdr:from>
    <xdr:ext cx="403225" cy="259080"/>
    <xdr:sp macro="" textlink="">
      <xdr:nvSpPr>
        <xdr:cNvPr id="400" name="n_3aveValue【市民会館】&#10;有形固定資産減価償却率"/>
        <xdr:cNvSpPr txBox="1"/>
      </xdr:nvSpPr>
      <xdr:spPr>
        <a:xfrm>
          <a:off x="1816735" y="18154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92075</xdr:rowOff>
    </xdr:from>
    <xdr:ext cx="405130" cy="259080"/>
    <xdr:sp macro="" textlink="">
      <xdr:nvSpPr>
        <xdr:cNvPr id="401" name="n_1mainValue【市民会館】&#10;有形固定資産減価償却率"/>
        <xdr:cNvSpPr txBox="1"/>
      </xdr:nvSpPr>
      <xdr:spPr>
        <a:xfrm>
          <a:off x="3582035" y="1757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120650</xdr:rowOff>
    </xdr:from>
    <xdr:ext cx="403225" cy="257175"/>
    <xdr:sp macro="" textlink="">
      <xdr:nvSpPr>
        <xdr:cNvPr id="402" name="n_2mainValue【市民会館】&#10;有形固定資産減価償却率"/>
        <xdr:cNvSpPr txBox="1"/>
      </xdr:nvSpPr>
      <xdr:spPr>
        <a:xfrm>
          <a:off x="2705735" y="17608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95885</xdr:rowOff>
    </xdr:from>
    <xdr:ext cx="403225" cy="259080"/>
    <xdr:sp macro="" textlink="">
      <xdr:nvSpPr>
        <xdr:cNvPr id="403" name="n_3mainValue【市民会館】&#10;有形固定資産減価償却率"/>
        <xdr:cNvSpPr txBox="1"/>
      </xdr:nvSpPr>
      <xdr:spPr>
        <a:xfrm>
          <a:off x="1816735" y="175837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12" name="テキスト ボックス 411"/>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4" name="直線コネクタ 41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15" name="テキスト ボックス 414"/>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6" name="直線コネクタ 41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17" name="テキスト ボックス 416"/>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19" name="テキスト ボックス 418"/>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0" name="直線コネクタ 41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21" name="テキスト ボックス 420"/>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2" name="直線コネクタ 42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23" name="テキスト ボックス 422"/>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25" name="テキスト ボックス 424"/>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86360</xdr:rowOff>
    </xdr:to>
    <xdr:cxnSp macro="">
      <xdr:nvCxnSpPr>
        <xdr:cNvPr id="427" name="直線コネクタ 426"/>
        <xdr:cNvCxnSpPr/>
      </xdr:nvCxnSpPr>
      <xdr:spPr>
        <a:xfrm flipV="1">
          <a:off x="10476865" y="17030700"/>
          <a:ext cx="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89535</xdr:rowOff>
    </xdr:from>
    <xdr:ext cx="469900" cy="257175"/>
    <xdr:sp macro="" textlink="">
      <xdr:nvSpPr>
        <xdr:cNvPr id="428" name="【市民会館】&#10;一人当たり面積最小値テキスト"/>
        <xdr:cNvSpPr txBox="1"/>
      </xdr:nvSpPr>
      <xdr:spPr>
        <a:xfrm>
          <a:off x="10515600" y="186061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86360</xdr:rowOff>
    </xdr:from>
    <xdr:to>
      <xdr:col>55</xdr:col>
      <xdr:colOff>88900</xdr:colOff>
      <xdr:row>108</xdr:row>
      <xdr:rowOff>86360</xdr:rowOff>
    </xdr:to>
    <xdr:cxnSp macro="">
      <xdr:nvCxnSpPr>
        <xdr:cNvPr id="429" name="直線コネクタ 428"/>
        <xdr:cNvCxnSpPr/>
      </xdr:nvCxnSpPr>
      <xdr:spPr>
        <a:xfrm>
          <a:off x="10388600" y="1860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3810</xdr:rowOff>
    </xdr:from>
    <xdr:ext cx="469900" cy="259080"/>
    <xdr:sp macro="" textlink="">
      <xdr:nvSpPr>
        <xdr:cNvPr id="430" name="【市民会館】&#10;一人当たり面積最大値テキスト"/>
        <xdr:cNvSpPr txBox="1"/>
      </xdr:nvSpPr>
      <xdr:spPr>
        <a:xfrm>
          <a:off x="10515600" y="1680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31" name="直線コネクタ 430"/>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23495</xdr:rowOff>
    </xdr:from>
    <xdr:ext cx="469900" cy="259080"/>
    <xdr:sp macro="" textlink="">
      <xdr:nvSpPr>
        <xdr:cNvPr id="432" name="【市民会館】&#10;一人当たり面積平均値テキスト"/>
        <xdr:cNvSpPr txBox="1"/>
      </xdr:nvSpPr>
      <xdr:spPr>
        <a:xfrm>
          <a:off x="10515600" y="18025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635</xdr:rowOff>
    </xdr:from>
    <xdr:to>
      <xdr:col>55</xdr:col>
      <xdr:colOff>50800</xdr:colOff>
      <xdr:row>106</xdr:row>
      <xdr:rowOff>102235</xdr:rowOff>
    </xdr:to>
    <xdr:sp macro="" textlink="">
      <xdr:nvSpPr>
        <xdr:cNvPr id="433" name="フローチャート: 判断 432"/>
        <xdr:cNvSpPr/>
      </xdr:nvSpPr>
      <xdr:spPr>
        <a:xfrm>
          <a:off x="1042670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76835</xdr:rowOff>
    </xdr:from>
    <xdr:to>
      <xdr:col>50</xdr:col>
      <xdr:colOff>165100</xdr:colOff>
      <xdr:row>106</xdr:row>
      <xdr:rowOff>6985</xdr:rowOff>
    </xdr:to>
    <xdr:sp macro="" textlink="">
      <xdr:nvSpPr>
        <xdr:cNvPr id="434" name="フローチャート: 判断 433"/>
        <xdr:cNvSpPr/>
      </xdr:nvSpPr>
      <xdr:spPr>
        <a:xfrm>
          <a:off x="9588500" y="1807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35" name="フローチャート: 判断 434"/>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36" name="フローチャート: 判断 435"/>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7" name="テキスト ボックス 43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8" name="テキスト ボックス 43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9" name="テキスト ボックス 43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40" name="テキスト ボックス 43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41" name="テキスト ボックス 44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29210</xdr:rowOff>
    </xdr:from>
    <xdr:to>
      <xdr:col>55</xdr:col>
      <xdr:colOff>50800</xdr:colOff>
      <xdr:row>106</xdr:row>
      <xdr:rowOff>130810</xdr:rowOff>
    </xdr:to>
    <xdr:sp macro="" textlink="">
      <xdr:nvSpPr>
        <xdr:cNvPr id="442" name="楕円 441"/>
        <xdr:cNvSpPr/>
      </xdr:nvSpPr>
      <xdr:spPr>
        <a:xfrm>
          <a:off x="10426700" y="182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7620</xdr:rowOff>
    </xdr:from>
    <xdr:ext cx="469900" cy="257175"/>
    <xdr:sp macro="" textlink="">
      <xdr:nvSpPr>
        <xdr:cNvPr id="443" name="【市民会館】&#10;一人当たり面積該当値テキスト"/>
        <xdr:cNvSpPr txBox="1"/>
      </xdr:nvSpPr>
      <xdr:spPr>
        <a:xfrm>
          <a:off x="10515600" y="18181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44" name="楕円 443"/>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80010</xdr:rowOff>
    </xdr:from>
    <xdr:to>
      <xdr:col>55</xdr:col>
      <xdr:colOff>0</xdr:colOff>
      <xdr:row>106</xdr:row>
      <xdr:rowOff>83820</xdr:rowOff>
    </xdr:to>
    <xdr:cxnSp macro="">
      <xdr:nvCxnSpPr>
        <xdr:cNvPr id="445" name="直線コネクタ 444"/>
        <xdr:cNvCxnSpPr/>
      </xdr:nvCxnSpPr>
      <xdr:spPr>
        <a:xfrm flipV="1">
          <a:off x="9639300" y="182537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38735</xdr:rowOff>
    </xdr:from>
    <xdr:to>
      <xdr:col>46</xdr:col>
      <xdr:colOff>38100</xdr:colOff>
      <xdr:row>106</xdr:row>
      <xdr:rowOff>140335</xdr:rowOff>
    </xdr:to>
    <xdr:sp macro="" textlink="">
      <xdr:nvSpPr>
        <xdr:cNvPr id="446" name="楕円 445"/>
        <xdr:cNvSpPr/>
      </xdr:nvSpPr>
      <xdr:spPr>
        <a:xfrm>
          <a:off x="8699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89535</xdr:rowOff>
    </xdr:to>
    <xdr:cxnSp macro="">
      <xdr:nvCxnSpPr>
        <xdr:cNvPr id="447" name="直線コネクタ 446"/>
        <xdr:cNvCxnSpPr/>
      </xdr:nvCxnSpPr>
      <xdr:spPr>
        <a:xfrm flipV="1">
          <a:off x="8750300" y="18257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44450</xdr:rowOff>
    </xdr:from>
    <xdr:to>
      <xdr:col>41</xdr:col>
      <xdr:colOff>101600</xdr:colOff>
      <xdr:row>106</xdr:row>
      <xdr:rowOff>146050</xdr:rowOff>
    </xdr:to>
    <xdr:sp macro="" textlink="">
      <xdr:nvSpPr>
        <xdr:cNvPr id="448" name="楕円 447"/>
        <xdr:cNvSpPr/>
      </xdr:nvSpPr>
      <xdr:spPr>
        <a:xfrm>
          <a:off x="781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89535</xdr:rowOff>
    </xdr:from>
    <xdr:to>
      <xdr:col>45</xdr:col>
      <xdr:colOff>177800</xdr:colOff>
      <xdr:row>106</xdr:row>
      <xdr:rowOff>95250</xdr:rowOff>
    </xdr:to>
    <xdr:cxnSp macro="">
      <xdr:nvCxnSpPr>
        <xdr:cNvPr id="449" name="直線コネクタ 448"/>
        <xdr:cNvCxnSpPr/>
      </xdr:nvCxnSpPr>
      <xdr:spPr>
        <a:xfrm flipV="1">
          <a:off x="7861300" y="18263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23495</xdr:rowOff>
    </xdr:from>
    <xdr:ext cx="469900" cy="259080"/>
    <xdr:sp macro="" textlink="">
      <xdr:nvSpPr>
        <xdr:cNvPr id="450" name="n_1aveValue【市民会館】&#10;一人当たり面積"/>
        <xdr:cNvSpPr txBox="1"/>
      </xdr:nvSpPr>
      <xdr:spPr>
        <a:xfrm>
          <a:off x="9391650" y="17854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10160</xdr:rowOff>
    </xdr:from>
    <xdr:ext cx="467995" cy="259080"/>
    <xdr:sp macro="" textlink="">
      <xdr:nvSpPr>
        <xdr:cNvPr id="451" name="n_2aveValue【市民会館】&#10;一人当たり面積"/>
        <xdr:cNvSpPr txBox="1"/>
      </xdr:nvSpPr>
      <xdr:spPr>
        <a:xfrm>
          <a:off x="8515350" y="17840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107315</xdr:rowOff>
    </xdr:from>
    <xdr:ext cx="467995" cy="259080"/>
    <xdr:sp macro="" textlink="">
      <xdr:nvSpPr>
        <xdr:cNvPr id="452" name="n_3aveValue【市民会館】&#10;一人当たり面積"/>
        <xdr:cNvSpPr txBox="1"/>
      </xdr:nvSpPr>
      <xdr:spPr>
        <a:xfrm>
          <a:off x="7626350" y="17766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125730</xdr:rowOff>
    </xdr:from>
    <xdr:ext cx="469900" cy="259080"/>
    <xdr:sp macro="" textlink="">
      <xdr:nvSpPr>
        <xdr:cNvPr id="453" name="n_1mainValue【市民会館】&#10;一人当たり面積"/>
        <xdr:cNvSpPr txBox="1"/>
      </xdr:nvSpPr>
      <xdr:spPr>
        <a:xfrm>
          <a:off x="9391650" y="1829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132080</xdr:rowOff>
    </xdr:from>
    <xdr:ext cx="467995" cy="257175"/>
    <xdr:sp macro="" textlink="">
      <xdr:nvSpPr>
        <xdr:cNvPr id="454" name="n_2mainValue【市民会館】&#10;一人当たり面積"/>
        <xdr:cNvSpPr txBox="1"/>
      </xdr:nvSpPr>
      <xdr:spPr>
        <a:xfrm>
          <a:off x="8515350" y="18305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137160</xdr:rowOff>
    </xdr:from>
    <xdr:ext cx="467995" cy="259080"/>
    <xdr:sp macro="" textlink="">
      <xdr:nvSpPr>
        <xdr:cNvPr id="455" name="n_3mainValue【市民会館】&#10;一人当たり面積"/>
        <xdr:cNvSpPr txBox="1"/>
      </xdr:nvSpPr>
      <xdr:spPr>
        <a:xfrm>
          <a:off x="7626350" y="18310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127,003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80" name="テキスト ボックス 47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482" name="テキスト ボックス 481"/>
        <xdr:cNvSpPr txBox="1"/>
      </xdr:nvSpPr>
      <xdr:spPr>
        <a:xfrm>
          <a:off x="12106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84" name="テキスト ボックス 48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6" name="テキスト ボックス 48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88" name="テキスト ボックス 487"/>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90" name="テキスト ボックス 48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5455" cy="259080"/>
    <xdr:sp macro="" textlink="">
      <xdr:nvSpPr>
        <xdr:cNvPr id="492" name="テキスト ボックス 491"/>
        <xdr:cNvSpPr txBox="1"/>
      </xdr:nvSpPr>
      <xdr:spPr>
        <a:xfrm>
          <a:off x="11978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94" name="テキスト ボックス 493"/>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121920</xdr:rowOff>
    </xdr:from>
    <xdr:to>
      <xdr:col>85</xdr:col>
      <xdr:colOff>126365</xdr:colOff>
      <xdr:row>64</xdr:row>
      <xdr:rowOff>38100</xdr:rowOff>
    </xdr:to>
    <xdr:cxnSp macro="">
      <xdr:nvCxnSpPr>
        <xdr:cNvPr id="496" name="直線コネクタ 495"/>
        <xdr:cNvCxnSpPr/>
      </xdr:nvCxnSpPr>
      <xdr:spPr>
        <a:xfrm flipV="1">
          <a:off x="16318865" y="955167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41910</xdr:rowOff>
    </xdr:from>
    <xdr:ext cx="405130" cy="257175"/>
    <xdr:sp macro="" textlink="">
      <xdr:nvSpPr>
        <xdr:cNvPr id="497" name="【保健センター・保健所】&#10;有形固定資産減価償却率最小値テキスト"/>
        <xdr:cNvSpPr txBox="1"/>
      </xdr:nvSpPr>
      <xdr:spPr>
        <a:xfrm>
          <a:off x="16357600" y="110147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98" name="直線コネクタ 497"/>
        <xdr:cNvCxnSpPr/>
      </xdr:nvCxnSpPr>
      <xdr:spPr>
        <a:xfrm>
          <a:off x="16230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68580</xdr:rowOff>
    </xdr:from>
    <xdr:ext cx="405130" cy="259080"/>
    <xdr:sp macro="" textlink="">
      <xdr:nvSpPr>
        <xdr:cNvPr id="499" name="【保健センター・保健所】&#10;有形固定資産減価償却率最大値テキスト"/>
        <xdr:cNvSpPr txBox="1"/>
      </xdr:nvSpPr>
      <xdr:spPr>
        <a:xfrm>
          <a:off x="16357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00" name="直線コネクタ 499"/>
        <xdr:cNvCxnSpPr/>
      </xdr:nvCxnSpPr>
      <xdr:spPr>
        <a:xfrm>
          <a:off x="16230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63500</xdr:rowOff>
    </xdr:from>
    <xdr:ext cx="405130" cy="257175"/>
    <xdr:sp macro="" textlink="">
      <xdr:nvSpPr>
        <xdr:cNvPr id="501" name="【保健センター・保健所】&#10;有形固定資産減価償却率平均値テキスト"/>
        <xdr:cNvSpPr txBox="1"/>
      </xdr:nvSpPr>
      <xdr:spPr>
        <a:xfrm>
          <a:off x="16357600" y="103505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02" name="フローチャート: 判断 501"/>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03" name="フローチャート: 判断 502"/>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04" name="フローチャート: 判断 503"/>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05" name="フローチャート: 判断 504"/>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06" name="テキスト ボックス 50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07" name="テキスト ボックス 50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08" name="テキスト ボックス 50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09" name="テキスト ボックス 50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10" name="テキスト ボックス 50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11" name="楕円 510"/>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73025</xdr:rowOff>
    </xdr:from>
    <xdr:ext cx="405130" cy="259080"/>
    <xdr:sp macro="" textlink="">
      <xdr:nvSpPr>
        <xdr:cNvPr id="512" name="【保健センター・保健所】&#10;有形固定資産減価償却率該当値テキスト"/>
        <xdr:cNvSpPr txBox="1"/>
      </xdr:nvSpPr>
      <xdr:spPr>
        <a:xfrm>
          <a:off x="16357600" y="10188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80645</xdr:rowOff>
    </xdr:from>
    <xdr:to>
      <xdr:col>81</xdr:col>
      <xdr:colOff>101600</xdr:colOff>
      <xdr:row>61</xdr:row>
      <xdr:rowOff>10795</xdr:rowOff>
    </xdr:to>
    <xdr:sp macro="" textlink="">
      <xdr:nvSpPr>
        <xdr:cNvPr id="513" name="楕円 512"/>
        <xdr:cNvSpPr/>
      </xdr:nvSpPr>
      <xdr:spPr>
        <a:xfrm>
          <a:off x="15430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132080</xdr:rowOff>
    </xdr:to>
    <xdr:cxnSp macro="">
      <xdr:nvCxnSpPr>
        <xdr:cNvPr id="514" name="直線コネクタ 513"/>
        <xdr:cNvCxnSpPr/>
      </xdr:nvCxnSpPr>
      <xdr:spPr>
        <a:xfrm flipV="1">
          <a:off x="15481300" y="103879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111125</xdr:rowOff>
    </xdr:from>
    <xdr:to>
      <xdr:col>76</xdr:col>
      <xdr:colOff>165100</xdr:colOff>
      <xdr:row>61</xdr:row>
      <xdr:rowOff>41275</xdr:rowOff>
    </xdr:to>
    <xdr:sp macro="" textlink="">
      <xdr:nvSpPr>
        <xdr:cNvPr id="515" name="楕円 514"/>
        <xdr:cNvSpPr/>
      </xdr:nvSpPr>
      <xdr:spPr>
        <a:xfrm>
          <a:off x="14541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132080</xdr:rowOff>
    </xdr:from>
    <xdr:to>
      <xdr:col>81</xdr:col>
      <xdr:colOff>50800</xdr:colOff>
      <xdr:row>60</xdr:row>
      <xdr:rowOff>161925</xdr:rowOff>
    </xdr:to>
    <xdr:cxnSp macro="">
      <xdr:nvCxnSpPr>
        <xdr:cNvPr id="516" name="直線コネクタ 515"/>
        <xdr:cNvCxnSpPr/>
      </xdr:nvCxnSpPr>
      <xdr:spPr>
        <a:xfrm flipV="1">
          <a:off x="14592300" y="104190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84455</xdr:rowOff>
    </xdr:from>
    <xdr:to>
      <xdr:col>72</xdr:col>
      <xdr:colOff>38100</xdr:colOff>
      <xdr:row>61</xdr:row>
      <xdr:rowOff>14605</xdr:rowOff>
    </xdr:to>
    <xdr:sp macro="" textlink="">
      <xdr:nvSpPr>
        <xdr:cNvPr id="517" name="楕円 516"/>
        <xdr:cNvSpPr/>
      </xdr:nvSpPr>
      <xdr:spPr>
        <a:xfrm>
          <a:off x="13652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135255</xdr:rowOff>
    </xdr:from>
    <xdr:to>
      <xdr:col>76</xdr:col>
      <xdr:colOff>114300</xdr:colOff>
      <xdr:row>60</xdr:row>
      <xdr:rowOff>161925</xdr:rowOff>
    </xdr:to>
    <xdr:cxnSp macro="">
      <xdr:nvCxnSpPr>
        <xdr:cNvPr id="518" name="直線コネクタ 517"/>
        <xdr:cNvCxnSpPr/>
      </xdr:nvCxnSpPr>
      <xdr:spPr>
        <a:xfrm>
          <a:off x="13703300" y="10422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66675</xdr:rowOff>
    </xdr:from>
    <xdr:ext cx="405130" cy="257175"/>
    <xdr:sp macro="" textlink="">
      <xdr:nvSpPr>
        <xdr:cNvPr id="519" name="n_1aveValue【保健センター・保健所】&#10;有形固定資産減価償却率"/>
        <xdr:cNvSpPr txBox="1"/>
      </xdr:nvSpPr>
      <xdr:spPr>
        <a:xfrm>
          <a:off x="15266035" y="105251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57150</xdr:rowOff>
    </xdr:from>
    <xdr:ext cx="403225" cy="259080"/>
    <xdr:sp macro="" textlink="">
      <xdr:nvSpPr>
        <xdr:cNvPr id="520" name="n_2aveValue【保健センター・保健所】&#10;有形固定資産減価償却率"/>
        <xdr:cNvSpPr txBox="1"/>
      </xdr:nvSpPr>
      <xdr:spPr>
        <a:xfrm>
          <a:off x="14389735" y="10515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150495</xdr:rowOff>
    </xdr:from>
    <xdr:ext cx="403225" cy="259080"/>
    <xdr:sp macro="" textlink="">
      <xdr:nvSpPr>
        <xdr:cNvPr id="521" name="n_3aveValue【保健センター・保健所】&#10;有形固定資産減価償却率"/>
        <xdr:cNvSpPr txBox="1"/>
      </xdr:nvSpPr>
      <xdr:spPr>
        <a:xfrm>
          <a:off x="13500735" y="10608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27305</xdr:rowOff>
    </xdr:from>
    <xdr:ext cx="405130" cy="259080"/>
    <xdr:sp macro="" textlink="">
      <xdr:nvSpPr>
        <xdr:cNvPr id="522" name="n_1mainValue【保健センター・保健所】&#10;有形固定資産減価償却率"/>
        <xdr:cNvSpPr txBox="1"/>
      </xdr:nvSpPr>
      <xdr:spPr>
        <a:xfrm>
          <a:off x="15266035" y="1014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57785</xdr:rowOff>
    </xdr:from>
    <xdr:ext cx="403225" cy="259080"/>
    <xdr:sp macro="" textlink="">
      <xdr:nvSpPr>
        <xdr:cNvPr id="523" name="n_2mainValue【保健センター・保健所】&#10;有形固定資産減価償却率"/>
        <xdr:cNvSpPr txBox="1"/>
      </xdr:nvSpPr>
      <xdr:spPr>
        <a:xfrm>
          <a:off x="14389735" y="10173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31115</xdr:rowOff>
    </xdr:from>
    <xdr:ext cx="403225" cy="257175"/>
    <xdr:sp macro="" textlink="">
      <xdr:nvSpPr>
        <xdr:cNvPr id="524" name="n_3mainValue【保健センター・保健所】&#10;有形固定資産減価償却率"/>
        <xdr:cNvSpPr txBox="1"/>
      </xdr:nvSpPr>
      <xdr:spPr>
        <a:xfrm>
          <a:off x="13500735" y="101466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33" name="テキスト ボックス 53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36" name="テキスト ボックス 53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38" name="テキスト ボックス 53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40" name="テキスト ボックス 53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42" name="テキスト ボックス 54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44" name="テキスト ボックス 54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46" name="テキスト ボックス 54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60960</xdr:rowOff>
    </xdr:from>
    <xdr:to>
      <xdr:col>116</xdr:col>
      <xdr:colOff>62865</xdr:colOff>
      <xdr:row>64</xdr:row>
      <xdr:rowOff>7620</xdr:rowOff>
    </xdr:to>
    <xdr:cxnSp macro="">
      <xdr:nvCxnSpPr>
        <xdr:cNvPr id="548" name="直線コネクタ 547"/>
        <xdr:cNvCxnSpPr/>
      </xdr:nvCxnSpPr>
      <xdr:spPr>
        <a:xfrm flipV="1">
          <a:off x="22160865" y="966216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11430</xdr:rowOff>
    </xdr:from>
    <xdr:ext cx="469900" cy="259080"/>
    <xdr:sp macro="" textlink="">
      <xdr:nvSpPr>
        <xdr:cNvPr id="549" name="【保健センター・保健所】&#10;一人当たり面積最小値テキスト"/>
        <xdr:cNvSpPr txBox="1"/>
      </xdr:nvSpPr>
      <xdr:spPr>
        <a:xfrm>
          <a:off x="22199600" y="1098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50" name="直線コネクタ 549"/>
        <xdr:cNvCxnSpPr/>
      </xdr:nvCxnSpPr>
      <xdr:spPr>
        <a:xfrm>
          <a:off x="22072600" y="1098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7620</xdr:rowOff>
    </xdr:from>
    <xdr:ext cx="469900" cy="257175"/>
    <xdr:sp macro="" textlink="">
      <xdr:nvSpPr>
        <xdr:cNvPr id="551" name="【保健センター・保健所】&#10;一人当たり面積最大値テキスト"/>
        <xdr:cNvSpPr txBox="1"/>
      </xdr:nvSpPr>
      <xdr:spPr>
        <a:xfrm>
          <a:off x="22199600" y="9437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0.364</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52" name="直線コネクタ 551"/>
        <xdr:cNvCxnSpPr/>
      </xdr:nvCxnSpPr>
      <xdr:spPr>
        <a:xfrm>
          <a:off x="22072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68580</xdr:rowOff>
    </xdr:from>
    <xdr:ext cx="469900" cy="259080"/>
    <xdr:sp macro="" textlink="">
      <xdr:nvSpPr>
        <xdr:cNvPr id="553" name="【保健センター・保健所】&#10;一人当たり面積平均値テキスト"/>
        <xdr:cNvSpPr txBox="1"/>
      </xdr:nvSpPr>
      <xdr:spPr>
        <a:xfrm>
          <a:off x="22199600" y="10527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54" name="フローチャート: 判断 553"/>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55" name="フローチャート: 判断 554"/>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556" name="フローチャート: 判断 555"/>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557" name="フローチャート: 判断 556"/>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8" name="テキスト ボックス 557"/>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9" name="テキスト ボックス 558"/>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60" name="テキスト ボックス 559"/>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61" name="テキスト ボックス 560"/>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62" name="テキスト ボックス 561"/>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59690</xdr:rowOff>
    </xdr:from>
    <xdr:to>
      <xdr:col>116</xdr:col>
      <xdr:colOff>114300</xdr:colOff>
      <xdr:row>60</xdr:row>
      <xdr:rowOff>161290</xdr:rowOff>
    </xdr:to>
    <xdr:sp macro="" textlink="">
      <xdr:nvSpPr>
        <xdr:cNvPr id="563" name="楕円 562"/>
        <xdr:cNvSpPr/>
      </xdr:nvSpPr>
      <xdr:spPr>
        <a:xfrm>
          <a:off x="22110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82550</xdr:rowOff>
    </xdr:from>
    <xdr:ext cx="469900" cy="259080"/>
    <xdr:sp macro="" textlink="">
      <xdr:nvSpPr>
        <xdr:cNvPr id="564" name="【保健センター・保健所】&#10;一人当たり面積該当値テキスト"/>
        <xdr:cNvSpPr txBox="1"/>
      </xdr:nvSpPr>
      <xdr:spPr>
        <a:xfrm>
          <a:off x="22199600" y="1019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67310</xdr:rowOff>
    </xdr:from>
    <xdr:to>
      <xdr:col>112</xdr:col>
      <xdr:colOff>38100</xdr:colOff>
      <xdr:row>60</xdr:row>
      <xdr:rowOff>168910</xdr:rowOff>
    </xdr:to>
    <xdr:sp macro="" textlink="">
      <xdr:nvSpPr>
        <xdr:cNvPr id="565" name="楕円 564"/>
        <xdr:cNvSpPr/>
      </xdr:nvSpPr>
      <xdr:spPr>
        <a:xfrm>
          <a:off x="2127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110490</xdr:rowOff>
    </xdr:from>
    <xdr:to>
      <xdr:col>116</xdr:col>
      <xdr:colOff>63500</xdr:colOff>
      <xdr:row>60</xdr:row>
      <xdr:rowOff>118110</xdr:rowOff>
    </xdr:to>
    <xdr:cxnSp macro="">
      <xdr:nvCxnSpPr>
        <xdr:cNvPr id="566" name="直線コネクタ 565"/>
        <xdr:cNvCxnSpPr/>
      </xdr:nvCxnSpPr>
      <xdr:spPr>
        <a:xfrm flipV="1">
          <a:off x="21323300" y="103974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74930</xdr:rowOff>
    </xdr:from>
    <xdr:to>
      <xdr:col>107</xdr:col>
      <xdr:colOff>101600</xdr:colOff>
      <xdr:row>61</xdr:row>
      <xdr:rowOff>5080</xdr:rowOff>
    </xdr:to>
    <xdr:sp macro="" textlink="">
      <xdr:nvSpPr>
        <xdr:cNvPr id="567" name="楕円 566"/>
        <xdr:cNvSpPr/>
      </xdr:nvSpPr>
      <xdr:spPr>
        <a:xfrm>
          <a:off x="2038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118110</xdr:rowOff>
    </xdr:from>
    <xdr:to>
      <xdr:col>111</xdr:col>
      <xdr:colOff>177800</xdr:colOff>
      <xdr:row>60</xdr:row>
      <xdr:rowOff>125730</xdr:rowOff>
    </xdr:to>
    <xdr:cxnSp macro="">
      <xdr:nvCxnSpPr>
        <xdr:cNvPr id="568" name="直線コネクタ 567"/>
        <xdr:cNvCxnSpPr/>
      </xdr:nvCxnSpPr>
      <xdr:spPr>
        <a:xfrm flipV="1">
          <a:off x="20434300" y="10405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82550</xdr:rowOff>
    </xdr:from>
    <xdr:to>
      <xdr:col>102</xdr:col>
      <xdr:colOff>165100</xdr:colOff>
      <xdr:row>61</xdr:row>
      <xdr:rowOff>12700</xdr:rowOff>
    </xdr:to>
    <xdr:sp macro="" textlink="">
      <xdr:nvSpPr>
        <xdr:cNvPr id="569" name="楕円 568"/>
        <xdr:cNvSpPr/>
      </xdr:nvSpPr>
      <xdr:spPr>
        <a:xfrm>
          <a:off x="19494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125730</xdr:rowOff>
    </xdr:from>
    <xdr:to>
      <xdr:col>107</xdr:col>
      <xdr:colOff>50800</xdr:colOff>
      <xdr:row>60</xdr:row>
      <xdr:rowOff>133350</xdr:rowOff>
    </xdr:to>
    <xdr:cxnSp macro="">
      <xdr:nvCxnSpPr>
        <xdr:cNvPr id="570" name="直線コネクタ 569"/>
        <xdr:cNvCxnSpPr/>
      </xdr:nvCxnSpPr>
      <xdr:spPr>
        <a:xfrm flipV="1">
          <a:off x="19545300" y="10412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129540</xdr:rowOff>
    </xdr:from>
    <xdr:ext cx="469900" cy="259080"/>
    <xdr:sp macro="" textlink="">
      <xdr:nvSpPr>
        <xdr:cNvPr id="571" name="n_1aveValue【保健センター・保健所】&#10;一人当たり面積"/>
        <xdr:cNvSpPr txBox="1"/>
      </xdr:nvSpPr>
      <xdr:spPr>
        <a:xfrm>
          <a:off x="21075650" y="1058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140970</xdr:rowOff>
    </xdr:from>
    <xdr:ext cx="467995" cy="259080"/>
    <xdr:sp macro="" textlink="">
      <xdr:nvSpPr>
        <xdr:cNvPr id="572" name="n_2aveValue【保健センター・保健所】&#10;一人当たり面積"/>
        <xdr:cNvSpPr txBox="1"/>
      </xdr:nvSpPr>
      <xdr:spPr>
        <a:xfrm>
          <a:off x="20199350" y="10599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83820</xdr:rowOff>
    </xdr:from>
    <xdr:ext cx="467995" cy="259080"/>
    <xdr:sp macro="" textlink="">
      <xdr:nvSpPr>
        <xdr:cNvPr id="573" name="n_3aveValue【保健センター・保健所】&#10;一人当たり面積"/>
        <xdr:cNvSpPr txBox="1"/>
      </xdr:nvSpPr>
      <xdr:spPr>
        <a:xfrm>
          <a:off x="19310350" y="10542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13970</xdr:rowOff>
    </xdr:from>
    <xdr:ext cx="469900" cy="259080"/>
    <xdr:sp macro="" textlink="">
      <xdr:nvSpPr>
        <xdr:cNvPr id="574" name="n_1mainValue【保健センター・保健所】&#10;一人当たり面積"/>
        <xdr:cNvSpPr txBox="1"/>
      </xdr:nvSpPr>
      <xdr:spPr>
        <a:xfrm>
          <a:off x="21075650" y="10129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21590</xdr:rowOff>
    </xdr:from>
    <xdr:ext cx="467995" cy="259080"/>
    <xdr:sp macro="" textlink="">
      <xdr:nvSpPr>
        <xdr:cNvPr id="575" name="n_2mainValue【保健センター・保健所】&#10;一人当たり面積"/>
        <xdr:cNvSpPr txBox="1"/>
      </xdr:nvSpPr>
      <xdr:spPr>
        <a:xfrm>
          <a:off x="20199350" y="10137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29210</xdr:rowOff>
    </xdr:from>
    <xdr:ext cx="467995" cy="257175"/>
    <xdr:sp macro="" textlink="">
      <xdr:nvSpPr>
        <xdr:cNvPr id="576" name="n_3mainValue【保健センター・保健所】&#10;一人当たり面積"/>
        <xdr:cNvSpPr txBox="1"/>
      </xdr:nvSpPr>
      <xdr:spPr>
        <a:xfrm>
          <a:off x="19310350" y="10144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85" name="テキスト ボックス 584"/>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7" name="直線コネクタ 58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88" name="テキスト ボックス 587"/>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9" name="直線コネクタ 58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90" name="テキスト ボックス 589"/>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91" name="直線コネクタ 59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92" name="テキスト ボックス 59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93" name="直線コネクタ 59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94" name="テキスト ボックス 593"/>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95" name="直線コネクタ 59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96" name="テキスト ボックス 59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7" name="直線コネクタ 59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98" name="テキスト ボックス 597"/>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600" name="テキスト ボックス 599"/>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63500</xdr:rowOff>
    </xdr:from>
    <xdr:to>
      <xdr:col>85</xdr:col>
      <xdr:colOff>126365</xdr:colOff>
      <xdr:row>86</xdr:row>
      <xdr:rowOff>6985</xdr:rowOff>
    </xdr:to>
    <xdr:cxnSp macro="">
      <xdr:nvCxnSpPr>
        <xdr:cNvPr id="602" name="直線コネクタ 601"/>
        <xdr:cNvCxnSpPr/>
      </xdr:nvCxnSpPr>
      <xdr:spPr>
        <a:xfrm flipV="1">
          <a:off x="16318865" y="13436600"/>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10795</xdr:rowOff>
    </xdr:from>
    <xdr:ext cx="340360" cy="258445"/>
    <xdr:sp macro="" textlink="">
      <xdr:nvSpPr>
        <xdr:cNvPr id="603" name="【消防施設】&#10;有形固定資産減価償却率最小値テキスト"/>
        <xdr:cNvSpPr txBox="1"/>
      </xdr:nvSpPr>
      <xdr:spPr>
        <a:xfrm>
          <a:off x="16357600" y="1475549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6985</xdr:rowOff>
    </xdr:from>
    <xdr:to>
      <xdr:col>86</xdr:col>
      <xdr:colOff>25400</xdr:colOff>
      <xdr:row>86</xdr:row>
      <xdr:rowOff>6985</xdr:rowOff>
    </xdr:to>
    <xdr:cxnSp macro="">
      <xdr:nvCxnSpPr>
        <xdr:cNvPr id="604" name="直線コネクタ 603"/>
        <xdr:cNvCxnSpPr/>
      </xdr:nvCxnSpPr>
      <xdr:spPr>
        <a:xfrm>
          <a:off x="16230600" y="1475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9525</xdr:rowOff>
    </xdr:from>
    <xdr:ext cx="405130" cy="257175"/>
    <xdr:sp macro="" textlink="">
      <xdr:nvSpPr>
        <xdr:cNvPr id="605" name="【消防施設】&#10;有形固定資産減価償却率最大値テキスト"/>
        <xdr:cNvSpPr txBox="1"/>
      </xdr:nvSpPr>
      <xdr:spPr>
        <a:xfrm>
          <a:off x="16357600" y="132111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63500</xdr:rowOff>
    </xdr:from>
    <xdr:to>
      <xdr:col>86</xdr:col>
      <xdr:colOff>25400</xdr:colOff>
      <xdr:row>78</xdr:row>
      <xdr:rowOff>63500</xdr:rowOff>
    </xdr:to>
    <xdr:cxnSp macro="">
      <xdr:nvCxnSpPr>
        <xdr:cNvPr id="606" name="直線コネクタ 605"/>
        <xdr:cNvCxnSpPr/>
      </xdr:nvCxnSpPr>
      <xdr:spPr>
        <a:xfrm>
          <a:off x="16230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55245</xdr:rowOff>
    </xdr:from>
    <xdr:ext cx="405130" cy="257175"/>
    <xdr:sp macro="" textlink="">
      <xdr:nvSpPr>
        <xdr:cNvPr id="607" name="【消防施設】&#10;有形固定資産減価償却率平均値テキスト"/>
        <xdr:cNvSpPr txBox="1"/>
      </xdr:nvSpPr>
      <xdr:spPr>
        <a:xfrm>
          <a:off x="16357600" y="139426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76835</xdr:rowOff>
    </xdr:from>
    <xdr:to>
      <xdr:col>85</xdr:col>
      <xdr:colOff>177800</xdr:colOff>
      <xdr:row>82</xdr:row>
      <xdr:rowOff>6985</xdr:rowOff>
    </xdr:to>
    <xdr:sp macro="" textlink="">
      <xdr:nvSpPr>
        <xdr:cNvPr id="608" name="フローチャート: 判断 607"/>
        <xdr:cNvSpPr/>
      </xdr:nvSpPr>
      <xdr:spPr>
        <a:xfrm>
          <a:off x="162687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93345</xdr:rowOff>
    </xdr:from>
    <xdr:to>
      <xdr:col>81</xdr:col>
      <xdr:colOff>101600</xdr:colOff>
      <xdr:row>82</xdr:row>
      <xdr:rowOff>23495</xdr:rowOff>
    </xdr:to>
    <xdr:sp macro="" textlink="">
      <xdr:nvSpPr>
        <xdr:cNvPr id="609" name="フローチャート: 判断 608"/>
        <xdr:cNvSpPr/>
      </xdr:nvSpPr>
      <xdr:spPr>
        <a:xfrm>
          <a:off x="15430500" y="1398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10" name="フローチャート: 判断 609"/>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78740</xdr:rowOff>
    </xdr:from>
    <xdr:to>
      <xdr:col>72</xdr:col>
      <xdr:colOff>38100</xdr:colOff>
      <xdr:row>81</xdr:row>
      <xdr:rowOff>8890</xdr:rowOff>
    </xdr:to>
    <xdr:sp macro="" textlink="">
      <xdr:nvSpPr>
        <xdr:cNvPr id="611" name="フローチャート: 判断 610"/>
        <xdr:cNvSpPr/>
      </xdr:nvSpPr>
      <xdr:spPr>
        <a:xfrm>
          <a:off x="13652500" y="1379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12" name="テキスト ボックス 61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13" name="テキスト ボックス 61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14" name="テキスト ボックス 61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5" name="テキスト ボックス 61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6" name="テキスト ボックス 61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106680</xdr:rowOff>
    </xdr:from>
    <xdr:to>
      <xdr:col>85</xdr:col>
      <xdr:colOff>177800</xdr:colOff>
      <xdr:row>79</xdr:row>
      <xdr:rowOff>36830</xdr:rowOff>
    </xdr:to>
    <xdr:sp macro="" textlink="">
      <xdr:nvSpPr>
        <xdr:cNvPr id="617" name="楕円 616"/>
        <xdr:cNvSpPr/>
      </xdr:nvSpPr>
      <xdr:spPr>
        <a:xfrm>
          <a:off x="16268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21590</xdr:rowOff>
    </xdr:from>
    <xdr:ext cx="405130" cy="259080"/>
    <xdr:sp macro="" textlink="">
      <xdr:nvSpPr>
        <xdr:cNvPr id="618" name="【消防施設】&#10;有形固定資産減価償却率該当値テキスト"/>
        <xdr:cNvSpPr txBox="1"/>
      </xdr:nvSpPr>
      <xdr:spPr>
        <a:xfrm>
          <a:off x="16357600" y="1339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140970</xdr:rowOff>
    </xdr:from>
    <xdr:to>
      <xdr:col>81</xdr:col>
      <xdr:colOff>101600</xdr:colOff>
      <xdr:row>79</xdr:row>
      <xdr:rowOff>71120</xdr:rowOff>
    </xdr:to>
    <xdr:sp macro="" textlink="">
      <xdr:nvSpPr>
        <xdr:cNvPr id="619" name="楕円 618"/>
        <xdr:cNvSpPr/>
      </xdr:nvSpPr>
      <xdr:spPr>
        <a:xfrm>
          <a:off x="1543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157480</xdr:rowOff>
    </xdr:from>
    <xdr:to>
      <xdr:col>85</xdr:col>
      <xdr:colOff>127000</xdr:colOff>
      <xdr:row>79</xdr:row>
      <xdr:rowOff>20320</xdr:rowOff>
    </xdr:to>
    <xdr:cxnSp macro="">
      <xdr:nvCxnSpPr>
        <xdr:cNvPr id="620" name="直線コネクタ 619"/>
        <xdr:cNvCxnSpPr/>
      </xdr:nvCxnSpPr>
      <xdr:spPr>
        <a:xfrm flipV="1">
          <a:off x="15481300" y="135305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165100</xdr:rowOff>
    </xdr:from>
    <xdr:to>
      <xdr:col>76</xdr:col>
      <xdr:colOff>165100</xdr:colOff>
      <xdr:row>79</xdr:row>
      <xdr:rowOff>95250</xdr:rowOff>
    </xdr:to>
    <xdr:sp macro="" textlink="">
      <xdr:nvSpPr>
        <xdr:cNvPr id="621" name="楕円 62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20320</xdr:rowOff>
    </xdr:from>
    <xdr:to>
      <xdr:col>81</xdr:col>
      <xdr:colOff>50800</xdr:colOff>
      <xdr:row>79</xdr:row>
      <xdr:rowOff>44450</xdr:rowOff>
    </xdr:to>
    <xdr:cxnSp macro="">
      <xdr:nvCxnSpPr>
        <xdr:cNvPr id="622" name="直線コネクタ 621"/>
        <xdr:cNvCxnSpPr/>
      </xdr:nvCxnSpPr>
      <xdr:spPr>
        <a:xfrm flipV="1">
          <a:off x="14592300" y="135648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75565</xdr:rowOff>
    </xdr:from>
    <xdr:to>
      <xdr:col>72</xdr:col>
      <xdr:colOff>38100</xdr:colOff>
      <xdr:row>80</xdr:row>
      <xdr:rowOff>6350</xdr:rowOff>
    </xdr:to>
    <xdr:sp macro="" textlink="">
      <xdr:nvSpPr>
        <xdr:cNvPr id="623" name="楕円 622"/>
        <xdr:cNvSpPr/>
      </xdr:nvSpPr>
      <xdr:spPr>
        <a:xfrm>
          <a:off x="13652500" y="13620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44450</xdr:rowOff>
    </xdr:from>
    <xdr:to>
      <xdr:col>76</xdr:col>
      <xdr:colOff>114300</xdr:colOff>
      <xdr:row>79</xdr:row>
      <xdr:rowOff>126365</xdr:rowOff>
    </xdr:to>
    <xdr:cxnSp macro="">
      <xdr:nvCxnSpPr>
        <xdr:cNvPr id="624" name="直線コネクタ 623"/>
        <xdr:cNvCxnSpPr/>
      </xdr:nvCxnSpPr>
      <xdr:spPr>
        <a:xfrm flipV="1">
          <a:off x="13703300" y="135890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14605</xdr:rowOff>
    </xdr:from>
    <xdr:ext cx="405130" cy="259080"/>
    <xdr:sp macro="" textlink="">
      <xdr:nvSpPr>
        <xdr:cNvPr id="625" name="n_1aveValue【消防施設】&#10;有形固定資産減価償却率"/>
        <xdr:cNvSpPr txBox="1"/>
      </xdr:nvSpPr>
      <xdr:spPr>
        <a:xfrm>
          <a:off x="15266035" y="14073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139065</xdr:rowOff>
    </xdr:from>
    <xdr:ext cx="403225" cy="259080"/>
    <xdr:sp macro="" textlink="">
      <xdr:nvSpPr>
        <xdr:cNvPr id="626" name="n_2aveValue【消防施設】&#10;有形固定資産減価償却率"/>
        <xdr:cNvSpPr txBox="1"/>
      </xdr:nvSpPr>
      <xdr:spPr>
        <a:xfrm>
          <a:off x="14389735" y="14026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0</xdr:rowOff>
    </xdr:from>
    <xdr:ext cx="403225" cy="259080"/>
    <xdr:sp macro="" textlink="">
      <xdr:nvSpPr>
        <xdr:cNvPr id="627" name="n_3aveValue【消防施設】&#10;有形固定資産減価償却率"/>
        <xdr:cNvSpPr txBox="1"/>
      </xdr:nvSpPr>
      <xdr:spPr>
        <a:xfrm>
          <a:off x="13500735" y="13887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87630</xdr:rowOff>
    </xdr:from>
    <xdr:ext cx="405130" cy="257175"/>
    <xdr:sp macro="" textlink="">
      <xdr:nvSpPr>
        <xdr:cNvPr id="628" name="n_1mainValue【消防施設】&#10;有形固定資産減価償却率"/>
        <xdr:cNvSpPr txBox="1"/>
      </xdr:nvSpPr>
      <xdr:spPr>
        <a:xfrm>
          <a:off x="15266035" y="132892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111760</xdr:rowOff>
    </xdr:from>
    <xdr:ext cx="403225" cy="257175"/>
    <xdr:sp macro="" textlink="">
      <xdr:nvSpPr>
        <xdr:cNvPr id="629" name="n_2mainValue【消防施設】&#10;有形固定資産減価償却率"/>
        <xdr:cNvSpPr txBox="1"/>
      </xdr:nvSpPr>
      <xdr:spPr>
        <a:xfrm>
          <a:off x="14389735" y="133134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22225</xdr:rowOff>
    </xdr:from>
    <xdr:ext cx="403225" cy="258445"/>
    <xdr:sp macro="" textlink="">
      <xdr:nvSpPr>
        <xdr:cNvPr id="630" name="n_3mainValue【消防施設】&#10;有形固定資産減価償却率"/>
        <xdr:cNvSpPr txBox="1"/>
      </xdr:nvSpPr>
      <xdr:spPr>
        <a:xfrm>
          <a:off x="13500735" y="133953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39" name="テキスト ボックス 638"/>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42" name="テキスト ボックス 641"/>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644" name="テキスト ボックス 643"/>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646" name="テキスト ボックス 645"/>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48" name="テキスト ボックス 647"/>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50" name="テキスト ボックス 649"/>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52" name="テキスト ボックス 651"/>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22860</xdr:rowOff>
    </xdr:from>
    <xdr:to>
      <xdr:col>116</xdr:col>
      <xdr:colOff>62865</xdr:colOff>
      <xdr:row>86</xdr:row>
      <xdr:rowOff>87630</xdr:rowOff>
    </xdr:to>
    <xdr:cxnSp macro="">
      <xdr:nvCxnSpPr>
        <xdr:cNvPr id="654" name="直線コネクタ 653"/>
        <xdr:cNvCxnSpPr/>
      </xdr:nvCxnSpPr>
      <xdr:spPr>
        <a:xfrm flipV="1">
          <a:off x="22160865" y="1339596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91440</xdr:rowOff>
    </xdr:from>
    <xdr:ext cx="469900" cy="259080"/>
    <xdr:sp macro="" textlink="">
      <xdr:nvSpPr>
        <xdr:cNvPr id="655" name="【消防施設】&#10;一人当たり面積最小値テキスト"/>
        <xdr:cNvSpPr txBox="1"/>
      </xdr:nvSpPr>
      <xdr:spPr>
        <a:xfrm>
          <a:off x="221996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56" name="直線コネクタ 655"/>
        <xdr:cNvCxnSpPr/>
      </xdr:nvCxnSpPr>
      <xdr:spPr>
        <a:xfrm>
          <a:off x="22072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140970</xdr:rowOff>
    </xdr:from>
    <xdr:ext cx="469900" cy="259080"/>
    <xdr:sp macro="" textlink="">
      <xdr:nvSpPr>
        <xdr:cNvPr id="657" name="【消防施設】&#10;一人当たり面積最大値テキスト"/>
        <xdr:cNvSpPr txBox="1"/>
      </xdr:nvSpPr>
      <xdr:spPr>
        <a:xfrm>
          <a:off x="22199600" y="1317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22860</xdr:rowOff>
    </xdr:from>
    <xdr:to>
      <xdr:col>116</xdr:col>
      <xdr:colOff>152400</xdr:colOff>
      <xdr:row>78</xdr:row>
      <xdr:rowOff>22860</xdr:rowOff>
    </xdr:to>
    <xdr:cxnSp macro="">
      <xdr:nvCxnSpPr>
        <xdr:cNvPr id="658" name="直線コネクタ 657"/>
        <xdr:cNvCxnSpPr/>
      </xdr:nvCxnSpPr>
      <xdr:spPr>
        <a:xfrm>
          <a:off x="22072600" y="1339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113030</xdr:rowOff>
    </xdr:from>
    <xdr:ext cx="469900" cy="259080"/>
    <xdr:sp macro="" textlink="">
      <xdr:nvSpPr>
        <xdr:cNvPr id="659" name="【消防施設】&#10;一人当たり面積平均値テキスト"/>
        <xdr:cNvSpPr txBox="1"/>
      </xdr:nvSpPr>
      <xdr:spPr>
        <a:xfrm>
          <a:off x="22199600" y="1417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60" name="フローチャート: 判断 65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61" name="フローチャート: 判断 660"/>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62" name="フローチャート: 判断 66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97790</xdr:rowOff>
    </xdr:from>
    <xdr:to>
      <xdr:col>102</xdr:col>
      <xdr:colOff>165100</xdr:colOff>
      <xdr:row>84</xdr:row>
      <xdr:rowOff>27940</xdr:rowOff>
    </xdr:to>
    <xdr:sp macro="" textlink="">
      <xdr:nvSpPr>
        <xdr:cNvPr id="663" name="フローチャート: 判断 662"/>
        <xdr:cNvSpPr/>
      </xdr:nvSpPr>
      <xdr:spPr>
        <a:xfrm>
          <a:off x="19494500" y="1432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4" name="テキスト ボックス 66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5" name="テキスト ボックス 66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6" name="テキスト ボックス 66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7" name="テキスト ボックス 66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8" name="テキスト ボックス 66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10160</xdr:rowOff>
    </xdr:from>
    <xdr:to>
      <xdr:col>116</xdr:col>
      <xdr:colOff>114300</xdr:colOff>
      <xdr:row>85</xdr:row>
      <xdr:rowOff>111760</xdr:rowOff>
    </xdr:to>
    <xdr:sp macro="" textlink="">
      <xdr:nvSpPr>
        <xdr:cNvPr id="669" name="楕円 668"/>
        <xdr:cNvSpPr/>
      </xdr:nvSpPr>
      <xdr:spPr>
        <a:xfrm>
          <a:off x="221107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160020</xdr:rowOff>
    </xdr:from>
    <xdr:ext cx="469900" cy="259080"/>
    <xdr:sp macro="" textlink="">
      <xdr:nvSpPr>
        <xdr:cNvPr id="670" name="【消防施設】&#10;一人当たり面積該当値テキスト"/>
        <xdr:cNvSpPr txBox="1"/>
      </xdr:nvSpPr>
      <xdr:spPr>
        <a:xfrm>
          <a:off x="22199600" y="1456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13970</xdr:rowOff>
    </xdr:from>
    <xdr:to>
      <xdr:col>112</xdr:col>
      <xdr:colOff>38100</xdr:colOff>
      <xdr:row>85</xdr:row>
      <xdr:rowOff>115570</xdr:rowOff>
    </xdr:to>
    <xdr:sp macro="" textlink="">
      <xdr:nvSpPr>
        <xdr:cNvPr id="671" name="楕円 670"/>
        <xdr:cNvSpPr/>
      </xdr:nvSpPr>
      <xdr:spPr>
        <a:xfrm>
          <a:off x="21272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60960</xdr:rowOff>
    </xdr:from>
    <xdr:to>
      <xdr:col>116</xdr:col>
      <xdr:colOff>63500</xdr:colOff>
      <xdr:row>85</xdr:row>
      <xdr:rowOff>64770</xdr:rowOff>
    </xdr:to>
    <xdr:cxnSp macro="">
      <xdr:nvCxnSpPr>
        <xdr:cNvPr id="672" name="直線コネクタ 671"/>
        <xdr:cNvCxnSpPr/>
      </xdr:nvCxnSpPr>
      <xdr:spPr>
        <a:xfrm flipV="1">
          <a:off x="21323300" y="146342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17780</xdr:rowOff>
    </xdr:from>
    <xdr:to>
      <xdr:col>107</xdr:col>
      <xdr:colOff>101600</xdr:colOff>
      <xdr:row>85</xdr:row>
      <xdr:rowOff>119380</xdr:rowOff>
    </xdr:to>
    <xdr:sp macro="" textlink="">
      <xdr:nvSpPr>
        <xdr:cNvPr id="673" name="楕円 672"/>
        <xdr:cNvSpPr/>
      </xdr:nvSpPr>
      <xdr:spPr>
        <a:xfrm>
          <a:off x="20383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64770</xdr:rowOff>
    </xdr:from>
    <xdr:to>
      <xdr:col>111</xdr:col>
      <xdr:colOff>177800</xdr:colOff>
      <xdr:row>85</xdr:row>
      <xdr:rowOff>68580</xdr:rowOff>
    </xdr:to>
    <xdr:cxnSp macro="">
      <xdr:nvCxnSpPr>
        <xdr:cNvPr id="674" name="直線コネクタ 673"/>
        <xdr:cNvCxnSpPr/>
      </xdr:nvCxnSpPr>
      <xdr:spPr>
        <a:xfrm flipV="1">
          <a:off x="20434300" y="1463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21590</xdr:rowOff>
    </xdr:from>
    <xdr:to>
      <xdr:col>102</xdr:col>
      <xdr:colOff>165100</xdr:colOff>
      <xdr:row>85</xdr:row>
      <xdr:rowOff>123190</xdr:rowOff>
    </xdr:to>
    <xdr:sp macro="" textlink="">
      <xdr:nvSpPr>
        <xdr:cNvPr id="675" name="楕円 674"/>
        <xdr:cNvSpPr/>
      </xdr:nvSpPr>
      <xdr:spPr>
        <a:xfrm>
          <a:off x="19494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68580</xdr:rowOff>
    </xdr:from>
    <xdr:to>
      <xdr:col>107</xdr:col>
      <xdr:colOff>50800</xdr:colOff>
      <xdr:row>85</xdr:row>
      <xdr:rowOff>72390</xdr:rowOff>
    </xdr:to>
    <xdr:cxnSp macro="">
      <xdr:nvCxnSpPr>
        <xdr:cNvPr id="676" name="直線コネクタ 675"/>
        <xdr:cNvCxnSpPr/>
      </xdr:nvCxnSpPr>
      <xdr:spPr>
        <a:xfrm flipV="1">
          <a:off x="19545300" y="14641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74930</xdr:rowOff>
    </xdr:from>
    <xdr:ext cx="469900" cy="257175"/>
    <xdr:sp macro="" textlink="">
      <xdr:nvSpPr>
        <xdr:cNvPr id="677" name="n_1aveValue【消防施設】&#10;一人当たり面積"/>
        <xdr:cNvSpPr txBox="1"/>
      </xdr:nvSpPr>
      <xdr:spPr>
        <a:xfrm>
          <a:off x="21075650" y="14133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143510</xdr:rowOff>
    </xdr:from>
    <xdr:ext cx="467995" cy="257175"/>
    <xdr:sp macro="" textlink="">
      <xdr:nvSpPr>
        <xdr:cNvPr id="678" name="n_2aveValue【消防施設】&#10;一人当たり面積"/>
        <xdr:cNvSpPr txBox="1"/>
      </xdr:nvSpPr>
      <xdr:spPr>
        <a:xfrm>
          <a:off x="20199350" y="14030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44450</xdr:rowOff>
    </xdr:from>
    <xdr:ext cx="467995" cy="259080"/>
    <xdr:sp macro="" textlink="">
      <xdr:nvSpPr>
        <xdr:cNvPr id="679" name="n_3aveValue【消防施設】&#10;一人当たり面積"/>
        <xdr:cNvSpPr txBox="1"/>
      </xdr:nvSpPr>
      <xdr:spPr>
        <a:xfrm>
          <a:off x="19310350" y="14103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106680</xdr:rowOff>
    </xdr:from>
    <xdr:ext cx="469900" cy="259080"/>
    <xdr:sp macro="" textlink="">
      <xdr:nvSpPr>
        <xdr:cNvPr id="680" name="n_1mainValue【消防施設】&#10;一人当たり面積"/>
        <xdr:cNvSpPr txBox="1"/>
      </xdr:nvSpPr>
      <xdr:spPr>
        <a:xfrm>
          <a:off x="21075650" y="1467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110490</xdr:rowOff>
    </xdr:from>
    <xdr:ext cx="467995" cy="257175"/>
    <xdr:sp macro="" textlink="">
      <xdr:nvSpPr>
        <xdr:cNvPr id="681" name="n_2mainValue【消防施設】&#10;一人当たり面積"/>
        <xdr:cNvSpPr txBox="1"/>
      </xdr:nvSpPr>
      <xdr:spPr>
        <a:xfrm>
          <a:off x="20199350" y="146837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114300</xdr:rowOff>
    </xdr:from>
    <xdr:ext cx="467995" cy="259080"/>
    <xdr:sp macro="" textlink="">
      <xdr:nvSpPr>
        <xdr:cNvPr id="682" name="n_3mainValue【消防施設】&#10;一人当たり面積"/>
        <xdr:cNvSpPr txBox="1"/>
      </xdr:nvSpPr>
      <xdr:spPr>
        <a:xfrm>
          <a:off x="19310350" y="14687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91" name="テキスト ボックス 690"/>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93" name="直線コネクタ 69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94" name="テキスト ボックス 693"/>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95" name="直線コネクタ 69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6" name="テキスト ボックス 69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97" name="直線コネクタ 69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98" name="テキスト ボックス 697"/>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99" name="直線コネクタ 69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00" name="テキスト ボックス 69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01" name="直線コネクタ 70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02" name="テキスト ボックス 70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03" name="直線コネクタ 70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704" name="テキスト ボックス 703"/>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06" name="テキスト ボックス 705"/>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166370</xdr:rowOff>
    </xdr:from>
    <xdr:to>
      <xdr:col>85</xdr:col>
      <xdr:colOff>126365</xdr:colOff>
      <xdr:row>108</xdr:row>
      <xdr:rowOff>43815</xdr:rowOff>
    </xdr:to>
    <xdr:cxnSp macro="">
      <xdr:nvCxnSpPr>
        <xdr:cNvPr id="708" name="直線コネクタ 707"/>
        <xdr:cNvCxnSpPr/>
      </xdr:nvCxnSpPr>
      <xdr:spPr>
        <a:xfrm flipV="1">
          <a:off x="16318865" y="1713992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47625</xdr:rowOff>
    </xdr:from>
    <xdr:ext cx="405130" cy="259080"/>
    <xdr:sp macro="" textlink="">
      <xdr:nvSpPr>
        <xdr:cNvPr id="709" name="【庁舎】&#10;有形固定資産減価償却率最小値テキスト"/>
        <xdr:cNvSpPr txBox="1"/>
      </xdr:nvSpPr>
      <xdr:spPr>
        <a:xfrm>
          <a:off x="16357600" y="1856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43815</xdr:rowOff>
    </xdr:from>
    <xdr:to>
      <xdr:col>86</xdr:col>
      <xdr:colOff>25400</xdr:colOff>
      <xdr:row>108</xdr:row>
      <xdr:rowOff>43815</xdr:rowOff>
    </xdr:to>
    <xdr:cxnSp macro="">
      <xdr:nvCxnSpPr>
        <xdr:cNvPr id="710" name="直線コネクタ 709"/>
        <xdr:cNvCxnSpPr/>
      </xdr:nvCxnSpPr>
      <xdr:spPr>
        <a:xfrm>
          <a:off x="16230600" y="185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112395</xdr:rowOff>
    </xdr:from>
    <xdr:ext cx="405130" cy="257175"/>
    <xdr:sp macro="" textlink="">
      <xdr:nvSpPr>
        <xdr:cNvPr id="711" name="【庁舎】&#10;有形固定資産減価償却率最大値テキスト"/>
        <xdr:cNvSpPr txBox="1"/>
      </xdr:nvSpPr>
      <xdr:spPr>
        <a:xfrm>
          <a:off x="16357600" y="16914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166370</xdr:rowOff>
    </xdr:from>
    <xdr:to>
      <xdr:col>86</xdr:col>
      <xdr:colOff>25400</xdr:colOff>
      <xdr:row>99</xdr:row>
      <xdr:rowOff>166370</xdr:rowOff>
    </xdr:to>
    <xdr:cxnSp macro="">
      <xdr:nvCxnSpPr>
        <xdr:cNvPr id="712" name="直線コネクタ 711"/>
        <xdr:cNvCxnSpPr/>
      </xdr:nvCxnSpPr>
      <xdr:spPr>
        <a:xfrm>
          <a:off x="16230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132715</xdr:rowOff>
    </xdr:from>
    <xdr:ext cx="405130" cy="257175"/>
    <xdr:sp macro="" textlink="">
      <xdr:nvSpPr>
        <xdr:cNvPr id="713" name="【庁舎】&#10;有形固定資産減価償却率平均値テキスト"/>
        <xdr:cNvSpPr txBox="1"/>
      </xdr:nvSpPr>
      <xdr:spPr>
        <a:xfrm>
          <a:off x="16357600" y="177920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154940</xdr:rowOff>
    </xdr:from>
    <xdr:to>
      <xdr:col>85</xdr:col>
      <xdr:colOff>177800</xdr:colOff>
      <xdr:row>104</xdr:row>
      <xdr:rowOff>84455</xdr:rowOff>
    </xdr:to>
    <xdr:sp macro="" textlink="">
      <xdr:nvSpPr>
        <xdr:cNvPr id="714" name="フローチャート: 判断 713"/>
        <xdr:cNvSpPr/>
      </xdr:nvSpPr>
      <xdr:spPr>
        <a:xfrm>
          <a:off x="16268700" y="1781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125095</xdr:rowOff>
    </xdr:from>
    <xdr:to>
      <xdr:col>81</xdr:col>
      <xdr:colOff>101600</xdr:colOff>
      <xdr:row>104</xdr:row>
      <xdr:rowOff>55245</xdr:rowOff>
    </xdr:to>
    <xdr:sp macro="" textlink="">
      <xdr:nvSpPr>
        <xdr:cNvPr id="715" name="フローチャート: 判断 714"/>
        <xdr:cNvSpPr/>
      </xdr:nvSpPr>
      <xdr:spPr>
        <a:xfrm>
          <a:off x="15430500" y="1778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xdr:rowOff>
    </xdr:from>
    <xdr:to>
      <xdr:col>76</xdr:col>
      <xdr:colOff>165100</xdr:colOff>
      <xdr:row>104</xdr:row>
      <xdr:rowOff>104140</xdr:rowOff>
    </xdr:to>
    <xdr:sp macro="" textlink="">
      <xdr:nvSpPr>
        <xdr:cNvPr id="716" name="フローチャート: 判断 715"/>
        <xdr:cNvSpPr/>
      </xdr:nvSpPr>
      <xdr:spPr>
        <a:xfrm>
          <a:off x="14541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17" name="フローチャート: 判断 716"/>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8" name="テキスト ボックス 71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9" name="テキスト ボックス 71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20" name="テキスト ボックス 71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21" name="テキスト ボックス 72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22" name="テキスト ボックス 72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156210</xdr:rowOff>
    </xdr:from>
    <xdr:to>
      <xdr:col>85</xdr:col>
      <xdr:colOff>177800</xdr:colOff>
      <xdr:row>102</xdr:row>
      <xdr:rowOff>86360</xdr:rowOff>
    </xdr:to>
    <xdr:sp macro="" textlink="">
      <xdr:nvSpPr>
        <xdr:cNvPr id="723" name="楕円 722"/>
        <xdr:cNvSpPr/>
      </xdr:nvSpPr>
      <xdr:spPr>
        <a:xfrm>
          <a:off x="16268700" y="174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7620</xdr:rowOff>
    </xdr:from>
    <xdr:ext cx="405130" cy="257175"/>
    <xdr:sp macro="" textlink="">
      <xdr:nvSpPr>
        <xdr:cNvPr id="724" name="【庁舎】&#10;有形固定資産減価償却率該当値テキスト"/>
        <xdr:cNvSpPr txBox="1"/>
      </xdr:nvSpPr>
      <xdr:spPr>
        <a:xfrm>
          <a:off x="16357600" y="173240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19050</xdr:rowOff>
    </xdr:from>
    <xdr:to>
      <xdr:col>81</xdr:col>
      <xdr:colOff>101600</xdr:colOff>
      <xdr:row>102</xdr:row>
      <xdr:rowOff>120650</xdr:rowOff>
    </xdr:to>
    <xdr:sp macro="" textlink="">
      <xdr:nvSpPr>
        <xdr:cNvPr id="725" name="楕円 724"/>
        <xdr:cNvSpPr/>
      </xdr:nvSpPr>
      <xdr:spPr>
        <a:xfrm>
          <a:off x="15430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35560</xdr:rowOff>
    </xdr:from>
    <xdr:to>
      <xdr:col>85</xdr:col>
      <xdr:colOff>127000</xdr:colOff>
      <xdr:row>102</xdr:row>
      <xdr:rowOff>69850</xdr:rowOff>
    </xdr:to>
    <xdr:cxnSp macro="">
      <xdr:nvCxnSpPr>
        <xdr:cNvPr id="726" name="直線コネクタ 725"/>
        <xdr:cNvCxnSpPr/>
      </xdr:nvCxnSpPr>
      <xdr:spPr>
        <a:xfrm flipV="1">
          <a:off x="15481300" y="175234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45085</xdr:rowOff>
    </xdr:from>
    <xdr:to>
      <xdr:col>76</xdr:col>
      <xdr:colOff>165100</xdr:colOff>
      <xdr:row>102</xdr:row>
      <xdr:rowOff>146685</xdr:rowOff>
    </xdr:to>
    <xdr:sp macro="" textlink="">
      <xdr:nvSpPr>
        <xdr:cNvPr id="727" name="楕円 726"/>
        <xdr:cNvSpPr/>
      </xdr:nvSpPr>
      <xdr:spPr>
        <a:xfrm>
          <a:off x="14541500" y="175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69850</xdr:rowOff>
    </xdr:from>
    <xdr:to>
      <xdr:col>81</xdr:col>
      <xdr:colOff>50800</xdr:colOff>
      <xdr:row>102</xdr:row>
      <xdr:rowOff>95885</xdr:rowOff>
    </xdr:to>
    <xdr:cxnSp macro="">
      <xdr:nvCxnSpPr>
        <xdr:cNvPr id="728" name="直線コネクタ 727"/>
        <xdr:cNvCxnSpPr/>
      </xdr:nvCxnSpPr>
      <xdr:spPr>
        <a:xfrm flipV="1">
          <a:off x="14592300" y="175577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45085</xdr:rowOff>
    </xdr:from>
    <xdr:to>
      <xdr:col>72</xdr:col>
      <xdr:colOff>38100</xdr:colOff>
      <xdr:row>102</xdr:row>
      <xdr:rowOff>146685</xdr:rowOff>
    </xdr:to>
    <xdr:sp macro="" textlink="">
      <xdr:nvSpPr>
        <xdr:cNvPr id="729" name="楕円 728"/>
        <xdr:cNvSpPr/>
      </xdr:nvSpPr>
      <xdr:spPr>
        <a:xfrm>
          <a:off x="13652500" y="175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95885</xdr:rowOff>
    </xdr:from>
    <xdr:to>
      <xdr:col>76</xdr:col>
      <xdr:colOff>114300</xdr:colOff>
      <xdr:row>102</xdr:row>
      <xdr:rowOff>95885</xdr:rowOff>
    </xdr:to>
    <xdr:cxnSp macro="">
      <xdr:nvCxnSpPr>
        <xdr:cNvPr id="730" name="直線コネクタ 729"/>
        <xdr:cNvCxnSpPr/>
      </xdr:nvCxnSpPr>
      <xdr:spPr>
        <a:xfrm>
          <a:off x="13703300" y="17583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46355</xdr:rowOff>
    </xdr:from>
    <xdr:ext cx="405130" cy="259080"/>
    <xdr:sp macro="" textlink="">
      <xdr:nvSpPr>
        <xdr:cNvPr id="731" name="n_1aveValue【庁舎】&#10;有形固定資産減価償却率"/>
        <xdr:cNvSpPr txBox="1"/>
      </xdr:nvSpPr>
      <xdr:spPr>
        <a:xfrm>
          <a:off x="15266035" y="17877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95250</xdr:rowOff>
    </xdr:from>
    <xdr:ext cx="403225" cy="259080"/>
    <xdr:sp macro="" textlink="">
      <xdr:nvSpPr>
        <xdr:cNvPr id="732" name="n_2aveValue【庁舎】&#10;有形固定資産減価償却率"/>
        <xdr:cNvSpPr txBox="1"/>
      </xdr:nvSpPr>
      <xdr:spPr>
        <a:xfrm>
          <a:off x="14389735" y="17926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49530</xdr:rowOff>
    </xdr:from>
    <xdr:ext cx="403225" cy="259080"/>
    <xdr:sp macro="" textlink="">
      <xdr:nvSpPr>
        <xdr:cNvPr id="733" name="n_3aveValue【庁舎】&#10;有形固定資産減価償却率"/>
        <xdr:cNvSpPr txBox="1"/>
      </xdr:nvSpPr>
      <xdr:spPr>
        <a:xfrm>
          <a:off x="13500735" y="17880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137160</xdr:rowOff>
    </xdr:from>
    <xdr:ext cx="405130" cy="259080"/>
    <xdr:sp macro="" textlink="">
      <xdr:nvSpPr>
        <xdr:cNvPr id="734" name="n_1mainValue【庁舎】&#10;有形固定資産減価償却率"/>
        <xdr:cNvSpPr txBox="1"/>
      </xdr:nvSpPr>
      <xdr:spPr>
        <a:xfrm>
          <a:off x="15266035" y="17282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163195</xdr:rowOff>
    </xdr:from>
    <xdr:ext cx="403225" cy="259080"/>
    <xdr:sp macro="" textlink="">
      <xdr:nvSpPr>
        <xdr:cNvPr id="735" name="n_2mainValue【庁舎】&#10;有形固定資産減価償却率"/>
        <xdr:cNvSpPr txBox="1"/>
      </xdr:nvSpPr>
      <xdr:spPr>
        <a:xfrm>
          <a:off x="14389735" y="17308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163195</xdr:rowOff>
    </xdr:from>
    <xdr:ext cx="403225" cy="259080"/>
    <xdr:sp macro="" textlink="">
      <xdr:nvSpPr>
        <xdr:cNvPr id="736" name="n_3mainValue【庁舎】&#10;有形固定資産減価償却率"/>
        <xdr:cNvSpPr txBox="1"/>
      </xdr:nvSpPr>
      <xdr:spPr>
        <a:xfrm>
          <a:off x="13500735" y="17308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45" name="テキスト ボックス 744"/>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47" name="直線コネクタ 74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48" name="テキスト ボックス 747"/>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9" name="直線コネクタ 74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50" name="テキスト ボックス 749"/>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51" name="直線コネクタ 75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52" name="テキスト ボックス 751"/>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53" name="直線コネクタ 75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54" name="テキスト ボックス 753"/>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5" name="直線コネクタ 75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56" name="テキスト ボックス 755"/>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7" name="直線コネクタ 75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58" name="テキスト ボックス 757"/>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60" name="テキスト ボックス 759"/>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97790</xdr:rowOff>
    </xdr:from>
    <xdr:to>
      <xdr:col>116</xdr:col>
      <xdr:colOff>62865</xdr:colOff>
      <xdr:row>108</xdr:row>
      <xdr:rowOff>52070</xdr:rowOff>
    </xdr:to>
    <xdr:cxnSp macro="">
      <xdr:nvCxnSpPr>
        <xdr:cNvPr id="762" name="直線コネクタ 761"/>
        <xdr:cNvCxnSpPr/>
      </xdr:nvCxnSpPr>
      <xdr:spPr>
        <a:xfrm flipV="1">
          <a:off x="22160865" y="1724279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55880</xdr:rowOff>
    </xdr:from>
    <xdr:ext cx="469900" cy="259080"/>
    <xdr:sp macro="" textlink="">
      <xdr:nvSpPr>
        <xdr:cNvPr id="763" name="【庁舎】&#10;一人当たり面積最小値テキスト"/>
        <xdr:cNvSpPr txBox="1"/>
      </xdr:nvSpPr>
      <xdr:spPr>
        <a:xfrm>
          <a:off x="22199600" y="1857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52070</xdr:rowOff>
    </xdr:from>
    <xdr:to>
      <xdr:col>116</xdr:col>
      <xdr:colOff>152400</xdr:colOff>
      <xdr:row>108</xdr:row>
      <xdr:rowOff>52070</xdr:rowOff>
    </xdr:to>
    <xdr:cxnSp macro="">
      <xdr:nvCxnSpPr>
        <xdr:cNvPr id="764" name="直線コネクタ 763"/>
        <xdr:cNvCxnSpPr/>
      </xdr:nvCxnSpPr>
      <xdr:spPr>
        <a:xfrm>
          <a:off x="22072600" y="1856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43815</xdr:rowOff>
    </xdr:from>
    <xdr:ext cx="469900" cy="257175"/>
    <xdr:sp macro="" textlink="">
      <xdr:nvSpPr>
        <xdr:cNvPr id="765" name="【庁舎】&#10;一人当たり面積最大値テキスト"/>
        <xdr:cNvSpPr txBox="1"/>
      </xdr:nvSpPr>
      <xdr:spPr>
        <a:xfrm>
          <a:off x="22199600" y="17017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97790</xdr:rowOff>
    </xdr:from>
    <xdr:to>
      <xdr:col>116</xdr:col>
      <xdr:colOff>152400</xdr:colOff>
      <xdr:row>100</xdr:row>
      <xdr:rowOff>97790</xdr:rowOff>
    </xdr:to>
    <xdr:cxnSp macro="">
      <xdr:nvCxnSpPr>
        <xdr:cNvPr id="766" name="直線コネクタ 765"/>
        <xdr:cNvCxnSpPr/>
      </xdr:nvCxnSpPr>
      <xdr:spPr>
        <a:xfrm>
          <a:off x="22072600" y="1724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46355</xdr:rowOff>
    </xdr:from>
    <xdr:ext cx="469900" cy="259080"/>
    <xdr:sp macro="" textlink="">
      <xdr:nvSpPr>
        <xdr:cNvPr id="767" name="【庁舎】&#10;一人当たり面積平均値テキスト"/>
        <xdr:cNvSpPr txBox="1"/>
      </xdr:nvSpPr>
      <xdr:spPr>
        <a:xfrm>
          <a:off x="22199600" y="180486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768" name="フローチャート: 判断 767"/>
        <xdr:cNvSpPr/>
      </xdr:nvSpPr>
      <xdr:spPr>
        <a:xfrm>
          <a:off x="221107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57785</xdr:rowOff>
    </xdr:from>
    <xdr:to>
      <xdr:col>112</xdr:col>
      <xdr:colOff>38100</xdr:colOff>
      <xdr:row>106</xdr:row>
      <xdr:rowOff>159385</xdr:rowOff>
    </xdr:to>
    <xdr:sp macro="" textlink="">
      <xdr:nvSpPr>
        <xdr:cNvPr id="769" name="フローチャート: 判断 768"/>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69850</xdr:rowOff>
    </xdr:from>
    <xdr:to>
      <xdr:col>107</xdr:col>
      <xdr:colOff>101600</xdr:colOff>
      <xdr:row>107</xdr:row>
      <xdr:rowOff>0</xdr:rowOff>
    </xdr:to>
    <xdr:sp macro="" textlink="">
      <xdr:nvSpPr>
        <xdr:cNvPr id="770" name="フローチャート: 判断 769"/>
        <xdr:cNvSpPr/>
      </xdr:nvSpPr>
      <xdr:spPr>
        <a:xfrm>
          <a:off x="20383500" y="1824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71" name="フローチャート: 判断 770"/>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72" name="テキスト ボックス 77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3" name="テキスト ボックス 77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4" name="テキスト ボックス 77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5" name="テキスト ボックス 77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6" name="テキスト ボックス 77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81280</xdr:rowOff>
    </xdr:from>
    <xdr:to>
      <xdr:col>116</xdr:col>
      <xdr:colOff>114300</xdr:colOff>
      <xdr:row>108</xdr:row>
      <xdr:rowOff>11430</xdr:rowOff>
    </xdr:to>
    <xdr:sp macro="" textlink="">
      <xdr:nvSpPr>
        <xdr:cNvPr id="777" name="楕円 776"/>
        <xdr:cNvSpPr/>
      </xdr:nvSpPr>
      <xdr:spPr>
        <a:xfrm>
          <a:off x="22110700" y="18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167640</xdr:rowOff>
    </xdr:from>
    <xdr:ext cx="469900" cy="257175"/>
    <xdr:sp macro="" textlink="">
      <xdr:nvSpPr>
        <xdr:cNvPr id="778" name="【庁舎】&#10;一人当たり面積該当値テキスト"/>
        <xdr:cNvSpPr txBox="1"/>
      </xdr:nvSpPr>
      <xdr:spPr>
        <a:xfrm>
          <a:off x="22199600" y="183413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83820</xdr:rowOff>
    </xdr:from>
    <xdr:to>
      <xdr:col>112</xdr:col>
      <xdr:colOff>38100</xdr:colOff>
      <xdr:row>108</xdr:row>
      <xdr:rowOff>13970</xdr:rowOff>
    </xdr:to>
    <xdr:sp macro="" textlink="">
      <xdr:nvSpPr>
        <xdr:cNvPr id="779" name="楕円 778"/>
        <xdr:cNvSpPr/>
      </xdr:nvSpPr>
      <xdr:spPr>
        <a:xfrm>
          <a:off x="21272500" y="18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132080</xdr:rowOff>
    </xdr:from>
    <xdr:to>
      <xdr:col>116</xdr:col>
      <xdr:colOff>63500</xdr:colOff>
      <xdr:row>107</xdr:row>
      <xdr:rowOff>134620</xdr:rowOff>
    </xdr:to>
    <xdr:cxnSp macro="">
      <xdr:nvCxnSpPr>
        <xdr:cNvPr id="780" name="直線コネクタ 779"/>
        <xdr:cNvCxnSpPr/>
      </xdr:nvCxnSpPr>
      <xdr:spPr>
        <a:xfrm flipV="1">
          <a:off x="21323300" y="184772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86995</xdr:rowOff>
    </xdr:from>
    <xdr:to>
      <xdr:col>107</xdr:col>
      <xdr:colOff>101600</xdr:colOff>
      <xdr:row>108</xdr:row>
      <xdr:rowOff>17780</xdr:rowOff>
    </xdr:to>
    <xdr:sp macro="" textlink="">
      <xdr:nvSpPr>
        <xdr:cNvPr id="781" name="楕円 780"/>
        <xdr:cNvSpPr/>
      </xdr:nvSpPr>
      <xdr:spPr>
        <a:xfrm>
          <a:off x="20383500" y="1843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134620</xdr:rowOff>
    </xdr:from>
    <xdr:to>
      <xdr:col>111</xdr:col>
      <xdr:colOff>177800</xdr:colOff>
      <xdr:row>107</xdr:row>
      <xdr:rowOff>137795</xdr:rowOff>
    </xdr:to>
    <xdr:cxnSp macro="">
      <xdr:nvCxnSpPr>
        <xdr:cNvPr id="782" name="直線コネクタ 781"/>
        <xdr:cNvCxnSpPr/>
      </xdr:nvCxnSpPr>
      <xdr:spPr>
        <a:xfrm flipV="1">
          <a:off x="20434300" y="184797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120650</xdr:rowOff>
    </xdr:from>
    <xdr:to>
      <xdr:col>102</xdr:col>
      <xdr:colOff>165100</xdr:colOff>
      <xdr:row>108</xdr:row>
      <xdr:rowOff>50800</xdr:rowOff>
    </xdr:to>
    <xdr:sp macro="" textlink="">
      <xdr:nvSpPr>
        <xdr:cNvPr id="783" name="楕円 782"/>
        <xdr:cNvSpPr/>
      </xdr:nvSpPr>
      <xdr:spPr>
        <a:xfrm>
          <a:off x="19494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137795</xdr:rowOff>
    </xdr:from>
    <xdr:to>
      <xdr:col>107</xdr:col>
      <xdr:colOff>50800</xdr:colOff>
      <xdr:row>108</xdr:row>
      <xdr:rowOff>0</xdr:rowOff>
    </xdr:to>
    <xdr:cxnSp macro="">
      <xdr:nvCxnSpPr>
        <xdr:cNvPr id="784" name="直線コネクタ 783"/>
        <xdr:cNvCxnSpPr/>
      </xdr:nvCxnSpPr>
      <xdr:spPr>
        <a:xfrm flipV="1">
          <a:off x="19545300" y="184829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4445</xdr:rowOff>
    </xdr:from>
    <xdr:ext cx="469900" cy="259080"/>
    <xdr:sp macro="" textlink="">
      <xdr:nvSpPr>
        <xdr:cNvPr id="785" name="n_1aveValue【庁舎】&#10;一人当たり面積"/>
        <xdr:cNvSpPr txBox="1"/>
      </xdr:nvSpPr>
      <xdr:spPr>
        <a:xfrm>
          <a:off x="21075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16510</xdr:rowOff>
    </xdr:from>
    <xdr:ext cx="467995" cy="259080"/>
    <xdr:sp macro="" textlink="">
      <xdr:nvSpPr>
        <xdr:cNvPr id="786" name="n_2aveValue【庁舎】&#10;一人当たり面積"/>
        <xdr:cNvSpPr txBox="1"/>
      </xdr:nvSpPr>
      <xdr:spPr>
        <a:xfrm>
          <a:off x="20199350" y="1801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55880</xdr:rowOff>
    </xdr:from>
    <xdr:ext cx="467995" cy="259080"/>
    <xdr:sp macro="" textlink="">
      <xdr:nvSpPr>
        <xdr:cNvPr id="787" name="n_3aveValue【庁舎】&#10;一人当たり面積"/>
        <xdr:cNvSpPr txBox="1"/>
      </xdr:nvSpPr>
      <xdr:spPr>
        <a:xfrm>
          <a:off x="19310350" y="1805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5080</xdr:rowOff>
    </xdr:from>
    <xdr:ext cx="469900" cy="259080"/>
    <xdr:sp macro="" textlink="">
      <xdr:nvSpPr>
        <xdr:cNvPr id="788" name="n_1mainValue【庁舎】&#10;一人当たり面積"/>
        <xdr:cNvSpPr txBox="1"/>
      </xdr:nvSpPr>
      <xdr:spPr>
        <a:xfrm>
          <a:off x="21075650" y="18521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8255</xdr:rowOff>
    </xdr:from>
    <xdr:ext cx="467995" cy="257175"/>
    <xdr:sp macro="" textlink="">
      <xdr:nvSpPr>
        <xdr:cNvPr id="789" name="n_2mainValue【庁舎】&#10;一人当たり面積"/>
        <xdr:cNvSpPr txBox="1"/>
      </xdr:nvSpPr>
      <xdr:spPr>
        <a:xfrm>
          <a:off x="20199350" y="18524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41910</xdr:rowOff>
    </xdr:from>
    <xdr:ext cx="467995" cy="257175"/>
    <xdr:sp macro="" textlink="">
      <xdr:nvSpPr>
        <xdr:cNvPr id="790" name="n_3mainValue【庁舎】&#10;一人当たり面積"/>
        <xdr:cNvSpPr txBox="1"/>
      </xdr:nvSpPr>
      <xdr:spPr>
        <a:xfrm>
          <a:off x="19310350" y="18558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多くの類型において、有形固定資産減価償却率は類似団体平均を上回っており、全体的に老朽化が進み今後施設の修繕にかかる費用の負担増が予想されるため、費用の増加に留意しつつ計画的な維持管理を実施する。</a:t>
          </a:r>
          <a:endParaRPr kumimoji="1" lang="en-US" altLang="ja-JP" sz="1300">
            <a:latin typeface="ＭＳ Ｐゴシック"/>
            <a:ea typeface="ＭＳ Ｐゴシック"/>
          </a:endParaRPr>
        </a:p>
        <a:p>
          <a:r>
            <a:rPr kumimoji="1" lang="ja-JP" altLang="en-US" sz="1300">
              <a:latin typeface="ＭＳ Ｐゴシック"/>
              <a:ea typeface="ＭＳ Ｐゴシック"/>
            </a:rPr>
            <a:t>図書館については、現在、博物館との複合施設として移転新築が検討されていること、また、消防施設については、令和２年度に町内６棟の消防屯所のうち１棟の移転新築を行う予定であるため、維持管理費用の減少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の有形固定資産減価償却率については、類似団体を大きく上回っているが、耐震化も完了し、非構造部材の耐震化についても令和２年度から令和３年度にかけて実施しており、引き続き現在の建物を使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12,929
12,874
100.80
6,569,151
6,364,277
3,798
3,921,938
4,554,427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5905"/>
    <xdr:sp macro="" textlink="">
      <xdr:nvSpPr>
        <xdr:cNvPr id="30" name="テキスト ボックス 29"/>
        <xdr:cNvSpPr txBox="1"/>
      </xdr:nvSpPr>
      <xdr:spPr>
        <a:xfrm>
          <a:off x="762000" y="32639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人口の減少（</a:t>
          </a:r>
          <a:r>
            <a:rPr kumimoji="1" lang="en-US" altLang="ja-JP" sz="1200">
              <a:latin typeface="ＭＳ Ｐゴシック"/>
              <a:ea typeface="ＭＳ Ｐゴシック"/>
            </a:rPr>
            <a:t>22</a:t>
          </a:r>
          <a:r>
            <a:rPr kumimoji="1" lang="ja-JP" altLang="en-US" sz="1200">
              <a:latin typeface="ＭＳ Ｐゴシック"/>
              <a:ea typeface="ＭＳ Ｐゴシック"/>
            </a:rPr>
            <a:t>年国調 </a:t>
          </a:r>
          <a:r>
            <a:rPr kumimoji="1" lang="en-US" altLang="ja-JP" sz="1200">
              <a:latin typeface="ＭＳ Ｐゴシック"/>
              <a:ea typeface="ＭＳ Ｐゴシック"/>
            </a:rPr>
            <a:t>13,951</a:t>
          </a:r>
          <a:r>
            <a:rPr kumimoji="1" lang="ja-JP" altLang="en-US" sz="1200">
              <a:latin typeface="ＭＳ Ｐゴシック"/>
              <a:ea typeface="ＭＳ Ｐゴシック"/>
            </a:rPr>
            <a:t>人→</a:t>
          </a:r>
          <a:r>
            <a:rPr kumimoji="1" lang="en-US" altLang="ja-JP" sz="1200">
              <a:latin typeface="ＭＳ Ｐゴシック"/>
              <a:ea typeface="ＭＳ Ｐゴシック"/>
            </a:rPr>
            <a:t>27</a:t>
          </a:r>
          <a:r>
            <a:rPr kumimoji="1" lang="ja-JP" altLang="en-US" sz="1200">
              <a:latin typeface="ＭＳ Ｐゴシック"/>
              <a:ea typeface="ＭＳ Ｐゴシック"/>
            </a:rPr>
            <a:t>年国調 </a:t>
          </a:r>
          <a:r>
            <a:rPr kumimoji="1" lang="en-US" altLang="ja-JP" sz="1200">
              <a:latin typeface="ＭＳ Ｐゴシック"/>
              <a:ea typeface="ＭＳ Ｐゴシック"/>
            </a:rPr>
            <a:t>13,114</a:t>
          </a:r>
          <a:r>
            <a:rPr kumimoji="1" lang="ja-JP" altLang="en-US" sz="1200">
              <a:latin typeface="ＭＳ Ｐゴシック"/>
              <a:ea typeface="ＭＳ Ｐゴシック"/>
            </a:rPr>
            <a:t>人）や全国平均を上回る高齢化率（平成31年</a:t>
          </a:r>
          <a:r>
            <a:rPr kumimoji="1" lang="en-US" altLang="ja-JP" sz="1200">
              <a:latin typeface="ＭＳ Ｐゴシック"/>
              <a:ea typeface="ＭＳ Ｐゴシック"/>
            </a:rPr>
            <a:t>1</a:t>
          </a:r>
          <a:r>
            <a:rPr kumimoji="1" lang="ja-JP" altLang="en-US" sz="1200">
              <a:latin typeface="ＭＳ Ｐゴシック"/>
              <a:ea typeface="ＭＳ Ｐゴシック"/>
            </a:rPr>
            <a:t>月末38.4％）に加え、町内に中心となる産業がないこと等により、財政基盤が弱く、類似団体平均をかなり下回っている。今後、少子高齢社会の進行により、さらに扶助費や医療費の増加、また老朽インフラの長寿命化等対応に係る費用の増加が予測され、厳しい財政運営となることから、総合計画に基づく、将来のまちづくりを見据えた施策の推進及び多様化・高度化する住民ニーズに対応しつつ、使用料及び手数料の見直しを始め、税の徴収強化等により、歳入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905"/>
    <xdr:sp macro="" textlink="">
      <xdr:nvSpPr>
        <xdr:cNvPr id="55" name="テキスト ボックス 54"/>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905"/>
    <xdr:sp macro="" textlink="">
      <xdr:nvSpPr>
        <xdr:cNvPr id="57" name="テキスト ボックス 56"/>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43180</xdr:rowOff>
    </xdr:from>
    <xdr:to>
      <xdr:col>23</xdr:col>
      <xdr:colOff>133350</xdr:colOff>
      <xdr:row>44</xdr:row>
      <xdr:rowOff>84455</xdr:rowOff>
    </xdr:to>
    <xdr:cxnSp macro="">
      <xdr:nvCxnSpPr>
        <xdr:cNvPr id="65" name="直線コネクタ 64"/>
        <xdr:cNvCxnSpPr/>
      </xdr:nvCxnSpPr>
      <xdr:spPr>
        <a:xfrm flipV="1">
          <a:off x="4953000" y="6215380"/>
          <a:ext cx="0" cy="1412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6"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7" name="直線コネクタ 66"/>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129540</xdr:rowOff>
    </xdr:from>
    <xdr:ext cx="762000" cy="259080"/>
    <xdr:sp macro="" textlink="">
      <xdr:nvSpPr>
        <xdr:cNvPr id="68" name="財政力最大値テキスト"/>
        <xdr:cNvSpPr txBox="1"/>
      </xdr:nvSpPr>
      <xdr:spPr>
        <a:xfrm>
          <a:off x="5041900" y="595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43180</xdr:rowOff>
    </xdr:from>
    <xdr:to>
      <xdr:col>24</xdr:col>
      <xdr:colOff>12700</xdr:colOff>
      <xdr:row>36</xdr:row>
      <xdr:rowOff>43180</xdr:rowOff>
    </xdr:to>
    <xdr:cxnSp macro="">
      <xdr:nvCxnSpPr>
        <xdr:cNvPr id="69" name="直線コネクタ 68"/>
        <xdr:cNvCxnSpPr/>
      </xdr:nvCxnSpPr>
      <xdr:spPr>
        <a:xfrm>
          <a:off x="4864100" y="621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106680</xdr:rowOff>
    </xdr:to>
    <xdr:cxnSp macro="">
      <xdr:nvCxnSpPr>
        <xdr:cNvPr id="70" name="直線コネクタ 69"/>
        <xdr:cNvCxnSpPr/>
      </xdr:nvCxnSpPr>
      <xdr:spPr>
        <a:xfrm flipV="1">
          <a:off x="4114800" y="74676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60325</xdr:rowOff>
    </xdr:from>
    <xdr:ext cx="762000" cy="259080"/>
    <xdr:sp macro="" textlink="">
      <xdr:nvSpPr>
        <xdr:cNvPr id="71" name="財政力平均値テキスト"/>
        <xdr:cNvSpPr txBox="1"/>
      </xdr:nvSpPr>
      <xdr:spPr>
        <a:xfrm>
          <a:off x="5041900" y="7089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43815</xdr:rowOff>
    </xdr:from>
    <xdr:to>
      <xdr:col>23</xdr:col>
      <xdr:colOff>184150</xdr:colOff>
      <xdr:row>42</xdr:row>
      <xdr:rowOff>145415</xdr:rowOff>
    </xdr:to>
    <xdr:sp macro="" textlink="">
      <xdr:nvSpPr>
        <xdr:cNvPr id="72" name="フローチャート: 判断 71"/>
        <xdr:cNvSpPr/>
      </xdr:nvSpPr>
      <xdr:spPr>
        <a:xfrm>
          <a:off x="49022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106680</xdr:rowOff>
    </xdr:from>
    <xdr:to>
      <xdr:col>19</xdr:col>
      <xdr:colOff>133350</xdr:colOff>
      <xdr:row>43</xdr:row>
      <xdr:rowOff>118110</xdr:rowOff>
    </xdr:to>
    <xdr:cxnSp macro="">
      <xdr:nvCxnSpPr>
        <xdr:cNvPr id="73" name="直線コネクタ 72"/>
        <xdr:cNvCxnSpPr/>
      </xdr:nvCxnSpPr>
      <xdr:spPr>
        <a:xfrm flipV="1">
          <a:off x="3225800" y="7479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31750</xdr:rowOff>
    </xdr:from>
    <xdr:to>
      <xdr:col>19</xdr:col>
      <xdr:colOff>184150</xdr:colOff>
      <xdr:row>42</xdr:row>
      <xdr:rowOff>133350</xdr:rowOff>
    </xdr:to>
    <xdr:sp macro="" textlink="">
      <xdr:nvSpPr>
        <xdr:cNvPr id="74" name="フローチャート: 判断 73"/>
        <xdr:cNvSpPr/>
      </xdr:nvSpPr>
      <xdr:spPr>
        <a:xfrm>
          <a:off x="4064000" y="723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144145</xdr:rowOff>
    </xdr:from>
    <xdr:ext cx="736600" cy="255905"/>
    <xdr:sp macro="" textlink="">
      <xdr:nvSpPr>
        <xdr:cNvPr id="75" name="テキスト ボックス 74"/>
        <xdr:cNvSpPr txBox="1"/>
      </xdr:nvSpPr>
      <xdr:spPr>
        <a:xfrm>
          <a:off x="3733800" y="70021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118110</xdr:rowOff>
    </xdr:from>
    <xdr:to>
      <xdr:col>15</xdr:col>
      <xdr:colOff>82550</xdr:colOff>
      <xdr:row>43</xdr:row>
      <xdr:rowOff>129540</xdr:rowOff>
    </xdr:to>
    <xdr:cxnSp macro="">
      <xdr:nvCxnSpPr>
        <xdr:cNvPr id="76" name="直線コネクタ 75"/>
        <xdr:cNvCxnSpPr/>
      </xdr:nvCxnSpPr>
      <xdr:spPr>
        <a:xfrm flipV="1">
          <a:off x="2336800" y="74904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43815</xdr:rowOff>
    </xdr:from>
    <xdr:to>
      <xdr:col>15</xdr:col>
      <xdr:colOff>133350</xdr:colOff>
      <xdr:row>42</xdr:row>
      <xdr:rowOff>145415</xdr:rowOff>
    </xdr:to>
    <xdr:sp macro="" textlink="">
      <xdr:nvSpPr>
        <xdr:cNvPr id="77" name="フローチャート: 判断 76"/>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155575</xdr:rowOff>
    </xdr:from>
    <xdr:ext cx="762000" cy="255905"/>
    <xdr:sp macro="" textlink="">
      <xdr:nvSpPr>
        <xdr:cNvPr id="78" name="テキスト ボックス 77"/>
        <xdr:cNvSpPr txBox="1"/>
      </xdr:nvSpPr>
      <xdr:spPr>
        <a:xfrm>
          <a:off x="2844800" y="7013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129540</xdr:rowOff>
    </xdr:from>
    <xdr:to>
      <xdr:col>11</xdr:col>
      <xdr:colOff>31750</xdr:colOff>
      <xdr:row>43</xdr:row>
      <xdr:rowOff>140970</xdr:rowOff>
    </xdr:to>
    <xdr:cxnSp macro="">
      <xdr:nvCxnSpPr>
        <xdr:cNvPr id="79" name="直線コネクタ 78"/>
        <xdr:cNvCxnSpPr/>
      </xdr:nvCxnSpPr>
      <xdr:spPr>
        <a:xfrm flipV="1">
          <a:off x="1447800" y="75018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66675</xdr:rowOff>
    </xdr:from>
    <xdr:to>
      <xdr:col>11</xdr:col>
      <xdr:colOff>82550</xdr:colOff>
      <xdr:row>42</xdr:row>
      <xdr:rowOff>168275</xdr:rowOff>
    </xdr:to>
    <xdr:sp macro="" textlink="">
      <xdr:nvSpPr>
        <xdr:cNvPr id="80" name="フローチャート: 判断 79"/>
        <xdr:cNvSpPr/>
      </xdr:nvSpPr>
      <xdr:spPr>
        <a:xfrm>
          <a:off x="2286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6985</xdr:rowOff>
    </xdr:from>
    <xdr:ext cx="762000" cy="255905"/>
    <xdr:sp macro="" textlink="">
      <xdr:nvSpPr>
        <xdr:cNvPr id="81" name="テキスト ボックス 80"/>
        <xdr:cNvSpPr txBox="1"/>
      </xdr:nvSpPr>
      <xdr:spPr>
        <a:xfrm>
          <a:off x="1955800" y="70364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78105</xdr:rowOff>
    </xdr:from>
    <xdr:to>
      <xdr:col>7</xdr:col>
      <xdr:colOff>31750</xdr:colOff>
      <xdr:row>43</xdr:row>
      <xdr:rowOff>8255</xdr:rowOff>
    </xdr:to>
    <xdr:sp macro="" textlink="">
      <xdr:nvSpPr>
        <xdr:cNvPr id="82" name="フローチャート: 判断 81"/>
        <xdr:cNvSpPr/>
      </xdr:nvSpPr>
      <xdr:spPr>
        <a:xfrm>
          <a:off x="13970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18415</xdr:rowOff>
    </xdr:from>
    <xdr:ext cx="762000" cy="255905"/>
    <xdr:sp macro="" textlink="">
      <xdr:nvSpPr>
        <xdr:cNvPr id="83" name="テキスト ボックス 82"/>
        <xdr:cNvSpPr txBox="1"/>
      </xdr:nvSpPr>
      <xdr:spPr>
        <a:xfrm>
          <a:off x="1066800" y="7047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16510</xdr:rowOff>
    </xdr:from>
    <xdr:ext cx="762000" cy="259080"/>
    <xdr:sp macro="" textlink="">
      <xdr:nvSpPr>
        <xdr:cNvPr id="90"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55880</xdr:rowOff>
    </xdr:from>
    <xdr:to>
      <xdr:col>19</xdr:col>
      <xdr:colOff>184150</xdr:colOff>
      <xdr:row>43</xdr:row>
      <xdr:rowOff>157480</xdr:rowOff>
    </xdr:to>
    <xdr:sp macro="" textlink="">
      <xdr:nvSpPr>
        <xdr:cNvPr id="91" name="楕円 90"/>
        <xdr:cNvSpPr/>
      </xdr:nvSpPr>
      <xdr:spPr>
        <a:xfrm>
          <a:off x="40640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142240</xdr:rowOff>
    </xdr:from>
    <xdr:ext cx="736600" cy="259080"/>
    <xdr:sp macro="" textlink="">
      <xdr:nvSpPr>
        <xdr:cNvPr id="92" name="テキスト ボックス 91"/>
        <xdr:cNvSpPr txBox="1"/>
      </xdr:nvSpPr>
      <xdr:spPr>
        <a:xfrm>
          <a:off x="3733800" y="7514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67310</xdr:rowOff>
    </xdr:from>
    <xdr:to>
      <xdr:col>15</xdr:col>
      <xdr:colOff>133350</xdr:colOff>
      <xdr:row>43</xdr:row>
      <xdr:rowOff>168910</xdr:rowOff>
    </xdr:to>
    <xdr:sp macro="" textlink="">
      <xdr:nvSpPr>
        <xdr:cNvPr id="93" name="楕円 92"/>
        <xdr:cNvSpPr/>
      </xdr:nvSpPr>
      <xdr:spPr>
        <a:xfrm>
          <a:off x="3175000" y="7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153670</xdr:rowOff>
    </xdr:from>
    <xdr:ext cx="762000" cy="259080"/>
    <xdr:sp macro="" textlink="">
      <xdr:nvSpPr>
        <xdr:cNvPr id="94" name="テキスト ボックス 93"/>
        <xdr:cNvSpPr txBox="1"/>
      </xdr:nvSpPr>
      <xdr:spPr>
        <a:xfrm>
          <a:off x="28448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78740</xdr:rowOff>
    </xdr:from>
    <xdr:to>
      <xdr:col>11</xdr:col>
      <xdr:colOff>82550</xdr:colOff>
      <xdr:row>44</xdr:row>
      <xdr:rowOff>8890</xdr:rowOff>
    </xdr:to>
    <xdr:sp macro="" textlink="">
      <xdr:nvSpPr>
        <xdr:cNvPr id="95" name="楕円 94"/>
        <xdr:cNvSpPr/>
      </xdr:nvSpPr>
      <xdr:spPr>
        <a:xfrm>
          <a:off x="2286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165100</xdr:rowOff>
    </xdr:from>
    <xdr:ext cx="762000" cy="259080"/>
    <xdr:sp macro="" textlink="">
      <xdr:nvSpPr>
        <xdr:cNvPr id="96" name="テキスト ボックス 95"/>
        <xdr:cNvSpPr txBox="1"/>
      </xdr:nvSpPr>
      <xdr:spPr>
        <a:xfrm>
          <a:off x="1955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90170</xdr:rowOff>
    </xdr:from>
    <xdr:to>
      <xdr:col>7</xdr:col>
      <xdr:colOff>31750</xdr:colOff>
      <xdr:row>44</xdr:row>
      <xdr:rowOff>20320</xdr:rowOff>
    </xdr:to>
    <xdr:sp macro="" textlink="">
      <xdr:nvSpPr>
        <xdr:cNvPr id="97" name="楕円 96"/>
        <xdr:cNvSpPr/>
      </xdr:nvSpPr>
      <xdr:spPr>
        <a:xfrm>
          <a:off x="1397000" y="74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5080</xdr:rowOff>
    </xdr:from>
    <xdr:ext cx="762000" cy="259080"/>
    <xdr:sp macro="" textlink="">
      <xdr:nvSpPr>
        <xdr:cNvPr id="98" name="テキスト ボックス 97"/>
        <xdr:cNvSpPr txBox="1"/>
      </xdr:nvSpPr>
      <xdr:spPr>
        <a:xfrm>
          <a:off x="1066800" y="754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100" name="テキスト ボックス 99"/>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1" name="テキスト ボックス 100"/>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対前年度比2.0ポイント増）の増加により99.5％と類似団体平均を非常に大きく上回っている。経常収支比率が高い要因としては、地域おこし協力隊の人数が多いため、関係する経常的経費が増えているものの、財源となる特別交付税は臨時的収入の扱いとなり、経常収支比率の計算に含まれないことが一因となっている。引き続き、事務事業の見直しを更に進め、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4" name="テキスト ボックス 113"/>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905"/>
    <xdr:sp macro="" textlink="">
      <xdr:nvSpPr>
        <xdr:cNvPr id="122" name="テキスト ボックス 121"/>
        <xdr:cNvSpPr txBox="1"/>
      </xdr:nvSpPr>
      <xdr:spPr>
        <a:xfrm>
          <a:off x="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17780</xdr:rowOff>
    </xdr:to>
    <xdr:cxnSp macro="">
      <xdr:nvCxnSpPr>
        <xdr:cNvPr id="126" name="直線コネクタ 125"/>
        <xdr:cNvCxnSpPr/>
      </xdr:nvCxnSpPr>
      <xdr:spPr>
        <a:xfrm flipV="1">
          <a:off x="4953000" y="9926320"/>
          <a:ext cx="0" cy="15786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160655</xdr:rowOff>
    </xdr:from>
    <xdr:ext cx="762000" cy="259080"/>
    <xdr:sp macro="" textlink="">
      <xdr:nvSpPr>
        <xdr:cNvPr id="127" name="財政構造の弾力性最小値テキスト"/>
        <xdr:cNvSpPr txBox="1"/>
      </xdr:nvSpPr>
      <xdr:spPr>
        <a:xfrm>
          <a:off x="5041900" y="1147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17780</xdr:rowOff>
    </xdr:from>
    <xdr:to>
      <xdr:col>24</xdr:col>
      <xdr:colOff>12700</xdr:colOff>
      <xdr:row>67</xdr:row>
      <xdr:rowOff>17780</xdr:rowOff>
    </xdr:to>
    <xdr:cxnSp macro="">
      <xdr:nvCxnSpPr>
        <xdr:cNvPr id="128" name="直線コネクタ 127"/>
        <xdr:cNvCxnSpPr/>
      </xdr:nvCxnSpPr>
      <xdr:spPr>
        <a:xfrm>
          <a:off x="4864100" y="1150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29"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67.0</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87630</xdr:rowOff>
    </xdr:from>
    <xdr:to>
      <xdr:col>23</xdr:col>
      <xdr:colOff>133350</xdr:colOff>
      <xdr:row>67</xdr:row>
      <xdr:rowOff>7620</xdr:rowOff>
    </xdr:to>
    <xdr:cxnSp macro="">
      <xdr:nvCxnSpPr>
        <xdr:cNvPr id="131" name="直線コネクタ 130"/>
        <xdr:cNvCxnSpPr/>
      </xdr:nvCxnSpPr>
      <xdr:spPr>
        <a:xfrm>
          <a:off x="4114800" y="1140333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147320</xdr:rowOff>
    </xdr:from>
    <xdr:ext cx="762000" cy="259080"/>
    <xdr:sp macro="" textlink="">
      <xdr:nvSpPr>
        <xdr:cNvPr id="132" name="財政構造の弾力性平均値テキスト"/>
        <xdr:cNvSpPr txBox="1"/>
      </xdr:nvSpPr>
      <xdr:spPr>
        <a:xfrm>
          <a:off x="5041900" y="10777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130810</xdr:rowOff>
    </xdr:from>
    <xdr:to>
      <xdr:col>23</xdr:col>
      <xdr:colOff>184150</xdr:colOff>
      <xdr:row>64</xdr:row>
      <xdr:rowOff>60960</xdr:rowOff>
    </xdr:to>
    <xdr:sp macro="" textlink="">
      <xdr:nvSpPr>
        <xdr:cNvPr id="133" name="フローチャート: 判断 132"/>
        <xdr:cNvSpPr/>
      </xdr:nvSpPr>
      <xdr:spPr>
        <a:xfrm>
          <a:off x="4902200" y="109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53340</xdr:rowOff>
    </xdr:from>
    <xdr:to>
      <xdr:col>19</xdr:col>
      <xdr:colOff>133350</xdr:colOff>
      <xdr:row>66</xdr:row>
      <xdr:rowOff>87630</xdr:rowOff>
    </xdr:to>
    <xdr:cxnSp macro="">
      <xdr:nvCxnSpPr>
        <xdr:cNvPr id="134" name="直線コネクタ 133"/>
        <xdr:cNvCxnSpPr/>
      </xdr:nvCxnSpPr>
      <xdr:spPr>
        <a:xfrm>
          <a:off x="3225800" y="113690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106680</xdr:rowOff>
    </xdr:from>
    <xdr:to>
      <xdr:col>19</xdr:col>
      <xdr:colOff>184150</xdr:colOff>
      <xdr:row>64</xdr:row>
      <xdr:rowOff>36830</xdr:rowOff>
    </xdr:to>
    <xdr:sp macro="" textlink="">
      <xdr:nvSpPr>
        <xdr:cNvPr id="135" name="フローチャート: 判断 134"/>
        <xdr:cNvSpPr/>
      </xdr:nvSpPr>
      <xdr:spPr>
        <a:xfrm>
          <a:off x="4064000" y="109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46990</xdr:rowOff>
    </xdr:from>
    <xdr:ext cx="736600" cy="259080"/>
    <xdr:sp macro="" textlink="">
      <xdr:nvSpPr>
        <xdr:cNvPr id="136" name="テキスト ボックス 135"/>
        <xdr:cNvSpPr txBox="1"/>
      </xdr:nvSpPr>
      <xdr:spPr>
        <a:xfrm>
          <a:off x="3733800" y="1067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106680</xdr:rowOff>
    </xdr:from>
    <xdr:to>
      <xdr:col>15</xdr:col>
      <xdr:colOff>82550</xdr:colOff>
      <xdr:row>66</xdr:row>
      <xdr:rowOff>53340</xdr:rowOff>
    </xdr:to>
    <xdr:cxnSp macro="">
      <xdr:nvCxnSpPr>
        <xdr:cNvPr id="137" name="直線コネクタ 136"/>
        <xdr:cNvCxnSpPr/>
      </xdr:nvCxnSpPr>
      <xdr:spPr>
        <a:xfrm>
          <a:off x="2336800" y="1107948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3810</xdr:rowOff>
    </xdr:from>
    <xdr:ext cx="762000" cy="259080"/>
    <xdr:sp macro="" textlink="">
      <xdr:nvSpPr>
        <xdr:cNvPr id="139" name="テキスト ボックス 138"/>
        <xdr:cNvSpPr txBox="1"/>
      </xdr:nvSpPr>
      <xdr:spPr>
        <a:xfrm>
          <a:off x="2844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20320</xdr:rowOff>
    </xdr:from>
    <xdr:to>
      <xdr:col>11</xdr:col>
      <xdr:colOff>31750</xdr:colOff>
      <xdr:row>64</xdr:row>
      <xdr:rowOff>106680</xdr:rowOff>
    </xdr:to>
    <xdr:cxnSp macro="">
      <xdr:nvCxnSpPr>
        <xdr:cNvPr id="140" name="直線コネクタ 139"/>
        <xdr:cNvCxnSpPr/>
      </xdr:nvCxnSpPr>
      <xdr:spPr>
        <a:xfrm>
          <a:off x="1447800" y="109931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xdr:rowOff>
    </xdr:from>
    <xdr:to>
      <xdr:col>11</xdr:col>
      <xdr:colOff>82550</xdr:colOff>
      <xdr:row>63</xdr:row>
      <xdr:rowOff>102235</xdr:rowOff>
    </xdr:to>
    <xdr:sp macro="" textlink="">
      <xdr:nvSpPr>
        <xdr:cNvPr id="141" name="フローチャート: 判断 140"/>
        <xdr:cNvSpPr/>
      </xdr:nvSpPr>
      <xdr:spPr>
        <a:xfrm>
          <a:off x="22860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112395</xdr:rowOff>
    </xdr:from>
    <xdr:ext cx="762000" cy="255905"/>
    <xdr:sp macro="" textlink="">
      <xdr:nvSpPr>
        <xdr:cNvPr id="142" name="テキスト ボックス 141"/>
        <xdr:cNvSpPr txBox="1"/>
      </xdr:nvSpPr>
      <xdr:spPr>
        <a:xfrm>
          <a:off x="1955800" y="10570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34290</xdr:rowOff>
    </xdr:from>
    <xdr:to>
      <xdr:col>7</xdr:col>
      <xdr:colOff>31750</xdr:colOff>
      <xdr:row>63</xdr:row>
      <xdr:rowOff>135890</xdr:rowOff>
    </xdr:to>
    <xdr:sp macro="" textlink="">
      <xdr:nvSpPr>
        <xdr:cNvPr id="143" name="フローチャート: 判断 142"/>
        <xdr:cNvSpPr/>
      </xdr:nvSpPr>
      <xdr:spPr>
        <a:xfrm>
          <a:off x="13970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146050</xdr:rowOff>
    </xdr:from>
    <xdr:ext cx="762000" cy="255905"/>
    <xdr:sp macro="" textlink="">
      <xdr:nvSpPr>
        <xdr:cNvPr id="144" name="テキスト ボックス 143"/>
        <xdr:cNvSpPr txBox="1"/>
      </xdr:nvSpPr>
      <xdr:spPr>
        <a:xfrm>
          <a:off x="1066800" y="106045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5" name="テキスト ボックス 144"/>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6" name="テキスト ボックス 145"/>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7" name="テキスト ボックス 146"/>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48" name="テキスト ボックス 147"/>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49" name="テキスト ボックス 148"/>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0" name="楕円 149"/>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24130</xdr:rowOff>
    </xdr:from>
    <xdr:ext cx="762000" cy="259080"/>
    <xdr:sp macro="" textlink="">
      <xdr:nvSpPr>
        <xdr:cNvPr id="151" name="財政構造の弾力性該当値テキスト"/>
        <xdr:cNvSpPr txBox="1"/>
      </xdr:nvSpPr>
      <xdr:spPr>
        <a:xfrm>
          <a:off x="5041900" y="1133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36830</xdr:rowOff>
    </xdr:from>
    <xdr:to>
      <xdr:col>19</xdr:col>
      <xdr:colOff>184150</xdr:colOff>
      <xdr:row>66</xdr:row>
      <xdr:rowOff>138430</xdr:rowOff>
    </xdr:to>
    <xdr:sp macro="" textlink="">
      <xdr:nvSpPr>
        <xdr:cNvPr id="152" name="楕円 151"/>
        <xdr:cNvSpPr/>
      </xdr:nvSpPr>
      <xdr:spPr>
        <a:xfrm>
          <a:off x="4064000" y="113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123190</xdr:rowOff>
    </xdr:from>
    <xdr:ext cx="736600" cy="255905"/>
    <xdr:sp macro="" textlink="">
      <xdr:nvSpPr>
        <xdr:cNvPr id="153" name="テキスト ボックス 152"/>
        <xdr:cNvSpPr txBox="1"/>
      </xdr:nvSpPr>
      <xdr:spPr>
        <a:xfrm>
          <a:off x="3733800" y="1143889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2540</xdr:rowOff>
    </xdr:from>
    <xdr:to>
      <xdr:col>15</xdr:col>
      <xdr:colOff>133350</xdr:colOff>
      <xdr:row>66</xdr:row>
      <xdr:rowOff>104140</xdr:rowOff>
    </xdr:to>
    <xdr:sp macro="" textlink="">
      <xdr:nvSpPr>
        <xdr:cNvPr id="154" name="楕円 153"/>
        <xdr:cNvSpPr/>
      </xdr:nvSpPr>
      <xdr:spPr>
        <a:xfrm>
          <a:off x="3175000" y="113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88900</xdr:rowOff>
    </xdr:from>
    <xdr:ext cx="762000" cy="255905"/>
    <xdr:sp macro="" textlink="">
      <xdr:nvSpPr>
        <xdr:cNvPr id="155" name="テキスト ボックス 154"/>
        <xdr:cNvSpPr txBox="1"/>
      </xdr:nvSpPr>
      <xdr:spPr>
        <a:xfrm>
          <a:off x="2844800" y="11404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55880</xdr:rowOff>
    </xdr:from>
    <xdr:to>
      <xdr:col>11</xdr:col>
      <xdr:colOff>82550</xdr:colOff>
      <xdr:row>64</xdr:row>
      <xdr:rowOff>157480</xdr:rowOff>
    </xdr:to>
    <xdr:sp macro="" textlink="">
      <xdr:nvSpPr>
        <xdr:cNvPr id="156" name="楕円 155"/>
        <xdr:cNvSpPr/>
      </xdr:nvSpPr>
      <xdr:spPr>
        <a:xfrm>
          <a:off x="22860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142240</xdr:rowOff>
    </xdr:from>
    <xdr:ext cx="762000" cy="259080"/>
    <xdr:sp macro="" textlink="">
      <xdr:nvSpPr>
        <xdr:cNvPr id="157" name="テキスト ボックス 156"/>
        <xdr:cNvSpPr txBox="1"/>
      </xdr:nvSpPr>
      <xdr:spPr>
        <a:xfrm>
          <a:off x="1955800" y="1111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140970</xdr:rowOff>
    </xdr:from>
    <xdr:to>
      <xdr:col>7</xdr:col>
      <xdr:colOff>31750</xdr:colOff>
      <xdr:row>64</xdr:row>
      <xdr:rowOff>71120</xdr:rowOff>
    </xdr:to>
    <xdr:sp macro="" textlink="">
      <xdr:nvSpPr>
        <xdr:cNvPr id="158" name="楕円 157"/>
        <xdr:cNvSpPr/>
      </xdr:nvSpPr>
      <xdr:spPr>
        <a:xfrm>
          <a:off x="13970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55880</xdr:rowOff>
    </xdr:from>
    <xdr:ext cx="762000" cy="259080"/>
    <xdr:sp macro="" textlink="">
      <xdr:nvSpPr>
        <xdr:cNvPr id="159" name="テキスト ボックス 158"/>
        <xdr:cNvSpPr txBox="1"/>
      </xdr:nvSpPr>
      <xdr:spPr>
        <a:xfrm>
          <a:off x="1066800" y="1102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2" name="テキスト ボックス 161"/>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[157,776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等の人口１人当たりの金額が類似団体平均を大幅に下回っているのは、主に人件費が要因となっている。これは、もともと職員数が他の団体と比べて少ないこと、初任給を抑制していることがあげられる。今後も、人件費につい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年度から運用を開始している職員定員管理計画（</a:t>
          </a:r>
          <a:r>
            <a:rPr kumimoji="1" lang="en-US" altLang="ja-JP" sz="1300">
              <a:latin typeface="ＭＳ Ｐゴシック"/>
              <a:ea typeface="ＭＳ Ｐゴシック"/>
            </a:rPr>
            <a:t>H29</a:t>
          </a:r>
          <a:r>
            <a:rPr kumimoji="1" lang="ja-JP" altLang="en-US" sz="1300">
              <a:latin typeface="ＭＳ Ｐゴシック"/>
              <a:ea typeface="ＭＳ Ｐゴシック"/>
            </a:rPr>
            <a:t>～</a:t>
          </a:r>
          <a:r>
            <a:rPr kumimoji="1" lang="en-US" altLang="ja-JP" sz="1300">
              <a:latin typeface="ＭＳ Ｐゴシック"/>
              <a:ea typeface="ＭＳ Ｐゴシック"/>
            </a:rPr>
            <a:t>33</a:t>
          </a:r>
          <a:r>
            <a:rPr kumimoji="1" lang="ja-JP" altLang="en-US" sz="1300">
              <a:latin typeface="ＭＳ Ｐゴシック"/>
              <a:ea typeface="ＭＳ Ｐゴシック"/>
            </a:rPr>
            <a:t>）に基づき人件費の適正化に努める。物件費については、類似団体平均とほぼ同レベルであるが、今後も行政コスト削減のため、物件費の抑制に努める。</a:t>
          </a:r>
        </a:p>
      </xdr:txBody>
    </xdr:sp>
    <xdr:clientData/>
  </xdr:twoCellAnchor>
  <xdr:oneCellAnchor>
    <xdr:from>
      <xdr:col>3</xdr:col>
      <xdr:colOff>95250</xdr:colOff>
      <xdr:row>77</xdr:row>
      <xdr:rowOff>6350</xdr:rowOff>
    </xdr:from>
    <xdr:ext cx="349885" cy="222250"/>
    <xdr:sp macro="" textlink="">
      <xdr:nvSpPr>
        <xdr:cNvPr id="173" name="テキスト ボックス 172"/>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905"/>
    <xdr:sp macro="" textlink="">
      <xdr:nvSpPr>
        <xdr:cNvPr id="177" name="テキスト ボックス 176"/>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905"/>
    <xdr:sp macro="" textlink="">
      <xdr:nvSpPr>
        <xdr:cNvPr id="179" name="テキスト ボックス 178"/>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87" name="テキスト ボックス 186"/>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41275</xdr:rowOff>
    </xdr:from>
    <xdr:to>
      <xdr:col>23</xdr:col>
      <xdr:colOff>133350</xdr:colOff>
      <xdr:row>88</xdr:row>
      <xdr:rowOff>123825</xdr:rowOff>
    </xdr:to>
    <xdr:cxnSp macro="">
      <xdr:nvCxnSpPr>
        <xdr:cNvPr id="189" name="直線コネクタ 188"/>
        <xdr:cNvCxnSpPr/>
      </xdr:nvCxnSpPr>
      <xdr:spPr>
        <a:xfrm flipV="1">
          <a:off x="4953000" y="13757275"/>
          <a:ext cx="0" cy="1454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95885</xdr:rowOff>
    </xdr:from>
    <xdr:ext cx="762000" cy="259080"/>
    <xdr:sp macro="" textlink="">
      <xdr:nvSpPr>
        <xdr:cNvPr id="190" name="人件費・物件費等の状況最小値テキスト"/>
        <xdr:cNvSpPr txBox="1"/>
      </xdr:nvSpPr>
      <xdr:spPr>
        <a:xfrm>
          <a:off x="5041900" y="1518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450,739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123825</xdr:rowOff>
    </xdr:from>
    <xdr:to>
      <xdr:col>24</xdr:col>
      <xdr:colOff>12700</xdr:colOff>
      <xdr:row>88</xdr:row>
      <xdr:rowOff>123825</xdr:rowOff>
    </xdr:to>
    <xdr:cxnSp macro="">
      <xdr:nvCxnSpPr>
        <xdr:cNvPr id="191" name="直線コネクタ 190"/>
        <xdr:cNvCxnSpPr/>
      </xdr:nvCxnSpPr>
      <xdr:spPr>
        <a:xfrm>
          <a:off x="4864100" y="1521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127635</xdr:rowOff>
    </xdr:from>
    <xdr:ext cx="762000" cy="259080"/>
    <xdr:sp macro="" textlink="">
      <xdr:nvSpPr>
        <xdr:cNvPr id="192" name="人件費・物件費等の状況最大値テキスト"/>
        <xdr:cNvSpPr txBox="1"/>
      </xdr:nvSpPr>
      <xdr:spPr>
        <a:xfrm>
          <a:off x="5041900" y="13500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89,178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41275</xdr:rowOff>
    </xdr:from>
    <xdr:to>
      <xdr:col>24</xdr:col>
      <xdr:colOff>12700</xdr:colOff>
      <xdr:row>80</xdr:row>
      <xdr:rowOff>41275</xdr:rowOff>
    </xdr:to>
    <xdr:cxnSp macro="">
      <xdr:nvCxnSpPr>
        <xdr:cNvPr id="193" name="直線コネクタ 192"/>
        <xdr:cNvCxnSpPr/>
      </xdr:nvCxnSpPr>
      <xdr:spPr>
        <a:xfrm>
          <a:off x="4864100" y="1375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145415</xdr:rowOff>
    </xdr:from>
    <xdr:to>
      <xdr:col>23</xdr:col>
      <xdr:colOff>133350</xdr:colOff>
      <xdr:row>81</xdr:row>
      <xdr:rowOff>146050</xdr:rowOff>
    </xdr:to>
    <xdr:cxnSp macro="">
      <xdr:nvCxnSpPr>
        <xdr:cNvPr id="194" name="直線コネクタ 193"/>
        <xdr:cNvCxnSpPr/>
      </xdr:nvCxnSpPr>
      <xdr:spPr>
        <a:xfrm flipV="1">
          <a:off x="4114800" y="140328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153035</xdr:rowOff>
    </xdr:from>
    <xdr:ext cx="762000" cy="259080"/>
    <xdr:sp macro="" textlink="">
      <xdr:nvSpPr>
        <xdr:cNvPr id="195" name="人件費・物件費等の状況平均値テキスト"/>
        <xdr:cNvSpPr txBox="1"/>
      </xdr:nvSpPr>
      <xdr:spPr>
        <a:xfrm>
          <a:off x="5041900" y="140404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9525</xdr:rowOff>
    </xdr:from>
    <xdr:to>
      <xdr:col>23</xdr:col>
      <xdr:colOff>184150</xdr:colOff>
      <xdr:row>82</xdr:row>
      <xdr:rowOff>111125</xdr:rowOff>
    </xdr:to>
    <xdr:sp macro="" textlink="">
      <xdr:nvSpPr>
        <xdr:cNvPr id="196" name="フローチャート: 判断 195"/>
        <xdr:cNvSpPr/>
      </xdr:nvSpPr>
      <xdr:spPr>
        <a:xfrm>
          <a:off x="49022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120650</xdr:rowOff>
    </xdr:from>
    <xdr:to>
      <xdr:col>19</xdr:col>
      <xdr:colOff>133350</xdr:colOff>
      <xdr:row>81</xdr:row>
      <xdr:rowOff>146050</xdr:rowOff>
    </xdr:to>
    <xdr:cxnSp macro="">
      <xdr:nvCxnSpPr>
        <xdr:cNvPr id="197" name="直線コネクタ 196"/>
        <xdr:cNvCxnSpPr/>
      </xdr:nvCxnSpPr>
      <xdr:spPr>
        <a:xfrm>
          <a:off x="3225800" y="14008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150495</xdr:rowOff>
    </xdr:from>
    <xdr:to>
      <xdr:col>19</xdr:col>
      <xdr:colOff>184150</xdr:colOff>
      <xdr:row>82</xdr:row>
      <xdr:rowOff>80645</xdr:rowOff>
    </xdr:to>
    <xdr:sp macro="" textlink="">
      <xdr:nvSpPr>
        <xdr:cNvPr id="198" name="フローチャート: 判断 197"/>
        <xdr:cNvSpPr/>
      </xdr:nvSpPr>
      <xdr:spPr>
        <a:xfrm>
          <a:off x="4064000" y="1403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65405</xdr:rowOff>
    </xdr:from>
    <xdr:ext cx="736600" cy="255905"/>
    <xdr:sp macro="" textlink="">
      <xdr:nvSpPr>
        <xdr:cNvPr id="199" name="テキスト ボックス 198"/>
        <xdr:cNvSpPr txBox="1"/>
      </xdr:nvSpPr>
      <xdr:spPr>
        <a:xfrm>
          <a:off x="3733800" y="141243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171,666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76835</xdr:rowOff>
    </xdr:from>
    <xdr:to>
      <xdr:col>15</xdr:col>
      <xdr:colOff>82550</xdr:colOff>
      <xdr:row>81</xdr:row>
      <xdr:rowOff>120650</xdr:rowOff>
    </xdr:to>
    <xdr:cxnSp macro="">
      <xdr:nvCxnSpPr>
        <xdr:cNvPr id="200" name="直線コネクタ 199"/>
        <xdr:cNvCxnSpPr/>
      </xdr:nvCxnSpPr>
      <xdr:spPr>
        <a:xfrm>
          <a:off x="2336800" y="139642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121920</xdr:rowOff>
    </xdr:from>
    <xdr:to>
      <xdr:col>15</xdr:col>
      <xdr:colOff>133350</xdr:colOff>
      <xdr:row>82</xdr:row>
      <xdr:rowOff>52070</xdr:rowOff>
    </xdr:to>
    <xdr:sp macro="" textlink="">
      <xdr:nvSpPr>
        <xdr:cNvPr id="201" name="フローチャート: 判断 200"/>
        <xdr:cNvSpPr/>
      </xdr:nvSpPr>
      <xdr:spPr>
        <a:xfrm>
          <a:off x="3175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36830</xdr:rowOff>
    </xdr:from>
    <xdr:ext cx="762000" cy="259080"/>
    <xdr:sp macro="" textlink="">
      <xdr:nvSpPr>
        <xdr:cNvPr id="202" name="テキスト ボックス 201"/>
        <xdr:cNvSpPr txBox="1"/>
      </xdr:nvSpPr>
      <xdr:spPr>
        <a:xfrm>
          <a:off x="2844800" y="1409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164,470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48260</xdr:rowOff>
    </xdr:from>
    <xdr:to>
      <xdr:col>11</xdr:col>
      <xdr:colOff>31750</xdr:colOff>
      <xdr:row>81</xdr:row>
      <xdr:rowOff>76835</xdr:rowOff>
    </xdr:to>
    <xdr:cxnSp macro="">
      <xdr:nvCxnSpPr>
        <xdr:cNvPr id="203" name="直線コネクタ 202"/>
        <xdr:cNvCxnSpPr/>
      </xdr:nvCxnSpPr>
      <xdr:spPr>
        <a:xfrm>
          <a:off x="1447800" y="139357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125730</xdr:rowOff>
    </xdr:from>
    <xdr:to>
      <xdr:col>11</xdr:col>
      <xdr:colOff>82550</xdr:colOff>
      <xdr:row>82</xdr:row>
      <xdr:rowOff>55880</xdr:rowOff>
    </xdr:to>
    <xdr:sp macro="" textlink="">
      <xdr:nvSpPr>
        <xdr:cNvPr id="204" name="フローチャート: 判断 203"/>
        <xdr:cNvSpPr/>
      </xdr:nvSpPr>
      <xdr:spPr>
        <a:xfrm>
          <a:off x="22860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40640</xdr:rowOff>
    </xdr:from>
    <xdr:ext cx="762000" cy="255905"/>
    <xdr:sp macro="" textlink="">
      <xdr:nvSpPr>
        <xdr:cNvPr id="205" name="テキスト ボックス 204"/>
        <xdr:cNvSpPr txBox="1"/>
      </xdr:nvSpPr>
      <xdr:spPr>
        <a:xfrm>
          <a:off x="1955800" y="14099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165,544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46355</xdr:rowOff>
    </xdr:to>
    <xdr:sp macro="" textlink="">
      <xdr:nvSpPr>
        <xdr:cNvPr id="206" name="フローチャート: 判断 205"/>
        <xdr:cNvSpPr/>
      </xdr:nvSpPr>
      <xdr:spPr>
        <a:xfrm>
          <a:off x="1397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31115</xdr:rowOff>
    </xdr:from>
    <xdr:ext cx="762000" cy="255905"/>
    <xdr:sp macro="" textlink="">
      <xdr:nvSpPr>
        <xdr:cNvPr id="207" name="テキスト ボックス 206"/>
        <xdr:cNvSpPr txBox="1"/>
      </xdr:nvSpPr>
      <xdr:spPr>
        <a:xfrm>
          <a:off x="1066800" y="14090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163,130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94615</xdr:rowOff>
    </xdr:from>
    <xdr:to>
      <xdr:col>23</xdr:col>
      <xdr:colOff>184150</xdr:colOff>
      <xdr:row>82</xdr:row>
      <xdr:rowOff>24765</xdr:rowOff>
    </xdr:to>
    <xdr:sp macro="" textlink="">
      <xdr:nvSpPr>
        <xdr:cNvPr id="213" name="楕円 212"/>
        <xdr:cNvSpPr/>
      </xdr:nvSpPr>
      <xdr:spPr>
        <a:xfrm>
          <a:off x="4902200" y="13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111125</xdr:rowOff>
    </xdr:from>
    <xdr:ext cx="762000" cy="255905"/>
    <xdr:sp macro="" textlink="">
      <xdr:nvSpPr>
        <xdr:cNvPr id="214" name="人件費・物件費等の状況該当値テキスト"/>
        <xdr:cNvSpPr txBox="1"/>
      </xdr:nvSpPr>
      <xdr:spPr>
        <a:xfrm>
          <a:off x="5041900" y="138271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157,776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95250</xdr:rowOff>
    </xdr:from>
    <xdr:to>
      <xdr:col>19</xdr:col>
      <xdr:colOff>184150</xdr:colOff>
      <xdr:row>82</xdr:row>
      <xdr:rowOff>25400</xdr:rowOff>
    </xdr:to>
    <xdr:sp macro="" textlink="">
      <xdr:nvSpPr>
        <xdr:cNvPr id="215" name="楕円 214"/>
        <xdr:cNvSpPr/>
      </xdr:nvSpPr>
      <xdr:spPr>
        <a:xfrm>
          <a:off x="4064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35560</xdr:rowOff>
    </xdr:from>
    <xdr:ext cx="736600" cy="259080"/>
    <xdr:sp macro="" textlink="">
      <xdr:nvSpPr>
        <xdr:cNvPr id="216" name="テキスト ボックス 215"/>
        <xdr:cNvSpPr txBox="1"/>
      </xdr:nvSpPr>
      <xdr:spPr>
        <a:xfrm>
          <a:off x="3733800" y="1375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157,917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69215</xdr:rowOff>
    </xdr:from>
    <xdr:to>
      <xdr:col>15</xdr:col>
      <xdr:colOff>133350</xdr:colOff>
      <xdr:row>81</xdr:row>
      <xdr:rowOff>170815</xdr:rowOff>
    </xdr:to>
    <xdr:sp macro="" textlink="">
      <xdr:nvSpPr>
        <xdr:cNvPr id="217" name="楕円 216"/>
        <xdr:cNvSpPr/>
      </xdr:nvSpPr>
      <xdr:spPr>
        <a:xfrm>
          <a:off x="31750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9525</xdr:rowOff>
    </xdr:from>
    <xdr:ext cx="762000" cy="255905"/>
    <xdr:sp macro="" textlink="">
      <xdr:nvSpPr>
        <xdr:cNvPr id="218" name="テキスト ボックス 217"/>
        <xdr:cNvSpPr txBox="1"/>
      </xdr:nvSpPr>
      <xdr:spPr>
        <a:xfrm>
          <a:off x="2844800" y="137255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26035</xdr:rowOff>
    </xdr:from>
    <xdr:to>
      <xdr:col>11</xdr:col>
      <xdr:colOff>82550</xdr:colOff>
      <xdr:row>81</xdr:row>
      <xdr:rowOff>127635</xdr:rowOff>
    </xdr:to>
    <xdr:sp macro="" textlink="">
      <xdr:nvSpPr>
        <xdr:cNvPr id="219" name="楕円 218"/>
        <xdr:cNvSpPr/>
      </xdr:nvSpPr>
      <xdr:spPr>
        <a:xfrm>
          <a:off x="228600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137795</xdr:rowOff>
    </xdr:from>
    <xdr:ext cx="762000" cy="259080"/>
    <xdr:sp macro="" textlink="">
      <xdr:nvSpPr>
        <xdr:cNvPr id="220" name="テキスト ボックス 219"/>
        <xdr:cNvSpPr txBox="1"/>
      </xdr:nvSpPr>
      <xdr:spPr>
        <a:xfrm>
          <a:off x="19558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140,724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168910</xdr:rowOff>
    </xdr:from>
    <xdr:to>
      <xdr:col>7</xdr:col>
      <xdr:colOff>31750</xdr:colOff>
      <xdr:row>81</xdr:row>
      <xdr:rowOff>99060</xdr:rowOff>
    </xdr:to>
    <xdr:sp macro="" textlink="">
      <xdr:nvSpPr>
        <xdr:cNvPr id="221" name="楕円 220"/>
        <xdr:cNvSpPr/>
      </xdr:nvSpPr>
      <xdr:spPr>
        <a:xfrm>
          <a:off x="1397000" y="138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109220</xdr:rowOff>
    </xdr:from>
    <xdr:ext cx="762000" cy="255905"/>
    <xdr:sp macro="" textlink="">
      <xdr:nvSpPr>
        <xdr:cNvPr id="222" name="テキスト ボックス 221"/>
        <xdr:cNvSpPr txBox="1"/>
      </xdr:nvSpPr>
      <xdr:spPr>
        <a:xfrm>
          <a:off x="1066800" y="136537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133,642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5" name="テキスト ボックス 224"/>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類似団体平均との比較でも▲</a:t>
          </a:r>
          <a:r>
            <a:rPr kumimoji="1" lang="en-US" altLang="ja-JP" sz="1300">
              <a:latin typeface="ＭＳ Ｐゴシック"/>
              <a:ea typeface="ＭＳ Ｐゴシック"/>
            </a:rPr>
            <a:t>4.1</a:t>
          </a:r>
          <a:r>
            <a:rPr kumimoji="1" lang="ja-JP" altLang="en-US" sz="1300">
              <a:latin typeface="ＭＳ Ｐゴシック"/>
              <a:ea typeface="ＭＳ Ｐゴシック"/>
            </a:rPr>
            <a:t>ポイントと大幅に低く、最低水準にある。これは、初任給の抑制をしてきたことによるもので、今後も給与の適正化を図ることにより、引き続き縮減に努める。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905"/>
    <xdr:sp macro="" textlink="">
      <xdr:nvSpPr>
        <xdr:cNvPr id="239" name="テキスト ボックス 238"/>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905"/>
    <xdr:sp macro="" textlink="">
      <xdr:nvSpPr>
        <xdr:cNvPr id="241" name="テキスト ボックス 240"/>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51" name="テキスト ボックス 250"/>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153670</xdr:rowOff>
    </xdr:from>
    <xdr:to>
      <xdr:col>81</xdr:col>
      <xdr:colOff>44450</xdr:colOff>
      <xdr:row>89</xdr:row>
      <xdr:rowOff>92710</xdr:rowOff>
    </xdr:to>
    <xdr:cxnSp macro="">
      <xdr:nvCxnSpPr>
        <xdr:cNvPr id="253" name="直線コネクタ 252"/>
        <xdr:cNvCxnSpPr/>
      </xdr:nvCxnSpPr>
      <xdr:spPr>
        <a:xfrm flipV="1">
          <a:off x="17018000" y="1386967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64770</xdr:rowOff>
    </xdr:from>
    <xdr:ext cx="762000" cy="255905"/>
    <xdr:sp macro="" textlink="">
      <xdr:nvSpPr>
        <xdr:cNvPr id="254" name="給与水準   （国との比較）最小値テキスト"/>
        <xdr:cNvSpPr txBox="1"/>
      </xdr:nvSpPr>
      <xdr:spPr>
        <a:xfrm>
          <a:off x="17106900" y="153238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92710</xdr:rowOff>
    </xdr:from>
    <xdr:to>
      <xdr:col>81</xdr:col>
      <xdr:colOff>133350</xdr:colOff>
      <xdr:row>89</xdr:row>
      <xdr:rowOff>92710</xdr:rowOff>
    </xdr:to>
    <xdr:cxnSp macro="">
      <xdr:nvCxnSpPr>
        <xdr:cNvPr id="255" name="直線コネクタ 254"/>
        <xdr:cNvCxnSpPr/>
      </xdr:nvCxnSpPr>
      <xdr:spPr>
        <a:xfrm>
          <a:off x="16929100" y="15351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68580</xdr:rowOff>
    </xdr:from>
    <xdr:ext cx="762000" cy="259080"/>
    <xdr:sp macro="" textlink="">
      <xdr:nvSpPr>
        <xdr:cNvPr id="256" name="給与水準   （国との比較）最大値テキスト"/>
        <xdr:cNvSpPr txBox="1"/>
      </xdr:nvSpPr>
      <xdr:spPr>
        <a:xfrm>
          <a:off x="17106900" y="1361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153670</xdr:rowOff>
    </xdr:from>
    <xdr:to>
      <xdr:col>81</xdr:col>
      <xdr:colOff>133350</xdr:colOff>
      <xdr:row>80</xdr:row>
      <xdr:rowOff>153670</xdr:rowOff>
    </xdr:to>
    <xdr:cxnSp macro="">
      <xdr:nvCxnSpPr>
        <xdr:cNvPr id="257" name="直線コネクタ 256"/>
        <xdr:cNvCxnSpPr/>
      </xdr:nvCxnSpPr>
      <xdr:spPr>
        <a:xfrm>
          <a:off x="16929100" y="1386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99060</xdr:rowOff>
    </xdr:from>
    <xdr:to>
      <xdr:col>81</xdr:col>
      <xdr:colOff>44450</xdr:colOff>
      <xdr:row>83</xdr:row>
      <xdr:rowOff>156210</xdr:rowOff>
    </xdr:to>
    <xdr:cxnSp macro="">
      <xdr:nvCxnSpPr>
        <xdr:cNvPr id="258" name="直線コネクタ 257"/>
        <xdr:cNvCxnSpPr/>
      </xdr:nvCxnSpPr>
      <xdr:spPr>
        <a:xfrm>
          <a:off x="16179800" y="1432941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34290</xdr:rowOff>
    </xdr:from>
    <xdr:ext cx="762000" cy="259080"/>
    <xdr:sp macro="" textlink="">
      <xdr:nvSpPr>
        <xdr:cNvPr id="259" name="給与水準   （国との比較）平均値テキスト"/>
        <xdr:cNvSpPr txBox="1"/>
      </xdr:nvSpPr>
      <xdr:spPr>
        <a:xfrm>
          <a:off x="17106900" y="14778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62230</xdr:rowOff>
    </xdr:from>
    <xdr:to>
      <xdr:col>81</xdr:col>
      <xdr:colOff>95250</xdr:colOff>
      <xdr:row>86</xdr:row>
      <xdr:rowOff>163830</xdr:rowOff>
    </xdr:to>
    <xdr:sp macro="" textlink="">
      <xdr:nvSpPr>
        <xdr:cNvPr id="260" name="フローチャート: 判断 259"/>
        <xdr:cNvSpPr/>
      </xdr:nvSpPr>
      <xdr:spPr>
        <a:xfrm>
          <a:off x="169672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99060</xdr:rowOff>
    </xdr:from>
    <xdr:to>
      <xdr:col>77</xdr:col>
      <xdr:colOff>44450</xdr:colOff>
      <xdr:row>83</xdr:row>
      <xdr:rowOff>110490</xdr:rowOff>
    </xdr:to>
    <xdr:cxnSp macro="">
      <xdr:nvCxnSpPr>
        <xdr:cNvPr id="261" name="直線コネクタ 260"/>
        <xdr:cNvCxnSpPr/>
      </xdr:nvCxnSpPr>
      <xdr:spPr>
        <a:xfrm flipV="1">
          <a:off x="15290800" y="14329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63" name="テキスト ボックス 262"/>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110490</xdr:rowOff>
    </xdr:from>
    <xdr:to>
      <xdr:col>72</xdr:col>
      <xdr:colOff>203200</xdr:colOff>
      <xdr:row>83</xdr:row>
      <xdr:rowOff>110490</xdr:rowOff>
    </xdr:to>
    <xdr:cxnSp macro="">
      <xdr:nvCxnSpPr>
        <xdr:cNvPr id="264" name="直線コネクタ 263"/>
        <xdr:cNvCxnSpPr/>
      </xdr:nvCxnSpPr>
      <xdr:spPr>
        <a:xfrm>
          <a:off x="14401800" y="14340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27940</xdr:rowOff>
    </xdr:from>
    <xdr:to>
      <xdr:col>73</xdr:col>
      <xdr:colOff>44450</xdr:colOff>
      <xdr:row>86</xdr:row>
      <xdr:rowOff>129540</xdr:rowOff>
    </xdr:to>
    <xdr:sp macro="" textlink="">
      <xdr:nvSpPr>
        <xdr:cNvPr id="265" name="フローチャート: 判断 264"/>
        <xdr:cNvSpPr/>
      </xdr:nvSpPr>
      <xdr:spPr>
        <a:xfrm>
          <a:off x="15240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114300</xdr:rowOff>
    </xdr:from>
    <xdr:ext cx="762000" cy="259080"/>
    <xdr:sp macro="" textlink="">
      <xdr:nvSpPr>
        <xdr:cNvPr id="266" name="テキスト ボックス 265"/>
        <xdr:cNvSpPr txBox="1"/>
      </xdr:nvSpPr>
      <xdr:spPr>
        <a:xfrm>
          <a:off x="14909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132715</xdr:rowOff>
    </xdr:from>
    <xdr:to>
      <xdr:col>68</xdr:col>
      <xdr:colOff>152400</xdr:colOff>
      <xdr:row>83</xdr:row>
      <xdr:rowOff>110490</xdr:rowOff>
    </xdr:to>
    <xdr:cxnSp macro="">
      <xdr:nvCxnSpPr>
        <xdr:cNvPr id="267" name="直線コネクタ 266"/>
        <xdr:cNvCxnSpPr/>
      </xdr:nvCxnSpPr>
      <xdr:spPr>
        <a:xfrm>
          <a:off x="13512800" y="1419161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16510</xdr:rowOff>
    </xdr:from>
    <xdr:to>
      <xdr:col>68</xdr:col>
      <xdr:colOff>203200</xdr:colOff>
      <xdr:row>86</xdr:row>
      <xdr:rowOff>118110</xdr:rowOff>
    </xdr:to>
    <xdr:sp macro="" textlink="">
      <xdr:nvSpPr>
        <xdr:cNvPr id="268" name="フローチャート: 判断 267"/>
        <xdr:cNvSpPr/>
      </xdr:nvSpPr>
      <xdr:spPr>
        <a:xfrm>
          <a:off x="14351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102870</xdr:rowOff>
    </xdr:from>
    <xdr:ext cx="762000" cy="259080"/>
    <xdr:sp macro="" textlink="">
      <xdr:nvSpPr>
        <xdr:cNvPr id="269" name="テキスト ボックス 268"/>
        <xdr:cNvSpPr txBox="1"/>
      </xdr:nvSpPr>
      <xdr:spPr>
        <a:xfrm>
          <a:off x="14020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50165</xdr:rowOff>
    </xdr:from>
    <xdr:to>
      <xdr:col>64</xdr:col>
      <xdr:colOff>152400</xdr:colOff>
      <xdr:row>85</xdr:row>
      <xdr:rowOff>151765</xdr:rowOff>
    </xdr:to>
    <xdr:sp macro="" textlink="">
      <xdr:nvSpPr>
        <xdr:cNvPr id="270" name="フローチャート: 判断 269"/>
        <xdr:cNvSpPr/>
      </xdr:nvSpPr>
      <xdr:spPr>
        <a:xfrm>
          <a:off x="13462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136525</xdr:rowOff>
    </xdr:from>
    <xdr:ext cx="762000" cy="258445"/>
    <xdr:sp macro="" textlink="">
      <xdr:nvSpPr>
        <xdr:cNvPr id="271" name="テキスト ボックス 270"/>
        <xdr:cNvSpPr txBox="1"/>
      </xdr:nvSpPr>
      <xdr:spPr>
        <a:xfrm>
          <a:off x="13131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105410</xdr:rowOff>
    </xdr:from>
    <xdr:to>
      <xdr:col>81</xdr:col>
      <xdr:colOff>95250</xdr:colOff>
      <xdr:row>84</xdr:row>
      <xdr:rowOff>35560</xdr:rowOff>
    </xdr:to>
    <xdr:sp macro="" textlink="">
      <xdr:nvSpPr>
        <xdr:cNvPr id="277" name="楕円 276"/>
        <xdr:cNvSpPr/>
      </xdr:nvSpPr>
      <xdr:spPr>
        <a:xfrm>
          <a:off x="169672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121920</xdr:rowOff>
    </xdr:from>
    <xdr:ext cx="762000" cy="255905"/>
    <xdr:sp macro="" textlink="">
      <xdr:nvSpPr>
        <xdr:cNvPr id="278" name="給与水準   （国との比較）該当値テキスト"/>
        <xdr:cNvSpPr txBox="1"/>
      </xdr:nvSpPr>
      <xdr:spPr>
        <a:xfrm>
          <a:off x="17106900" y="141808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48260</xdr:rowOff>
    </xdr:from>
    <xdr:to>
      <xdr:col>77</xdr:col>
      <xdr:colOff>95250</xdr:colOff>
      <xdr:row>83</xdr:row>
      <xdr:rowOff>149860</xdr:rowOff>
    </xdr:to>
    <xdr:sp macro="" textlink="">
      <xdr:nvSpPr>
        <xdr:cNvPr id="279" name="楕円 278"/>
        <xdr:cNvSpPr/>
      </xdr:nvSpPr>
      <xdr:spPr>
        <a:xfrm>
          <a:off x="16129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160020</xdr:rowOff>
    </xdr:from>
    <xdr:ext cx="736600" cy="259080"/>
    <xdr:sp macro="" textlink="">
      <xdr:nvSpPr>
        <xdr:cNvPr id="280" name="テキスト ボックス 279"/>
        <xdr:cNvSpPr txBox="1"/>
      </xdr:nvSpPr>
      <xdr:spPr>
        <a:xfrm>
          <a:off x="15798800" y="14047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59690</xdr:rowOff>
    </xdr:from>
    <xdr:to>
      <xdr:col>73</xdr:col>
      <xdr:colOff>44450</xdr:colOff>
      <xdr:row>83</xdr:row>
      <xdr:rowOff>161290</xdr:rowOff>
    </xdr:to>
    <xdr:sp macro="" textlink="">
      <xdr:nvSpPr>
        <xdr:cNvPr id="281" name="楕円 280"/>
        <xdr:cNvSpPr/>
      </xdr:nvSpPr>
      <xdr:spPr>
        <a:xfrm>
          <a:off x="15240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171450</xdr:rowOff>
    </xdr:from>
    <xdr:ext cx="762000" cy="259080"/>
    <xdr:sp macro="" textlink="">
      <xdr:nvSpPr>
        <xdr:cNvPr id="282" name="テキスト ボックス 281"/>
        <xdr:cNvSpPr txBox="1"/>
      </xdr:nvSpPr>
      <xdr:spPr>
        <a:xfrm>
          <a:off x="14909800" y="1405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59690</xdr:rowOff>
    </xdr:from>
    <xdr:to>
      <xdr:col>68</xdr:col>
      <xdr:colOff>203200</xdr:colOff>
      <xdr:row>83</xdr:row>
      <xdr:rowOff>161290</xdr:rowOff>
    </xdr:to>
    <xdr:sp macro="" textlink="">
      <xdr:nvSpPr>
        <xdr:cNvPr id="283" name="楕円 282"/>
        <xdr:cNvSpPr/>
      </xdr:nvSpPr>
      <xdr:spPr>
        <a:xfrm>
          <a:off x="14351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171450</xdr:rowOff>
    </xdr:from>
    <xdr:ext cx="762000" cy="259080"/>
    <xdr:sp macro="" textlink="">
      <xdr:nvSpPr>
        <xdr:cNvPr id="284" name="テキスト ボックス 283"/>
        <xdr:cNvSpPr txBox="1"/>
      </xdr:nvSpPr>
      <xdr:spPr>
        <a:xfrm>
          <a:off x="14020800" y="1405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81915</xdr:rowOff>
    </xdr:from>
    <xdr:to>
      <xdr:col>64</xdr:col>
      <xdr:colOff>152400</xdr:colOff>
      <xdr:row>83</xdr:row>
      <xdr:rowOff>12065</xdr:rowOff>
    </xdr:to>
    <xdr:sp macro="" textlink="">
      <xdr:nvSpPr>
        <xdr:cNvPr id="285" name="楕円 284"/>
        <xdr:cNvSpPr/>
      </xdr:nvSpPr>
      <xdr:spPr>
        <a:xfrm>
          <a:off x="13462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22225</xdr:rowOff>
    </xdr:from>
    <xdr:ext cx="762000" cy="258445"/>
    <xdr:sp macro="" textlink="">
      <xdr:nvSpPr>
        <xdr:cNvPr id="286" name="テキスト ボックス 285"/>
        <xdr:cNvSpPr txBox="1"/>
      </xdr:nvSpPr>
      <xdr:spPr>
        <a:xfrm>
          <a:off x="131318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88" name="テキスト ボックス 287"/>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89" name="テキスト ボックス 288"/>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近年業務量に応じた適正な職員配置を行っているが、前年度から▲</a:t>
          </a:r>
          <a:r>
            <a:rPr kumimoji="1" lang="en-US" altLang="ja-JP" sz="1300">
              <a:latin typeface="ＭＳ Ｐゴシック"/>
              <a:ea typeface="ＭＳ Ｐゴシック"/>
            </a:rPr>
            <a:t>0.06</a:t>
          </a:r>
          <a:r>
            <a:rPr kumimoji="1" lang="ja-JP" altLang="en-US" sz="1300">
              <a:latin typeface="ＭＳ Ｐゴシック"/>
              <a:ea typeface="ＭＳ Ｐゴシック"/>
            </a:rPr>
            <a:t>人減少している。類似団体と比較すると▲1.45人、高知県平均と比較すると▲1.75人と大幅に少ない。今後は、事業の更なる効率化の促進を図りながら、平成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年度から運用開始となっている職員定員管理計画（</a:t>
          </a:r>
          <a:r>
            <a:rPr kumimoji="1" lang="en-US" altLang="ja-JP" sz="1300">
              <a:latin typeface="ＭＳ Ｐゴシック"/>
              <a:ea typeface="ＭＳ Ｐゴシック"/>
            </a:rPr>
            <a:t>H29</a:t>
          </a:r>
          <a:r>
            <a:rPr kumimoji="1" lang="ja-JP" altLang="en-US" sz="1300">
              <a:latin typeface="ＭＳ Ｐゴシック"/>
              <a:ea typeface="ＭＳ Ｐゴシック"/>
            </a:rPr>
            <a:t>～</a:t>
          </a:r>
          <a:r>
            <a:rPr kumimoji="1" lang="en-US" altLang="ja-JP" sz="1300">
              <a:latin typeface="ＭＳ Ｐゴシック"/>
              <a:ea typeface="ＭＳ Ｐゴシック"/>
            </a:rPr>
            <a:t>33</a:t>
          </a:r>
          <a:r>
            <a:rPr kumimoji="1" lang="ja-JP" altLang="en-US" sz="1300">
              <a:latin typeface="ＭＳ Ｐゴシック"/>
              <a:ea typeface="ＭＳ Ｐゴシック"/>
            </a:rPr>
            <a:t>）に基づき、より適切な定員管理に努める。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302" name="テキスト ボックス 301"/>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5905"/>
    <xdr:sp macro="" textlink="">
      <xdr:nvSpPr>
        <xdr:cNvPr id="310" name="テキスト ボックス 309"/>
        <xdr:cNvSpPr txBox="1"/>
      </xdr:nvSpPr>
      <xdr:spPr>
        <a:xfrm>
          <a:off x="1206500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55880</xdr:rowOff>
    </xdr:from>
    <xdr:to>
      <xdr:col>81</xdr:col>
      <xdr:colOff>44450</xdr:colOff>
      <xdr:row>66</xdr:row>
      <xdr:rowOff>133985</xdr:rowOff>
    </xdr:to>
    <xdr:cxnSp macro="">
      <xdr:nvCxnSpPr>
        <xdr:cNvPr id="313" name="直線コネクタ 312"/>
        <xdr:cNvCxnSpPr/>
      </xdr:nvCxnSpPr>
      <xdr:spPr>
        <a:xfrm flipV="1">
          <a:off x="17018000" y="10342880"/>
          <a:ext cx="0" cy="1106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106045</xdr:rowOff>
    </xdr:from>
    <xdr:ext cx="762000" cy="259080"/>
    <xdr:sp macro="" textlink="">
      <xdr:nvSpPr>
        <xdr:cNvPr id="314" name="定員管理の状況最小値テキスト"/>
        <xdr:cNvSpPr txBox="1"/>
      </xdr:nvSpPr>
      <xdr:spPr>
        <a:xfrm>
          <a:off x="17106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28.57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133985</xdr:rowOff>
    </xdr:from>
    <xdr:to>
      <xdr:col>81</xdr:col>
      <xdr:colOff>133350</xdr:colOff>
      <xdr:row>66</xdr:row>
      <xdr:rowOff>133985</xdr:rowOff>
    </xdr:to>
    <xdr:cxnSp macro="">
      <xdr:nvCxnSpPr>
        <xdr:cNvPr id="315" name="直線コネクタ 314"/>
        <xdr:cNvCxnSpPr/>
      </xdr:nvCxnSpPr>
      <xdr:spPr>
        <a:xfrm>
          <a:off x="16929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142240</xdr:rowOff>
    </xdr:from>
    <xdr:ext cx="762000" cy="259080"/>
    <xdr:sp macro="" textlink="">
      <xdr:nvSpPr>
        <xdr:cNvPr id="316" name="定員管理の状況最大値テキスト"/>
        <xdr:cNvSpPr txBox="1"/>
      </xdr:nvSpPr>
      <xdr:spPr>
        <a:xfrm>
          <a:off x="17106900" y="1008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5.63</a:t>
          </a:r>
          <a:endParaRPr kumimoji="1" lang="ja-JP" altLang="en-US" sz="1000" b="1">
            <a:latin typeface="ＭＳ Ｐゴシック"/>
            <a:ea typeface="ＭＳ Ｐゴシック"/>
          </a:endParaRPr>
        </a:p>
      </xdr:txBody>
    </xdr:sp>
    <xdr:clientData/>
  </xdr:oneCellAnchor>
  <xdr:twoCellAnchor>
    <xdr:from>
      <xdr:col>80</xdr:col>
      <xdr:colOff>165100</xdr:colOff>
      <xdr:row>60</xdr:row>
      <xdr:rowOff>55880</xdr:rowOff>
    </xdr:from>
    <xdr:to>
      <xdr:col>81</xdr:col>
      <xdr:colOff>133350</xdr:colOff>
      <xdr:row>60</xdr:row>
      <xdr:rowOff>55880</xdr:rowOff>
    </xdr:to>
    <xdr:cxnSp macro="">
      <xdr:nvCxnSpPr>
        <xdr:cNvPr id="317" name="直線コネクタ 316"/>
        <xdr:cNvCxnSpPr/>
      </xdr:nvCxnSpPr>
      <xdr:spPr>
        <a:xfrm>
          <a:off x="16929100" y="1034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41910</xdr:rowOff>
    </xdr:from>
    <xdr:to>
      <xdr:col>81</xdr:col>
      <xdr:colOff>44450</xdr:colOff>
      <xdr:row>61</xdr:row>
      <xdr:rowOff>44450</xdr:rowOff>
    </xdr:to>
    <xdr:cxnSp macro="">
      <xdr:nvCxnSpPr>
        <xdr:cNvPr id="318" name="直線コネクタ 317"/>
        <xdr:cNvCxnSpPr/>
      </xdr:nvCxnSpPr>
      <xdr:spPr>
        <a:xfrm flipV="1">
          <a:off x="16179800" y="105003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33020</xdr:rowOff>
    </xdr:from>
    <xdr:ext cx="762000" cy="259080"/>
    <xdr:sp macro="" textlink="">
      <xdr:nvSpPr>
        <xdr:cNvPr id="319" name="定員管理の状況平均値テキスト"/>
        <xdr:cNvSpPr txBox="1"/>
      </xdr:nvSpPr>
      <xdr:spPr>
        <a:xfrm>
          <a:off x="17106900" y="10491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60960</xdr:rowOff>
    </xdr:from>
    <xdr:to>
      <xdr:col>81</xdr:col>
      <xdr:colOff>95250</xdr:colOff>
      <xdr:row>61</xdr:row>
      <xdr:rowOff>162560</xdr:rowOff>
    </xdr:to>
    <xdr:sp macro="" textlink="">
      <xdr:nvSpPr>
        <xdr:cNvPr id="320" name="フローチャート: 判断 319"/>
        <xdr:cNvSpPr/>
      </xdr:nvSpPr>
      <xdr:spPr>
        <a:xfrm>
          <a:off x="169672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29210</xdr:rowOff>
    </xdr:from>
    <xdr:to>
      <xdr:col>77</xdr:col>
      <xdr:colOff>44450</xdr:colOff>
      <xdr:row>61</xdr:row>
      <xdr:rowOff>44450</xdr:rowOff>
    </xdr:to>
    <xdr:cxnSp macro="">
      <xdr:nvCxnSpPr>
        <xdr:cNvPr id="321" name="直線コネクタ 320"/>
        <xdr:cNvCxnSpPr/>
      </xdr:nvCxnSpPr>
      <xdr:spPr>
        <a:xfrm>
          <a:off x="15290800" y="10487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47625</xdr:rowOff>
    </xdr:from>
    <xdr:to>
      <xdr:col>77</xdr:col>
      <xdr:colOff>95250</xdr:colOff>
      <xdr:row>61</xdr:row>
      <xdr:rowOff>149225</xdr:rowOff>
    </xdr:to>
    <xdr:sp macro="" textlink="">
      <xdr:nvSpPr>
        <xdr:cNvPr id="322" name="フローチャート: 判断 321"/>
        <xdr:cNvSpPr/>
      </xdr:nvSpPr>
      <xdr:spPr>
        <a:xfrm>
          <a:off x="1612900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133985</xdr:rowOff>
    </xdr:from>
    <xdr:ext cx="736600" cy="255905"/>
    <xdr:sp macro="" textlink="">
      <xdr:nvSpPr>
        <xdr:cNvPr id="323" name="テキスト ボックス 322"/>
        <xdr:cNvSpPr txBox="1"/>
      </xdr:nvSpPr>
      <xdr:spPr>
        <a:xfrm>
          <a:off x="15798800" y="105924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19050</xdr:rowOff>
    </xdr:from>
    <xdr:to>
      <xdr:col>72</xdr:col>
      <xdr:colOff>203200</xdr:colOff>
      <xdr:row>61</xdr:row>
      <xdr:rowOff>29210</xdr:rowOff>
    </xdr:to>
    <xdr:cxnSp macro="">
      <xdr:nvCxnSpPr>
        <xdr:cNvPr id="324" name="直線コネクタ 323"/>
        <xdr:cNvCxnSpPr/>
      </xdr:nvCxnSpPr>
      <xdr:spPr>
        <a:xfrm>
          <a:off x="14401800" y="104775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43815</xdr:rowOff>
    </xdr:from>
    <xdr:to>
      <xdr:col>73</xdr:col>
      <xdr:colOff>44450</xdr:colOff>
      <xdr:row>61</xdr:row>
      <xdr:rowOff>145415</xdr:rowOff>
    </xdr:to>
    <xdr:sp macro="" textlink="">
      <xdr:nvSpPr>
        <xdr:cNvPr id="325" name="フローチャート: 判断 324"/>
        <xdr:cNvSpPr/>
      </xdr:nvSpPr>
      <xdr:spPr>
        <a:xfrm>
          <a:off x="152400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130175</xdr:rowOff>
    </xdr:from>
    <xdr:ext cx="762000" cy="259080"/>
    <xdr:sp macro="" textlink="">
      <xdr:nvSpPr>
        <xdr:cNvPr id="326" name="テキスト ボックス 325"/>
        <xdr:cNvSpPr txBox="1"/>
      </xdr:nvSpPr>
      <xdr:spPr>
        <a:xfrm>
          <a:off x="14909800" y="1058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7620</xdr:rowOff>
    </xdr:from>
    <xdr:to>
      <xdr:col>68</xdr:col>
      <xdr:colOff>152400</xdr:colOff>
      <xdr:row>61</xdr:row>
      <xdr:rowOff>19050</xdr:rowOff>
    </xdr:to>
    <xdr:cxnSp macro="">
      <xdr:nvCxnSpPr>
        <xdr:cNvPr id="327" name="直線コネクタ 326"/>
        <xdr:cNvCxnSpPr/>
      </xdr:nvCxnSpPr>
      <xdr:spPr>
        <a:xfrm>
          <a:off x="13512800" y="10466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46990</xdr:rowOff>
    </xdr:from>
    <xdr:to>
      <xdr:col>68</xdr:col>
      <xdr:colOff>203200</xdr:colOff>
      <xdr:row>61</xdr:row>
      <xdr:rowOff>148590</xdr:rowOff>
    </xdr:to>
    <xdr:sp macro="" textlink="">
      <xdr:nvSpPr>
        <xdr:cNvPr id="328" name="フローチャート: 判断 327"/>
        <xdr:cNvSpPr/>
      </xdr:nvSpPr>
      <xdr:spPr>
        <a:xfrm>
          <a:off x="143510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133350</xdr:rowOff>
    </xdr:from>
    <xdr:ext cx="762000" cy="255905"/>
    <xdr:sp macro="" textlink="">
      <xdr:nvSpPr>
        <xdr:cNvPr id="329" name="テキスト ボックス 328"/>
        <xdr:cNvSpPr txBox="1"/>
      </xdr:nvSpPr>
      <xdr:spPr>
        <a:xfrm>
          <a:off x="14020800" y="10591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63500</xdr:rowOff>
    </xdr:from>
    <xdr:to>
      <xdr:col>64</xdr:col>
      <xdr:colOff>152400</xdr:colOff>
      <xdr:row>61</xdr:row>
      <xdr:rowOff>164465</xdr:rowOff>
    </xdr:to>
    <xdr:sp macro="" textlink="">
      <xdr:nvSpPr>
        <xdr:cNvPr id="330" name="フローチャート: 判断 329"/>
        <xdr:cNvSpPr/>
      </xdr:nvSpPr>
      <xdr:spPr>
        <a:xfrm>
          <a:off x="134620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149225</xdr:rowOff>
    </xdr:from>
    <xdr:ext cx="762000" cy="259080"/>
    <xdr:sp macro="" textlink="">
      <xdr:nvSpPr>
        <xdr:cNvPr id="331" name="テキスト ボックス 330"/>
        <xdr:cNvSpPr txBox="1"/>
      </xdr:nvSpPr>
      <xdr:spPr>
        <a:xfrm>
          <a:off x="13131800" y="1060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2" name="テキスト ボックス 331"/>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3" name="テキスト ボックス 332"/>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34" name="テキスト ボックス 333"/>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35" name="テキスト ボックス 334"/>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36" name="テキスト ボックス 335"/>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162560</xdr:rowOff>
    </xdr:from>
    <xdr:to>
      <xdr:col>81</xdr:col>
      <xdr:colOff>95250</xdr:colOff>
      <xdr:row>61</xdr:row>
      <xdr:rowOff>92710</xdr:rowOff>
    </xdr:to>
    <xdr:sp macro="" textlink="">
      <xdr:nvSpPr>
        <xdr:cNvPr id="337" name="楕円 336"/>
        <xdr:cNvSpPr/>
      </xdr:nvSpPr>
      <xdr:spPr>
        <a:xfrm>
          <a:off x="169672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7620</xdr:rowOff>
    </xdr:from>
    <xdr:ext cx="762000" cy="255905"/>
    <xdr:sp macro="" textlink="">
      <xdr:nvSpPr>
        <xdr:cNvPr id="338" name="定員管理の状況該当値テキスト"/>
        <xdr:cNvSpPr txBox="1"/>
      </xdr:nvSpPr>
      <xdr:spPr>
        <a:xfrm>
          <a:off x="17106900" y="102946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165100</xdr:rowOff>
    </xdr:from>
    <xdr:to>
      <xdr:col>77</xdr:col>
      <xdr:colOff>95250</xdr:colOff>
      <xdr:row>61</xdr:row>
      <xdr:rowOff>95250</xdr:rowOff>
    </xdr:to>
    <xdr:sp macro="" textlink="">
      <xdr:nvSpPr>
        <xdr:cNvPr id="339" name="楕円 338"/>
        <xdr:cNvSpPr/>
      </xdr:nvSpPr>
      <xdr:spPr>
        <a:xfrm>
          <a:off x="16129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105410</xdr:rowOff>
    </xdr:from>
    <xdr:ext cx="736600" cy="259080"/>
    <xdr:sp macro="" textlink="">
      <xdr:nvSpPr>
        <xdr:cNvPr id="340" name="テキスト ボックス 339"/>
        <xdr:cNvSpPr txBox="1"/>
      </xdr:nvSpPr>
      <xdr:spPr>
        <a:xfrm>
          <a:off x="15798800" y="1022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149225</xdr:rowOff>
    </xdr:from>
    <xdr:to>
      <xdr:col>73</xdr:col>
      <xdr:colOff>44450</xdr:colOff>
      <xdr:row>61</xdr:row>
      <xdr:rowOff>79375</xdr:rowOff>
    </xdr:to>
    <xdr:sp macro="" textlink="">
      <xdr:nvSpPr>
        <xdr:cNvPr id="341" name="楕円 340"/>
        <xdr:cNvSpPr/>
      </xdr:nvSpPr>
      <xdr:spPr>
        <a:xfrm>
          <a:off x="15240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89535</xdr:rowOff>
    </xdr:from>
    <xdr:ext cx="762000" cy="255905"/>
    <xdr:sp macro="" textlink="">
      <xdr:nvSpPr>
        <xdr:cNvPr id="342" name="テキスト ボックス 341"/>
        <xdr:cNvSpPr txBox="1"/>
      </xdr:nvSpPr>
      <xdr:spPr>
        <a:xfrm>
          <a:off x="14909800" y="10205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139700</xdr:rowOff>
    </xdr:from>
    <xdr:to>
      <xdr:col>68</xdr:col>
      <xdr:colOff>203200</xdr:colOff>
      <xdr:row>61</xdr:row>
      <xdr:rowOff>69850</xdr:rowOff>
    </xdr:to>
    <xdr:sp macro="" textlink="">
      <xdr:nvSpPr>
        <xdr:cNvPr id="343" name="楕円 342"/>
        <xdr:cNvSpPr/>
      </xdr:nvSpPr>
      <xdr:spPr>
        <a:xfrm>
          <a:off x="1435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80010</xdr:rowOff>
    </xdr:from>
    <xdr:ext cx="762000" cy="259080"/>
    <xdr:sp macro="" textlink="">
      <xdr:nvSpPr>
        <xdr:cNvPr id="344" name="テキスト ボックス 343"/>
        <xdr:cNvSpPr txBox="1"/>
      </xdr:nvSpPr>
      <xdr:spPr>
        <a:xfrm>
          <a:off x="14020800" y="1019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128270</xdr:rowOff>
    </xdr:from>
    <xdr:to>
      <xdr:col>64</xdr:col>
      <xdr:colOff>152400</xdr:colOff>
      <xdr:row>61</xdr:row>
      <xdr:rowOff>58420</xdr:rowOff>
    </xdr:to>
    <xdr:sp macro="" textlink="">
      <xdr:nvSpPr>
        <xdr:cNvPr id="345" name="楕円 344"/>
        <xdr:cNvSpPr/>
      </xdr:nvSpPr>
      <xdr:spPr>
        <a:xfrm>
          <a:off x="134620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68580</xdr:rowOff>
    </xdr:from>
    <xdr:ext cx="762000" cy="259080"/>
    <xdr:sp macro="" textlink="">
      <xdr:nvSpPr>
        <xdr:cNvPr id="346" name="テキスト ボックス 345"/>
        <xdr:cNvSpPr txBox="1"/>
      </xdr:nvSpPr>
      <xdr:spPr>
        <a:xfrm>
          <a:off x="13131800" y="10184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49" name="テキスト ボックス 348"/>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は類似団体と比較して低い水準にあり、年々減少している。これは、近年の新発債抑制による自然減のため、元利償還金が減少していること、また、償還のピークが過ぎたことによるものである。ただし、近年の大型事業の財源として借り入れた地方債の元金償還が始まるため、元利償還金が今後増加する可能性がある。今後とも、緊急度・住民ニーズを的確に把握した事業を選択することにより、起債に大きく頼ることのない財政運営に努める。</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5905"/>
    <xdr:sp macro="" textlink="">
      <xdr:nvSpPr>
        <xdr:cNvPr id="368" name="テキスト ボックス 367"/>
        <xdr:cNvSpPr txBox="1"/>
      </xdr:nvSpPr>
      <xdr:spPr>
        <a:xfrm>
          <a:off x="1206500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5905"/>
    <xdr:sp macro="" textlink="">
      <xdr:nvSpPr>
        <xdr:cNvPr id="370" name="テキスト ボックス 369"/>
        <xdr:cNvSpPr txBox="1"/>
      </xdr:nvSpPr>
      <xdr:spPr>
        <a:xfrm>
          <a:off x="1206500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164465</xdr:rowOff>
    </xdr:from>
    <xdr:to>
      <xdr:col>81</xdr:col>
      <xdr:colOff>44450</xdr:colOff>
      <xdr:row>44</xdr:row>
      <xdr:rowOff>47625</xdr:rowOff>
    </xdr:to>
    <xdr:cxnSp macro="">
      <xdr:nvCxnSpPr>
        <xdr:cNvPr id="376" name="直線コネクタ 375"/>
        <xdr:cNvCxnSpPr/>
      </xdr:nvCxnSpPr>
      <xdr:spPr>
        <a:xfrm flipV="1">
          <a:off x="17018000" y="633666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19685</xdr:rowOff>
    </xdr:from>
    <xdr:ext cx="762000" cy="255905"/>
    <xdr:sp macro="" textlink="">
      <xdr:nvSpPr>
        <xdr:cNvPr id="377" name="公債費負担の状況最小値テキスト"/>
        <xdr:cNvSpPr txBox="1"/>
      </xdr:nvSpPr>
      <xdr:spPr>
        <a:xfrm>
          <a:off x="17106900" y="7563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47625</xdr:rowOff>
    </xdr:from>
    <xdr:to>
      <xdr:col>81</xdr:col>
      <xdr:colOff>133350</xdr:colOff>
      <xdr:row>44</xdr:row>
      <xdr:rowOff>47625</xdr:rowOff>
    </xdr:to>
    <xdr:cxnSp macro="">
      <xdr:nvCxnSpPr>
        <xdr:cNvPr id="378" name="直線コネクタ 377"/>
        <xdr:cNvCxnSpPr/>
      </xdr:nvCxnSpPr>
      <xdr:spPr>
        <a:xfrm>
          <a:off x="16929100" y="759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79375</xdr:rowOff>
    </xdr:from>
    <xdr:ext cx="762000" cy="258445"/>
    <xdr:sp macro="" textlink="">
      <xdr:nvSpPr>
        <xdr:cNvPr id="379" name="公債費負担の状況最大値テキスト"/>
        <xdr:cNvSpPr txBox="1"/>
      </xdr:nvSpPr>
      <xdr:spPr>
        <a:xfrm>
          <a:off x="17106900" y="6080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164465</xdr:rowOff>
    </xdr:from>
    <xdr:to>
      <xdr:col>81</xdr:col>
      <xdr:colOff>133350</xdr:colOff>
      <xdr:row>36</xdr:row>
      <xdr:rowOff>164465</xdr:rowOff>
    </xdr:to>
    <xdr:cxnSp macro="">
      <xdr:nvCxnSpPr>
        <xdr:cNvPr id="380" name="直線コネクタ 379"/>
        <xdr:cNvCxnSpPr/>
      </xdr:nvCxnSpPr>
      <xdr:spPr>
        <a:xfrm>
          <a:off x="16929100" y="633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91440</xdr:rowOff>
    </xdr:from>
    <xdr:to>
      <xdr:col>81</xdr:col>
      <xdr:colOff>44450</xdr:colOff>
      <xdr:row>39</xdr:row>
      <xdr:rowOff>132715</xdr:rowOff>
    </xdr:to>
    <xdr:cxnSp macro="">
      <xdr:nvCxnSpPr>
        <xdr:cNvPr id="381" name="直線コネクタ 380"/>
        <xdr:cNvCxnSpPr/>
      </xdr:nvCxnSpPr>
      <xdr:spPr>
        <a:xfrm flipV="1">
          <a:off x="16179800" y="677799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69215</xdr:rowOff>
    </xdr:from>
    <xdr:ext cx="762000" cy="259080"/>
    <xdr:sp macro="" textlink="">
      <xdr:nvSpPr>
        <xdr:cNvPr id="382" name="公債費負担の状況平均値テキスト"/>
        <xdr:cNvSpPr txBox="1"/>
      </xdr:nvSpPr>
      <xdr:spPr>
        <a:xfrm>
          <a:off x="17106900" y="6927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97790</xdr:rowOff>
    </xdr:from>
    <xdr:to>
      <xdr:col>81</xdr:col>
      <xdr:colOff>95250</xdr:colOff>
      <xdr:row>41</xdr:row>
      <xdr:rowOff>27305</xdr:rowOff>
    </xdr:to>
    <xdr:sp macro="" textlink="">
      <xdr:nvSpPr>
        <xdr:cNvPr id="383" name="フローチャート: 判断 382"/>
        <xdr:cNvSpPr/>
      </xdr:nvSpPr>
      <xdr:spPr>
        <a:xfrm>
          <a:off x="169672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132715</xdr:rowOff>
    </xdr:from>
    <xdr:to>
      <xdr:col>77</xdr:col>
      <xdr:colOff>44450</xdr:colOff>
      <xdr:row>39</xdr:row>
      <xdr:rowOff>132715</xdr:rowOff>
    </xdr:to>
    <xdr:cxnSp macro="">
      <xdr:nvCxnSpPr>
        <xdr:cNvPr id="384" name="直線コネクタ 383"/>
        <xdr:cNvCxnSpPr/>
      </xdr:nvCxnSpPr>
      <xdr:spPr>
        <a:xfrm>
          <a:off x="15290800" y="68192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103505</xdr:rowOff>
    </xdr:from>
    <xdr:to>
      <xdr:col>77</xdr:col>
      <xdr:colOff>95250</xdr:colOff>
      <xdr:row>41</xdr:row>
      <xdr:rowOff>33655</xdr:rowOff>
    </xdr:to>
    <xdr:sp macro="" textlink="">
      <xdr:nvSpPr>
        <xdr:cNvPr id="385" name="フローチャート: 判断 384"/>
        <xdr:cNvSpPr/>
      </xdr:nvSpPr>
      <xdr:spPr>
        <a:xfrm>
          <a:off x="16129000" y="696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18415</xdr:rowOff>
    </xdr:from>
    <xdr:ext cx="736600" cy="255905"/>
    <xdr:sp macro="" textlink="">
      <xdr:nvSpPr>
        <xdr:cNvPr id="386" name="テキスト ボックス 385"/>
        <xdr:cNvSpPr txBox="1"/>
      </xdr:nvSpPr>
      <xdr:spPr>
        <a:xfrm>
          <a:off x="15798800" y="70478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132715</xdr:rowOff>
    </xdr:from>
    <xdr:to>
      <xdr:col>72</xdr:col>
      <xdr:colOff>203200</xdr:colOff>
      <xdr:row>40</xdr:row>
      <xdr:rowOff>64770</xdr:rowOff>
    </xdr:to>
    <xdr:cxnSp macro="">
      <xdr:nvCxnSpPr>
        <xdr:cNvPr id="387" name="直線コネクタ 386"/>
        <xdr:cNvCxnSpPr/>
      </xdr:nvCxnSpPr>
      <xdr:spPr>
        <a:xfrm flipV="1">
          <a:off x="14401800" y="681926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103505</xdr:rowOff>
    </xdr:from>
    <xdr:to>
      <xdr:col>73</xdr:col>
      <xdr:colOff>44450</xdr:colOff>
      <xdr:row>41</xdr:row>
      <xdr:rowOff>33655</xdr:rowOff>
    </xdr:to>
    <xdr:sp macro="" textlink="">
      <xdr:nvSpPr>
        <xdr:cNvPr id="388" name="フローチャート: 判断 387"/>
        <xdr:cNvSpPr/>
      </xdr:nvSpPr>
      <xdr:spPr>
        <a:xfrm>
          <a:off x="15240000" y="696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18415</xdr:rowOff>
    </xdr:from>
    <xdr:ext cx="762000" cy="255905"/>
    <xdr:sp macro="" textlink="">
      <xdr:nvSpPr>
        <xdr:cNvPr id="389" name="テキスト ボックス 388"/>
        <xdr:cNvSpPr txBox="1"/>
      </xdr:nvSpPr>
      <xdr:spPr>
        <a:xfrm>
          <a:off x="14909800" y="7047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64770</xdr:rowOff>
    </xdr:from>
    <xdr:to>
      <xdr:col>68</xdr:col>
      <xdr:colOff>152400</xdr:colOff>
      <xdr:row>41</xdr:row>
      <xdr:rowOff>31115</xdr:rowOff>
    </xdr:to>
    <xdr:cxnSp macro="">
      <xdr:nvCxnSpPr>
        <xdr:cNvPr id="390" name="直線コネクタ 389"/>
        <xdr:cNvCxnSpPr/>
      </xdr:nvCxnSpPr>
      <xdr:spPr>
        <a:xfrm flipV="1">
          <a:off x="13512800" y="692277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87630</xdr:rowOff>
    </xdr:from>
    <xdr:ext cx="762000" cy="255905"/>
    <xdr:sp macro="" textlink="">
      <xdr:nvSpPr>
        <xdr:cNvPr id="392" name="テキスト ボックス 391"/>
        <xdr:cNvSpPr txBox="1"/>
      </xdr:nvSpPr>
      <xdr:spPr>
        <a:xfrm>
          <a:off x="14020800" y="7117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15240</xdr:rowOff>
    </xdr:from>
    <xdr:to>
      <xdr:col>64</xdr:col>
      <xdr:colOff>152400</xdr:colOff>
      <xdr:row>41</xdr:row>
      <xdr:rowOff>116840</xdr:rowOff>
    </xdr:to>
    <xdr:sp macro="" textlink="">
      <xdr:nvSpPr>
        <xdr:cNvPr id="393" name="フローチャート: 判断 392"/>
        <xdr:cNvSpPr/>
      </xdr:nvSpPr>
      <xdr:spPr>
        <a:xfrm>
          <a:off x="13462000" y="704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101600</xdr:rowOff>
    </xdr:from>
    <xdr:ext cx="762000" cy="259080"/>
    <xdr:sp macro="" textlink="">
      <xdr:nvSpPr>
        <xdr:cNvPr id="394" name="テキスト ボックス 393"/>
        <xdr:cNvSpPr txBox="1"/>
      </xdr:nvSpPr>
      <xdr:spPr>
        <a:xfrm>
          <a:off x="13131800" y="713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40640</xdr:rowOff>
    </xdr:from>
    <xdr:to>
      <xdr:col>81</xdr:col>
      <xdr:colOff>95250</xdr:colOff>
      <xdr:row>39</xdr:row>
      <xdr:rowOff>142240</xdr:rowOff>
    </xdr:to>
    <xdr:sp macro="" textlink="">
      <xdr:nvSpPr>
        <xdr:cNvPr id="400" name="楕円 399"/>
        <xdr:cNvSpPr/>
      </xdr:nvSpPr>
      <xdr:spPr>
        <a:xfrm>
          <a:off x="169672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57150</xdr:rowOff>
    </xdr:from>
    <xdr:ext cx="762000" cy="259080"/>
    <xdr:sp macro="" textlink="">
      <xdr:nvSpPr>
        <xdr:cNvPr id="401" name="公債費負担の状況該当値テキスト"/>
        <xdr:cNvSpPr txBox="1"/>
      </xdr:nvSpPr>
      <xdr:spPr>
        <a:xfrm>
          <a:off x="171069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81915</xdr:rowOff>
    </xdr:from>
    <xdr:to>
      <xdr:col>77</xdr:col>
      <xdr:colOff>95250</xdr:colOff>
      <xdr:row>40</xdr:row>
      <xdr:rowOff>12065</xdr:rowOff>
    </xdr:to>
    <xdr:sp macro="" textlink="">
      <xdr:nvSpPr>
        <xdr:cNvPr id="402" name="楕円 401"/>
        <xdr:cNvSpPr/>
      </xdr:nvSpPr>
      <xdr:spPr>
        <a:xfrm>
          <a:off x="16129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22225</xdr:rowOff>
    </xdr:from>
    <xdr:ext cx="736600" cy="258445"/>
    <xdr:sp macro="" textlink="">
      <xdr:nvSpPr>
        <xdr:cNvPr id="403" name="テキスト ボックス 402"/>
        <xdr:cNvSpPr txBox="1"/>
      </xdr:nvSpPr>
      <xdr:spPr>
        <a:xfrm>
          <a:off x="15798800" y="6537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81915</xdr:rowOff>
    </xdr:from>
    <xdr:to>
      <xdr:col>73</xdr:col>
      <xdr:colOff>44450</xdr:colOff>
      <xdr:row>40</xdr:row>
      <xdr:rowOff>12065</xdr:rowOff>
    </xdr:to>
    <xdr:sp macro="" textlink="">
      <xdr:nvSpPr>
        <xdr:cNvPr id="404" name="楕円 403"/>
        <xdr:cNvSpPr/>
      </xdr:nvSpPr>
      <xdr:spPr>
        <a:xfrm>
          <a:off x="15240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22225</xdr:rowOff>
    </xdr:from>
    <xdr:ext cx="762000" cy="258445"/>
    <xdr:sp macro="" textlink="">
      <xdr:nvSpPr>
        <xdr:cNvPr id="405" name="テキスト ボックス 404"/>
        <xdr:cNvSpPr txBox="1"/>
      </xdr:nvSpPr>
      <xdr:spPr>
        <a:xfrm>
          <a:off x="14909800" y="6537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13970</xdr:rowOff>
    </xdr:from>
    <xdr:to>
      <xdr:col>68</xdr:col>
      <xdr:colOff>203200</xdr:colOff>
      <xdr:row>40</xdr:row>
      <xdr:rowOff>115570</xdr:rowOff>
    </xdr:to>
    <xdr:sp macro="" textlink="">
      <xdr:nvSpPr>
        <xdr:cNvPr id="406" name="楕円 405"/>
        <xdr:cNvSpPr/>
      </xdr:nvSpPr>
      <xdr:spPr>
        <a:xfrm>
          <a:off x="143510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125730</xdr:rowOff>
    </xdr:from>
    <xdr:ext cx="762000" cy="259080"/>
    <xdr:sp macro="" textlink="">
      <xdr:nvSpPr>
        <xdr:cNvPr id="407" name="テキスト ボックス 406"/>
        <xdr:cNvSpPr txBox="1"/>
      </xdr:nvSpPr>
      <xdr:spPr>
        <a:xfrm>
          <a:off x="14020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151765</xdr:rowOff>
    </xdr:from>
    <xdr:to>
      <xdr:col>64</xdr:col>
      <xdr:colOff>152400</xdr:colOff>
      <xdr:row>41</xdr:row>
      <xdr:rowOff>81915</xdr:rowOff>
    </xdr:to>
    <xdr:sp macro="" textlink="">
      <xdr:nvSpPr>
        <xdr:cNvPr id="408" name="楕円 407"/>
        <xdr:cNvSpPr/>
      </xdr:nvSpPr>
      <xdr:spPr>
        <a:xfrm>
          <a:off x="13462000" y="70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92075</xdr:rowOff>
    </xdr:from>
    <xdr:ext cx="762000" cy="259080"/>
    <xdr:sp macro="" textlink="">
      <xdr:nvSpPr>
        <xdr:cNvPr id="409" name="テキスト ボックス 408"/>
        <xdr:cNvSpPr txBox="1"/>
      </xdr:nvSpPr>
      <xdr:spPr>
        <a:xfrm>
          <a:off x="13131800" y="677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12" name="テキスト ボックス 411"/>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比率は類似団体と比較して低い水準にある。平成29年度と比較すると、将来負担額の一般会計等に係る地方債の現在高や公営企業債等繰入見込額が減少したことから、微減となった。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oneCellAnchor>
    <xdr:from>
      <xdr:col>61</xdr:col>
      <xdr:colOff>6350</xdr:colOff>
      <xdr:row>10</xdr:row>
      <xdr:rowOff>63500</xdr:rowOff>
    </xdr:from>
    <xdr:ext cx="298450" cy="222250"/>
    <xdr:sp macro="" textlink="">
      <xdr:nvSpPr>
        <xdr:cNvPr id="423" name="テキスト ボックス 422"/>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5905"/>
    <xdr:sp macro="" textlink="">
      <xdr:nvSpPr>
        <xdr:cNvPr id="427" name="テキスト ボックス 426"/>
        <xdr:cNvSpPr txBox="1"/>
      </xdr:nvSpPr>
      <xdr:spPr>
        <a:xfrm>
          <a:off x="12065000" y="383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5905"/>
    <xdr:sp macro="" textlink="">
      <xdr:nvSpPr>
        <xdr:cNvPr id="429" name="テキスト ボックス 428"/>
        <xdr:cNvSpPr txBox="1"/>
      </xdr:nvSpPr>
      <xdr:spPr>
        <a:xfrm>
          <a:off x="12065000" y="343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109220</xdr:rowOff>
    </xdr:to>
    <xdr:cxnSp macro="">
      <xdr:nvCxnSpPr>
        <xdr:cNvPr id="438" name="直線コネクタ 437"/>
        <xdr:cNvCxnSpPr/>
      </xdr:nvCxnSpPr>
      <xdr:spPr>
        <a:xfrm flipV="1">
          <a:off x="17018000" y="237045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80645</xdr:rowOff>
    </xdr:from>
    <xdr:ext cx="762000" cy="259080"/>
    <xdr:sp macro="" textlink="">
      <xdr:nvSpPr>
        <xdr:cNvPr id="439" name="将来負担の状況最小値テキスト"/>
        <xdr:cNvSpPr txBox="1"/>
      </xdr:nvSpPr>
      <xdr:spPr>
        <a:xfrm>
          <a:off x="17106900" y="3681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166.4</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109220</xdr:rowOff>
    </xdr:from>
    <xdr:to>
      <xdr:col>81</xdr:col>
      <xdr:colOff>133350</xdr:colOff>
      <xdr:row>21</xdr:row>
      <xdr:rowOff>109220</xdr:rowOff>
    </xdr:to>
    <xdr:cxnSp macro="">
      <xdr:nvCxnSpPr>
        <xdr:cNvPr id="440" name="直線コネクタ 439"/>
        <xdr:cNvCxnSpPr/>
      </xdr:nvCxnSpPr>
      <xdr:spPr>
        <a:xfrm>
          <a:off x="16929100" y="370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5905"/>
    <xdr:sp macro="" textlink="">
      <xdr:nvSpPr>
        <xdr:cNvPr id="441" name="将来負担の状況最大値テキスト"/>
        <xdr:cNvSpPr txBox="1"/>
      </xdr:nvSpPr>
      <xdr:spPr>
        <a:xfrm>
          <a:off x="17106900" y="2063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5905"/>
    <xdr:sp macro="" textlink="">
      <xdr:nvSpPr>
        <xdr:cNvPr id="443" name="将来負担の状況平均値テキスト"/>
        <xdr:cNvSpPr txBox="1"/>
      </xdr:nvSpPr>
      <xdr:spPr>
        <a:xfrm>
          <a:off x="17106900" y="229235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4" name="フローチャート: 判断 44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5905"/>
    <xdr:sp macro="" textlink="">
      <xdr:nvSpPr>
        <xdr:cNvPr id="446" name="テキスト ボックス 445"/>
        <xdr:cNvSpPr txBox="1"/>
      </xdr:nvSpPr>
      <xdr:spPr>
        <a:xfrm>
          <a:off x="15798800" y="208851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5905"/>
    <xdr:sp macro="" textlink="">
      <xdr:nvSpPr>
        <xdr:cNvPr id="448" name="テキスト ボックス 447"/>
        <xdr:cNvSpPr txBox="1"/>
      </xdr:nvSpPr>
      <xdr:spPr>
        <a:xfrm>
          <a:off x="14909800" y="2088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24765</xdr:rowOff>
    </xdr:from>
    <xdr:to>
      <xdr:col>68</xdr:col>
      <xdr:colOff>203200</xdr:colOff>
      <xdr:row>14</xdr:row>
      <xdr:rowOff>126365</xdr:rowOff>
    </xdr:to>
    <xdr:sp macro="" textlink="">
      <xdr:nvSpPr>
        <xdr:cNvPr id="449" name="フローチャート: 判断 448"/>
        <xdr:cNvSpPr/>
      </xdr:nvSpPr>
      <xdr:spPr>
        <a:xfrm>
          <a:off x="14351000" y="24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136525</xdr:rowOff>
    </xdr:from>
    <xdr:ext cx="762000" cy="258445"/>
    <xdr:sp macro="" textlink="">
      <xdr:nvSpPr>
        <xdr:cNvPr id="450" name="テキスト ボックス 449"/>
        <xdr:cNvSpPr txBox="1"/>
      </xdr:nvSpPr>
      <xdr:spPr>
        <a:xfrm>
          <a:off x="14020800" y="219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1905</xdr:rowOff>
    </xdr:from>
    <xdr:to>
      <xdr:col>64</xdr:col>
      <xdr:colOff>152400</xdr:colOff>
      <xdr:row>14</xdr:row>
      <xdr:rowOff>103505</xdr:rowOff>
    </xdr:to>
    <xdr:sp macro="" textlink="">
      <xdr:nvSpPr>
        <xdr:cNvPr id="451" name="フローチャート: 判断 450"/>
        <xdr:cNvSpPr/>
      </xdr:nvSpPr>
      <xdr:spPr>
        <a:xfrm>
          <a:off x="13462000" y="240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113665</xdr:rowOff>
    </xdr:from>
    <xdr:ext cx="762000" cy="258445"/>
    <xdr:sp macro="" textlink="">
      <xdr:nvSpPr>
        <xdr:cNvPr id="452" name="テキスト ボックス 451"/>
        <xdr:cNvSpPr txBox="1"/>
      </xdr:nvSpPr>
      <xdr:spPr>
        <a:xfrm>
          <a:off x="131318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12,929
12,874
100.80
6,569,151
6,364,277
3,798
3,921,938
4,554,427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人件費については、職員数や給与の水準が類似団体と比較して少ないため、経常収支比率についても類似団体平均を下回っている。</a:t>
          </a:r>
        </a:p>
        <a:p>
          <a:r>
            <a:rPr kumimoji="1" lang="ja-JP" altLang="en-US" sz="1300">
              <a:latin typeface="ＭＳ Ｐゴシック"/>
              <a:ea typeface="ＭＳ Ｐゴシック"/>
            </a:rPr>
            <a:t>教育研修所職員報酬や職員数増が主な要因となって増加している。</a:t>
          </a:r>
        </a:p>
      </xdr:txBody>
    </xdr:sp>
    <xdr:clientData/>
  </xdr:twoCellAnchor>
  <xdr:oneCellAnchor>
    <xdr:from>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163830</xdr:rowOff>
    </xdr:from>
    <xdr:to>
      <xdr:col>24</xdr:col>
      <xdr:colOff>25400</xdr:colOff>
      <xdr:row>41</xdr:row>
      <xdr:rowOff>133985</xdr:rowOff>
    </xdr:to>
    <xdr:cxnSp macro="">
      <xdr:nvCxnSpPr>
        <xdr:cNvPr id="59" name="直線コネクタ 58"/>
        <xdr:cNvCxnSpPr/>
      </xdr:nvCxnSpPr>
      <xdr:spPr>
        <a:xfrm flipV="1">
          <a:off x="4826000" y="5993130"/>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106045</xdr:rowOff>
    </xdr:from>
    <xdr:ext cx="762000" cy="259080"/>
    <xdr:sp macro="" textlink="">
      <xdr:nvSpPr>
        <xdr:cNvPr id="60" name="人件費最小値テキスト"/>
        <xdr:cNvSpPr txBox="1"/>
      </xdr:nvSpPr>
      <xdr:spPr>
        <a:xfrm>
          <a:off x="49149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133985</xdr:rowOff>
    </xdr:from>
    <xdr:to>
      <xdr:col>24</xdr:col>
      <xdr:colOff>114300</xdr:colOff>
      <xdr:row>41</xdr:row>
      <xdr:rowOff>133985</xdr:rowOff>
    </xdr:to>
    <xdr:cxnSp macro="">
      <xdr:nvCxnSpPr>
        <xdr:cNvPr id="61" name="直線コネクタ 60"/>
        <xdr:cNvCxnSpPr/>
      </xdr:nvCxnSpPr>
      <xdr:spPr>
        <a:xfrm>
          <a:off x="4737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78740</xdr:rowOff>
    </xdr:from>
    <xdr:ext cx="762000" cy="259080"/>
    <xdr:sp macro="" textlink="">
      <xdr:nvSpPr>
        <xdr:cNvPr id="62" name="人件費最大値テキスト"/>
        <xdr:cNvSpPr txBox="1"/>
      </xdr:nvSpPr>
      <xdr:spPr>
        <a:xfrm>
          <a:off x="4914900" y="573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163830</xdr:rowOff>
    </xdr:from>
    <xdr:to>
      <xdr:col>24</xdr:col>
      <xdr:colOff>114300</xdr:colOff>
      <xdr:row>34</xdr:row>
      <xdr:rowOff>163830</xdr:rowOff>
    </xdr:to>
    <xdr:cxnSp macro="">
      <xdr:nvCxnSpPr>
        <xdr:cNvPr id="63" name="直線コネクタ 62"/>
        <xdr:cNvCxnSpPr/>
      </xdr:nvCxnSpPr>
      <xdr:spPr>
        <a:xfrm>
          <a:off x="4737100" y="599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163830</xdr:rowOff>
    </xdr:from>
    <xdr:to>
      <xdr:col>24</xdr:col>
      <xdr:colOff>25400</xdr:colOff>
      <xdr:row>37</xdr:row>
      <xdr:rowOff>10160</xdr:rowOff>
    </xdr:to>
    <xdr:cxnSp macro="">
      <xdr:nvCxnSpPr>
        <xdr:cNvPr id="64" name="直線コネクタ 63"/>
        <xdr:cNvCxnSpPr/>
      </xdr:nvCxnSpPr>
      <xdr:spPr>
        <a:xfrm>
          <a:off x="3987800" y="63360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121285</xdr:rowOff>
    </xdr:from>
    <xdr:ext cx="762000" cy="255905"/>
    <xdr:sp macro="" textlink="">
      <xdr:nvSpPr>
        <xdr:cNvPr id="65" name="人件費平均値テキスト"/>
        <xdr:cNvSpPr txBox="1"/>
      </xdr:nvSpPr>
      <xdr:spPr>
        <a:xfrm>
          <a:off x="4914900" y="629348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149225</xdr:rowOff>
    </xdr:from>
    <xdr:to>
      <xdr:col>24</xdr:col>
      <xdr:colOff>76200</xdr:colOff>
      <xdr:row>37</xdr:row>
      <xdr:rowOff>79375</xdr:rowOff>
    </xdr:to>
    <xdr:sp macro="" textlink="">
      <xdr:nvSpPr>
        <xdr:cNvPr id="66" name="フローチャート: 判断 65"/>
        <xdr:cNvSpPr/>
      </xdr:nvSpPr>
      <xdr:spPr>
        <a:xfrm>
          <a:off x="47752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122555</xdr:rowOff>
    </xdr:from>
    <xdr:to>
      <xdr:col>19</xdr:col>
      <xdr:colOff>187325</xdr:colOff>
      <xdr:row>36</xdr:row>
      <xdr:rowOff>163830</xdr:rowOff>
    </xdr:to>
    <xdr:cxnSp macro="">
      <xdr:nvCxnSpPr>
        <xdr:cNvPr id="67" name="直線コネクタ 66"/>
        <xdr:cNvCxnSpPr/>
      </xdr:nvCxnSpPr>
      <xdr:spPr>
        <a:xfrm>
          <a:off x="3098800" y="62947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135890</xdr:rowOff>
    </xdr:from>
    <xdr:to>
      <xdr:col>20</xdr:col>
      <xdr:colOff>38100</xdr:colOff>
      <xdr:row>37</xdr:row>
      <xdr:rowOff>66040</xdr:rowOff>
    </xdr:to>
    <xdr:sp macro="" textlink="">
      <xdr:nvSpPr>
        <xdr:cNvPr id="68" name="フローチャート: 判断 67"/>
        <xdr:cNvSpPr/>
      </xdr:nvSpPr>
      <xdr:spPr>
        <a:xfrm>
          <a:off x="3937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50800</xdr:rowOff>
    </xdr:from>
    <xdr:ext cx="733425" cy="259080"/>
    <xdr:sp macro="" textlink="">
      <xdr:nvSpPr>
        <xdr:cNvPr id="69" name="テキスト ボックス 68"/>
        <xdr:cNvSpPr txBox="1"/>
      </xdr:nvSpPr>
      <xdr:spPr>
        <a:xfrm>
          <a:off x="3606800" y="63944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81280</xdr:rowOff>
    </xdr:from>
    <xdr:to>
      <xdr:col>15</xdr:col>
      <xdr:colOff>98425</xdr:colOff>
      <xdr:row>36</xdr:row>
      <xdr:rowOff>122555</xdr:rowOff>
    </xdr:to>
    <xdr:cxnSp macro="">
      <xdr:nvCxnSpPr>
        <xdr:cNvPr id="70" name="直線コネクタ 69"/>
        <xdr:cNvCxnSpPr/>
      </xdr:nvCxnSpPr>
      <xdr:spPr>
        <a:xfrm>
          <a:off x="2209800" y="62534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130810</xdr:rowOff>
    </xdr:from>
    <xdr:to>
      <xdr:col>15</xdr:col>
      <xdr:colOff>149225</xdr:colOff>
      <xdr:row>37</xdr:row>
      <xdr:rowOff>60960</xdr:rowOff>
    </xdr:to>
    <xdr:sp macro="" textlink="">
      <xdr:nvSpPr>
        <xdr:cNvPr id="71"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45720</xdr:rowOff>
    </xdr:from>
    <xdr:ext cx="762000" cy="259080"/>
    <xdr:sp macro="" textlink="">
      <xdr:nvSpPr>
        <xdr:cNvPr id="72" name="テキスト ボックス 71"/>
        <xdr:cNvSpPr txBox="1"/>
      </xdr:nvSpPr>
      <xdr:spPr>
        <a:xfrm>
          <a:off x="2717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63500</xdr:rowOff>
    </xdr:from>
    <xdr:to>
      <xdr:col>11</xdr:col>
      <xdr:colOff>9525</xdr:colOff>
      <xdr:row>36</xdr:row>
      <xdr:rowOff>81280</xdr:rowOff>
    </xdr:to>
    <xdr:cxnSp macro="">
      <xdr:nvCxnSpPr>
        <xdr:cNvPr id="73" name="直線コネクタ 72"/>
        <xdr:cNvCxnSpPr/>
      </xdr:nvCxnSpPr>
      <xdr:spPr>
        <a:xfrm>
          <a:off x="1320800" y="62357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117475</xdr:rowOff>
    </xdr:from>
    <xdr:to>
      <xdr:col>11</xdr:col>
      <xdr:colOff>60325</xdr:colOff>
      <xdr:row>37</xdr:row>
      <xdr:rowOff>47625</xdr:rowOff>
    </xdr:to>
    <xdr:sp macro="" textlink="">
      <xdr:nvSpPr>
        <xdr:cNvPr id="74" name="フローチャート: 判断 73"/>
        <xdr:cNvSpPr/>
      </xdr:nvSpPr>
      <xdr:spPr>
        <a:xfrm>
          <a:off x="2159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32385</xdr:rowOff>
    </xdr:from>
    <xdr:ext cx="758825" cy="255905"/>
    <xdr:sp macro="" textlink="">
      <xdr:nvSpPr>
        <xdr:cNvPr id="75" name="テキスト ボックス 74"/>
        <xdr:cNvSpPr txBox="1"/>
      </xdr:nvSpPr>
      <xdr:spPr>
        <a:xfrm>
          <a:off x="1828800" y="63760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59690</xdr:rowOff>
    </xdr:from>
    <xdr:ext cx="758825" cy="259080"/>
    <xdr:sp macro="" textlink="">
      <xdr:nvSpPr>
        <xdr:cNvPr id="77" name="テキスト ボックス 76"/>
        <xdr:cNvSpPr txBox="1"/>
      </xdr:nvSpPr>
      <xdr:spPr>
        <a:xfrm>
          <a:off x="939800" y="64033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130810</xdr:rowOff>
    </xdr:from>
    <xdr:to>
      <xdr:col>24</xdr:col>
      <xdr:colOff>76200</xdr:colOff>
      <xdr:row>37</xdr:row>
      <xdr:rowOff>60960</xdr:rowOff>
    </xdr:to>
    <xdr:sp macro="" textlink="">
      <xdr:nvSpPr>
        <xdr:cNvPr id="83" name="楕円 82"/>
        <xdr:cNvSpPr/>
      </xdr:nvSpPr>
      <xdr:spPr>
        <a:xfrm>
          <a:off x="47752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147320</xdr:rowOff>
    </xdr:from>
    <xdr:ext cx="762000" cy="259080"/>
    <xdr:sp macro="" textlink="">
      <xdr:nvSpPr>
        <xdr:cNvPr id="84" name="人件費該当値テキスト"/>
        <xdr:cNvSpPr txBox="1"/>
      </xdr:nvSpPr>
      <xdr:spPr>
        <a:xfrm>
          <a:off x="4914900" y="614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113030</xdr:rowOff>
    </xdr:from>
    <xdr:to>
      <xdr:col>20</xdr:col>
      <xdr:colOff>38100</xdr:colOff>
      <xdr:row>37</xdr:row>
      <xdr:rowOff>43180</xdr:rowOff>
    </xdr:to>
    <xdr:sp macro="" textlink="">
      <xdr:nvSpPr>
        <xdr:cNvPr id="85" name="楕円 84"/>
        <xdr:cNvSpPr/>
      </xdr:nvSpPr>
      <xdr:spPr>
        <a:xfrm>
          <a:off x="3937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53340</xdr:rowOff>
    </xdr:from>
    <xdr:ext cx="733425" cy="255905"/>
    <xdr:sp macro="" textlink="">
      <xdr:nvSpPr>
        <xdr:cNvPr id="86" name="テキスト ボックス 85"/>
        <xdr:cNvSpPr txBox="1"/>
      </xdr:nvSpPr>
      <xdr:spPr>
        <a:xfrm>
          <a:off x="3606800" y="605409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71755</xdr:rowOff>
    </xdr:from>
    <xdr:to>
      <xdr:col>15</xdr:col>
      <xdr:colOff>149225</xdr:colOff>
      <xdr:row>37</xdr:row>
      <xdr:rowOff>1905</xdr:rowOff>
    </xdr:to>
    <xdr:sp macro="" textlink="">
      <xdr:nvSpPr>
        <xdr:cNvPr id="87" name="楕円 86"/>
        <xdr:cNvSpPr/>
      </xdr:nvSpPr>
      <xdr:spPr>
        <a:xfrm>
          <a:off x="3048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12065</xdr:rowOff>
    </xdr:from>
    <xdr:ext cx="762000" cy="259080"/>
    <xdr:sp macro="" textlink="">
      <xdr:nvSpPr>
        <xdr:cNvPr id="88" name="テキスト ボックス 87"/>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142240</xdr:rowOff>
    </xdr:from>
    <xdr:ext cx="758825" cy="259080"/>
    <xdr:sp macro="" textlink="">
      <xdr:nvSpPr>
        <xdr:cNvPr id="90" name="テキスト ボックス 89"/>
        <xdr:cNvSpPr txBox="1"/>
      </xdr:nvSpPr>
      <xdr:spPr>
        <a:xfrm>
          <a:off x="1828800" y="59715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12065</xdr:rowOff>
    </xdr:from>
    <xdr:to>
      <xdr:col>6</xdr:col>
      <xdr:colOff>171450</xdr:colOff>
      <xdr:row>36</xdr:row>
      <xdr:rowOff>113665</xdr:rowOff>
    </xdr:to>
    <xdr:sp macro="" textlink="">
      <xdr:nvSpPr>
        <xdr:cNvPr id="91" name="楕円 90"/>
        <xdr:cNvSpPr/>
      </xdr:nvSpPr>
      <xdr:spPr>
        <a:xfrm>
          <a:off x="1270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123825</xdr:rowOff>
    </xdr:from>
    <xdr:ext cx="758825" cy="255905"/>
    <xdr:sp macro="" textlink="">
      <xdr:nvSpPr>
        <xdr:cNvPr id="92" name="テキスト ボックス 91"/>
        <xdr:cNvSpPr txBox="1"/>
      </xdr:nvSpPr>
      <xdr:spPr>
        <a:xfrm>
          <a:off x="939800" y="59531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域公共交通本格運行関係委託料、あったかふれあいセンター事業委託料、地域力強化推進事業委託料等の増により、前年度より2.0ポイント増加し、全国平均・県平均との乖離は拡大している。今後とも、行政コスト削減のため、事務事業の見直しを行うことにより、物件費の抑制に努める。</a:t>
          </a:r>
        </a:p>
      </xdr:txBody>
    </xdr:sp>
    <xdr:clientData/>
  </xdr:twoCellAnchor>
  <xdr:oneCellAnchor>
    <xdr:from>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825" cy="259080"/>
    <xdr:sp macro="" textlink="">
      <xdr:nvSpPr>
        <xdr:cNvPr id="108" name="テキスト ボックス 107"/>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0" name="テキスト ボックス 109"/>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2" name="テキスト ボックス 111"/>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825" cy="259080"/>
    <xdr:sp macro="" textlink="">
      <xdr:nvSpPr>
        <xdr:cNvPr id="114" name="テキスト ボックス 113"/>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825" cy="259080"/>
    <xdr:sp macro="" textlink="">
      <xdr:nvSpPr>
        <xdr:cNvPr id="116" name="テキスト ボックス 115"/>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11430</xdr:rowOff>
    </xdr:from>
    <xdr:ext cx="762000" cy="259080"/>
    <xdr:sp macro="" textlink="">
      <xdr:nvSpPr>
        <xdr:cNvPr id="121" name="物件費最小値テキスト"/>
        <xdr:cNvSpPr txBox="1"/>
      </xdr:nvSpPr>
      <xdr:spPr>
        <a:xfrm>
          <a:off x="16598900" y="361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137160</xdr:rowOff>
    </xdr:from>
    <xdr:ext cx="762000" cy="259080"/>
    <xdr:sp macro="" textlink="">
      <xdr:nvSpPr>
        <xdr:cNvPr id="123" name="物件費最大値テキスト"/>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146050</xdr:rowOff>
    </xdr:to>
    <xdr:cxnSp macro="">
      <xdr:nvCxnSpPr>
        <xdr:cNvPr id="125" name="直線コネクタ 124"/>
        <xdr:cNvCxnSpPr/>
      </xdr:nvCxnSpPr>
      <xdr:spPr>
        <a:xfrm>
          <a:off x="15671800" y="32512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12700</xdr:rowOff>
    </xdr:from>
    <xdr:ext cx="762000" cy="259080"/>
    <xdr:sp macro="" textlink="">
      <xdr:nvSpPr>
        <xdr:cNvPr id="126" name="物件費平均値テキスト"/>
        <xdr:cNvSpPr txBox="1"/>
      </xdr:nvSpPr>
      <xdr:spPr>
        <a:xfrm>
          <a:off x="16598900" y="2755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165100</xdr:rowOff>
    </xdr:to>
    <xdr:cxnSp macro="">
      <xdr:nvCxnSpPr>
        <xdr:cNvPr id="128" name="直線コネクタ 127"/>
        <xdr:cNvCxnSpPr/>
      </xdr:nvCxnSpPr>
      <xdr:spPr>
        <a:xfrm>
          <a:off x="14782800" y="31750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69850</xdr:rowOff>
    </xdr:from>
    <xdr:ext cx="736600" cy="259080"/>
    <xdr:sp macro="" textlink="">
      <xdr:nvSpPr>
        <xdr:cNvPr id="130" name="テキスト ボックス 129"/>
        <xdr:cNvSpPr txBox="1"/>
      </xdr:nvSpPr>
      <xdr:spPr>
        <a:xfrm>
          <a:off x="15290800" y="2641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54610</xdr:rowOff>
    </xdr:from>
    <xdr:to>
      <xdr:col>73</xdr:col>
      <xdr:colOff>180975</xdr:colOff>
      <xdr:row>18</xdr:row>
      <xdr:rowOff>88900</xdr:rowOff>
    </xdr:to>
    <xdr:cxnSp macro="">
      <xdr:nvCxnSpPr>
        <xdr:cNvPr id="131" name="直線コネクタ 130"/>
        <xdr:cNvCxnSpPr/>
      </xdr:nvCxnSpPr>
      <xdr:spPr>
        <a:xfrm>
          <a:off x="13893800" y="296926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39370</xdr:rowOff>
    </xdr:from>
    <xdr:ext cx="762000" cy="259080"/>
    <xdr:sp macro="" textlink="">
      <xdr:nvSpPr>
        <xdr:cNvPr id="133" name="テキスト ボックス 132"/>
        <xdr:cNvSpPr txBox="1"/>
      </xdr:nvSpPr>
      <xdr:spPr>
        <a:xfrm>
          <a:off x="1440180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127000</xdr:rowOff>
    </xdr:from>
    <xdr:to>
      <xdr:col>69</xdr:col>
      <xdr:colOff>92075</xdr:colOff>
      <xdr:row>17</xdr:row>
      <xdr:rowOff>54610</xdr:rowOff>
    </xdr:to>
    <xdr:cxnSp macro="">
      <xdr:nvCxnSpPr>
        <xdr:cNvPr id="134" name="直線コネクタ 133"/>
        <xdr:cNvCxnSpPr/>
      </xdr:nvCxnSpPr>
      <xdr:spPr>
        <a:xfrm>
          <a:off x="13004800" y="28702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16510</xdr:rowOff>
    </xdr:from>
    <xdr:ext cx="758825" cy="259080"/>
    <xdr:sp macro="" textlink="">
      <xdr:nvSpPr>
        <xdr:cNvPr id="136" name="テキスト ボックス 135"/>
        <xdr:cNvSpPr txBox="1"/>
      </xdr:nvSpPr>
      <xdr:spPr>
        <a:xfrm>
          <a:off x="13512800" y="2588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1270</xdr:rowOff>
    </xdr:from>
    <xdr:ext cx="762000" cy="259080"/>
    <xdr:sp macro="" textlink="">
      <xdr:nvSpPr>
        <xdr:cNvPr id="138" name="テキスト ボックス 137"/>
        <xdr:cNvSpPr txBox="1"/>
      </xdr:nvSpPr>
      <xdr:spPr>
        <a:xfrm>
          <a:off x="12623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4" name="楕円 143"/>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67310</xdr:rowOff>
    </xdr:from>
    <xdr:ext cx="762000" cy="259080"/>
    <xdr:sp macro="" textlink="">
      <xdr:nvSpPr>
        <xdr:cNvPr id="145" name="物件費該当値テキスト"/>
        <xdr:cNvSpPr txBox="1"/>
      </xdr:nvSpPr>
      <xdr:spPr>
        <a:xfrm>
          <a:off x="16598900" y="332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6" name="楕円 145"/>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29210</xdr:rowOff>
    </xdr:from>
    <xdr:ext cx="736600" cy="255905"/>
    <xdr:sp macro="" textlink="">
      <xdr:nvSpPr>
        <xdr:cNvPr id="147" name="テキスト ボックス 146"/>
        <xdr:cNvSpPr txBox="1"/>
      </xdr:nvSpPr>
      <xdr:spPr>
        <a:xfrm>
          <a:off x="15290800" y="32867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124460</xdr:rowOff>
    </xdr:from>
    <xdr:ext cx="762000" cy="259080"/>
    <xdr:sp macro="" textlink="">
      <xdr:nvSpPr>
        <xdr:cNvPr id="149" name="テキスト ボックス 148"/>
        <xdr:cNvSpPr txBox="1"/>
      </xdr:nvSpPr>
      <xdr:spPr>
        <a:xfrm>
          <a:off x="14401800" y="321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90170</xdr:rowOff>
    </xdr:from>
    <xdr:ext cx="758825" cy="259080"/>
    <xdr:sp macro="" textlink="">
      <xdr:nvSpPr>
        <xdr:cNvPr id="151" name="テキスト ボックス 150"/>
        <xdr:cNvSpPr txBox="1"/>
      </xdr:nvSpPr>
      <xdr:spPr>
        <a:xfrm>
          <a:off x="13512800" y="30048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162560</xdr:rowOff>
    </xdr:from>
    <xdr:ext cx="762000" cy="259080"/>
    <xdr:sp macro="" textlink="">
      <xdr:nvSpPr>
        <xdr:cNvPr id="153" name="テキスト ボックス 152"/>
        <xdr:cNvSpPr txBox="1"/>
      </xdr:nvSpPr>
      <xdr:spPr>
        <a:xfrm>
          <a:off x="12623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類似団体よりは少し高く、前年度と比較すると増加しているが、全国平均や高知県平均と比較すると大幅に低い。</a:t>
          </a:r>
        </a:p>
        <a:p>
          <a:r>
            <a:rPr kumimoji="1" lang="ja-JP" altLang="en-US" sz="1300">
              <a:latin typeface="ＭＳ Ｐゴシック"/>
              <a:ea typeface="ＭＳ Ｐゴシック"/>
            </a:rPr>
            <a:t>増加の要因としては、障害者通所等給付費、私立保育所運営費などの増加が考えられ、今後もこれらの福祉関係経費の増加が見込まれる。</a:t>
          </a:r>
        </a:p>
      </xdr:txBody>
    </xdr:sp>
    <xdr:clientData/>
  </xdr:twoCellAnchor>
  <xdr:oneCellAnchor>
    <xdr:from>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69" name="テキスト ボックス 168"/>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71" name="テキスト ボックス 170"/>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3" name="テキスト ボックス 172"/>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5" name="テキスト ボックス 174"/>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77" name="テキスト ボックス 176"/>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168910</xdr:rowOff>
    </xdr:from>
    <xdr:ext cx="762000" cy="255905"/>
    <xdr:sp macro="" textlink="">
      <xdr:nvSpPr>
        <xdr:cNvPr id="181" name="扶助費最小値テキスト"/>
        <xdr:cNvSpPr txBox="1"/>
      </xdr:nvSpPr>
      <xdr:spPr>
        <a:xfrm>
          <a:off x="4914900" y="10627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149860</xdr:rowOff>
    </xdr:from>
    <xdr:ext cx="762000" cy="259080"/>
    <xdr:sp macro="" textlink="">
      <xdr:nvSpPr>
        <xdr:cNvPr id="183" name="扶助費最大値テキスト"/>
        <xdr:cNvSpPr txBox="1"/>
      </xdr:nvSpPr>
      <xdr:spPr>
        <a:xfrm>
          <a:off x="4914900" y="906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50800</xdr:rowOff>
    </xdr:to>
    <xdr:cxnSp macro="">
      <xdr:nvCxnSpPr>
        <xdr:cNvPr id="185" name="直線コネクタ 184"/>
        <xdr:cNvCxnSpPr/>
      </xdr:nvCxnSpPr>
      <xdr:spPr>
        <a:xfrm>
          <a:off x="3987800" y="9956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111760</xdr:rowOff>
    </xdr:from>
    <xdr:ext cx="762000" cy="255905"/>
    <xdr:sp macro="" textlink="">
      <xdr:nvSpPr>
        <xdr:cNvPr id="186" name="扶助費平均値テキスト"/>
        <xdr:cNvSpPr txBox="1"/>
      </xdr:nvSpPr>
      <xdr:spPr>
        <a:xfrm>
          <a:off x="4914900" y="97129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50800</xdr:rowOff>
    </xdr:to>
    <xdr:cxnSp macro="">
      <xdr:nvCxnSpPr>
        <xdr:cNvPr id="188" name="直線コネクタ 187"/>
        <xdr:cNvCxnSpPr/>
      </xdr:nvCxnSpPr>
      <xdr:spPr>
        <a:xfrm flipV="1">
          <a:off x="3098800" y="9956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35560</xdr:rowOff>
    </xdr:from>
    <xdr:ext cx="733425" cy="259080"/>
    <xdr:sp macro="" textlink="">
      <xdr:nvSpPr>
        <xdr:cNvPr id="190" name="テキスト ボックス 189"/>
        <xdr:cNvSpPr txBox="1"/>
      </xdr:nvSpPr>
      <xdr:spPr>
        <a:xfrm>
          <a:off x="3606800" y="96367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107950</xdr:rowOff>
    </xdr:from>
    <xdr:to>
      <xdr:col>15</xdr:col>
      <xdr:colOff>98425</xdr:colOff>
      <xdr:row>58</xdr:row>
      <xdr:rowOff>50800</xdr:rowOff>
    </xdr:to>
    <xdr:cxnSp macro="">
      <xdr:nvCxnSpPr>
        <xdr:cNvPr id="191" name="直線コネクタ 190"/>
        <xdr:cNvCxnSpPr/>
      </xdr:nvCxnSpPr>
      <xdr:spPr>
        <a:xfrm>
          <a:off x="2209800" y="98806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168910</xdr:rowOff>
    </xdr:from>
    <xdr:ext cx="762000" cy="255905"/>
    <xdr:sp macro="" textlink="">
      <xdr:nvSpPr>
        <xdr:cNvPr id="193" name="テキスト ボックス 192"/>
        <xdr:cNvSpPr txBox="1"/>
      </xdr:nvSpPr>
      <xdr:spPr>
        <a:xfrm>
          <a:off x="2717800" y="9598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19050</xdr:rowOff>
    </xdr:from>
    <xdr:to>
      <xdr:col>11</xdr:col>
      <xdr:colOff>9525</xdr:colOff>
      <xdr:row>57</xdr:row>
      <xdr:rowOff>107950</xdr:rowOff>
    </xdr:to>
    <xdr:cxnSp macro="">
      <xdr:nvCxnSpPr>
        <xdr:cNvPr id="194" name="直線コネクタ 193"/>
        <xdr:cNvCxnSpPr/>
      </xdr:nvCxnSpPr>
      <xdr:spPr>
        <a:xfrm>
          <a:off x="1320800" y="97917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58825" cy="259080"/>
    <xdr:sp macro="" textlink="">
      <xdr:nvSpPr>
        <xdr:cNvPr id="196" name="テキスト ボックス 195"/>
        <xdr:cNvSpPr txBox="1"/>
      </xdr:nvSpPr>
      <xdr:spPr>
        <a:xfrm>
          <a:off x="1828800" y="9535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41910</xdr:rowOff>
    </xdr:from>
    <xdr:ext cx="758825" cy="255905"/>
    <xdr:sp macro="" textlink="">
      <xdr:nvSpPr>
        <xdr:cNvPr id="198" name="テキスト ボックス 197"/>
        <xdr:cNvSpPr txBox="1"/>
      </xdr:nvSpPr>
      <xdr:spPr>
        <a:xfrm>
          <a:off x="939800" y="94716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1" name="テキスト ボックス 200"/>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4" name="楕円 203"/>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143510</xdr:rowOff>
    </xdr:from>
    <xdr:ext cx="762000" cy="255905"/>
    <xdr:sp macro="" textlink="">
      <xdr:nvSpPr>
        <xdr:cNvPr id="205" name="扶助費該当値テキスト"/>
        <xdr:cNvSpPr txBox="1"/>
      </xdr:nvSpPr>
      <xdr:spPr>
        <a:xfrm>
          <a:off x="4914900" y="9916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6" name="楕円 205"/>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48260</xdr:rowOff>
    </xdr:from>
    <xdr:ext cx="733425" cy="259080"/>
    <xdr:sp macro="" textlink="">
      <xdr:nvSpPr>
        <xdr:cNvPr id="207" name="テキスト ボックス 206"/>
        <xdr:cNvSpPr txBox="1"/>
      </xdr:nvSpPr>
      <xdr:spPr>
        <a:xfrm>
          <a:off x="3606800" y="99923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8" name="楕円 207"/>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86360</xdr:rowOff>
    </xdr:from>
    <xdr:ext cx="762000" cy="255905"/>
    <xdr:sp macro="" textlink="">
      <xdr:nvSpPr>
        <xdr:cNvPr id="209" name="テキスト ボックス 208"/>
        <xdr:cNvSpPr txBox="1"/>
      </xdr:nvSpPr>
      <xdr:spPr>
        <a:xfrm>
          <a:off x="2717800" y="10030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8825" cy="255905"/>
    <xdr:sp macro="" textlink="">
      <xdr:nvSpPr>
        <xdr:cNvPr id="211" name="テキスト ボックス 210"/>
        <xdr:cNvSpPr txBox="1"/>
      </xdr:nvSpPr>
      <xdr:spPr>
        <a:xfrm>
          <a:off x="1828800" y="99161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2" name="楕円 211"/>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54610</xdr:rowOff>
    </xdr:from>
    <xdr:ext cx="758825" cy="255905"/>
    <xdr:sp macro="" textlink="">
      <xdr:nvSpPr>
        <xdr:cNvPr id="213" name="テキスト ボックス 212"/>
        <xdr:cNvSpPr txBox="1"/>
      </xdr:nvSpPr>
      <xdr:spPr>
        <a:xfrm>
          <a:off x="939800" y="9827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前年度比0.4ポイント増となっており、全国平均・県平均との乖離は大きい。今後とも行政コスト削減のため、経常経費の抑制に努める。</a:t>
          </a:r>
        </a:p>
      </xdr:txBody>
    </xdr:sp>
    <xdr:clientData/>
  </xdr:twoCellAnchor>
  <xdr:oneCellAnchor>
    <xdr:from>
      <xdr:col>62</xdr:col>
      <xdr:colOff>6350</xdr:colOff>
      <xdr:row>49</xdr:row>
      <xdr:rowOff>107950</xdr:rowOff>
    </xdr:from>
    <xdr:ext cx="295275" cy="225425"/>
    <xdr:sp macro="" textlink="">
      <xdr:nvSpPr>
        <xdr:cNvPr id="225" name="テキスト ボックス 224"/>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27" name="テキスト ボックス 226"/>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8" name="直線コネクタ 227"/>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825" cy="259080"/>
    <xdr:sp macro="" textlink="">
      <xdr:nvSpPr>
        <xdr:cNvPr id="229" name="テキスト ボックス 228"/>
        <xdr:cNvSpPr txBox="1"/>
      </xdr:nvSpPr>
      <xdr:spPr>
        <a:xfrm>
          <a:off x="11938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0" name="直線コネクタ 229"/>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825" cy="255905"/>
    <xdr:sp macro="" textlink="">
      <xdr:nvSpPr>
        <xdr:cNvPr id="231" name="テキスト ボックス 230"/>
        <xdr:cNvSpPr txBox="1"/>
      </xdr:nvSpPr>
      <xdr:spPr>
        <a:xfrm>
          <a:off x="11938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2" name="直線コネクタ 231"/>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825" cy="258445"/>
    <xdr:sp macro="" textlink="">
      <xdr:nvSpPr>
        <xdr:cNvPr id="233" name="テキスト ボックス 232"/>
        <xdr:cNvSpPr txBox="1"/>
      </xdr:nvSpPr>
      <xdr:spPr>
        <a:xfrm>
          <a:off x="11938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4" name="直線コネクタ 233"/>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825" cy="259080"/>
    <xdr:sp macro="" textlink="">
      <xdr:nvSpPr>
        <xdr:cNvPr id="235" name="テキスト ボックス 234"/>
        <xdr:cNvSpPr txBox="1"/>
      </xdr:nvSpPr>
      <xdr:spPr>
        <a:xfrm>
          <a:off x="11938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6" name="直線コネクタ 235"/>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825" cy="255905"/>
    <xdr:sp macro="" textlink="">
      <xdr:nvSpPr>
        <xdr:cNvPr id="237" name="テキスト ボックス 236"/>
        <xdr:cNvSpPr txBox="1"/>
      </xdr:nvSpPr>
      <xdr:spPr>
        <a:xfrm>
          <a:off x="11938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8" name="直線コネクタ 237"/>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825" cy="259080"/>
    <xdr:sp macro="" textlink="">
      <xdr:nvSpPr>
        <xdr:cNvPr id="239" name="テキスト ボックス 238"/>
        <xdr:cNvSpPr txBox="1"/>
      </xdr:nvSpPr>
      <xdr:spPr>
        <a:xfrm>
          <a:off x="11938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60</xdr:row>
      <xdr:rowOff>156210</xdr:rowOff>
    </xdr:to>
    <xdr:cxnSp macro="">
      <xdr:nvCxnSpPr>
        <xdr:cNvPr id="242" name="直線コネクタ 241"/>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128270</xdr:rowOff>
    </xdr:from>
    <xdr:ext cx="762000" cy="259080"/>
    <xdr:sp macro="" textlink="">
      <xdr:nvSpPr>
        <xdr:cNvPr id="243"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156210</xdr:rowOff>
    </xdr:from>
    <xdr:to>
      <xdr:col>82</xdr:col>
      <xdr:colOff>196850</xdr:colOff>
      <xdr:row>60</xdr:row>
      <xdr:rowOff>156210</xdr:rowOff>
    </xdr:to>
    <xdr:cxnSp macro="">
      <xdr:nvCxnSpPr>
        <xdr:cNvPr id="244" name="直線コネクタ 243"/>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5905"/>
    <xdr:sp macro="" textlink="">
      <xdr:nvSpPr>
        <xdr:cNvPr id="245" name="その他最大値テキスト"/>
        <xdr:cNvSpPr txBox="1"/>
      </xdr:nvSpPr>
      <xdr:spPr>
        <a:xfrm>
          <a:off x="16598900" y="8933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46" name="直線コネクタ 245"/>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20955</xdr:rowOff>
    </xdr:from>
    <xdr:to>
      <xdr:col>82</xdr:col>
      <xdr:colOff>107950</xdr:colOff>
      <xdr:row>59</xdr:row>
      <xdr:rowOff>46990</xdr:rowOff>
    </xdr:to>
    <xdr:cxnSp macro="">
      <xdr:nvCxnSpPr>
        <xdr:cNvPr id="247" name="直線コネクタ 246"/>
        <xdr:cNvCxnSpPr/>
      </xdr:nvCxnSpPr>
      <xdr:spPr>
        <a:xfrm>
          <a:off x="15671800" y="101365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113665</xdr:rowOff>
    </xdr:from>
    <xdr:ext cx="762000" cy="258445"/>
    <xdr:sp macro="" textlink="">
      <xdr:nvSpPr>
        <xdr:cNvPr id="248" name="その他平均値テキスト"/>
        <xdr:cNvSpPr txBox="1"/>
      </xdr:nvSpPr>
      <xdr:spPr>
        <a:xfrm>
          <a:off x="16598900" y="97148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97790</xdr:rowOff>
    </xdr:from>
    <xdr:to>
      <xdr:col>82</xdr:col>
      <xdr:colOff>158750</xdr:colOff>
      <xdr:row>58</xdr:row>
      <xdr:rowOff>27305</xdr:rowOff>
    </xdr:to>
    <xdr:sp macro="" textlink="">
      <xdr:nvSpPr>
        <xdr:cNvPr id="249" name="フローチャート: 判断 248"/>
        <xdr:cNvSpPr/>
      </xdr:nvSpPr>
      <xdr:spPr>
        <a:xfrm>
          <a:off x="164592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20955</xdr:rowOff>
    </xdr:from>
    <xdr:to>
      <xdr:col>78</xdr:col>
      <xdr:colOff>69850</xdr:colOff>
      <xdr:row>59</xdr:row>
      <xdr:rowOff>20955</xdr:rowOff>
    </xdr:to>
    <xdr:cxnSp macro="">
      <xdr:nvCxnSpPr>
        <xdr:cNvPr id="250" name="直線コネクタ 249"/>
        <xdr:cNvCxnSpPr/>
      </xdr:nvCxnSpPr>
      <xdr:spPr>
        <a:xfrm>
          <a:off x="14782800" y="10136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116840</xdr:rowOff>
    </xdr:from>
    <xdr:to>
      <xdr:col>78</xdr:col>
      <xdr:colOff>120650</xdr:colOff>
      <xdr:row>58</xdr:row>
      <xdr:rowOff>46990</xdr:rowOff>
    </xdr:to>
    <xdr:sp macro="" textlink="">
      <xdr:nvSpPr>
        <xdr:cNvPr id="251" name="フローチャート: 判断 250"/>
        <xdr:cNvSpPr/>
      </xdr:nvSpPr>
      <xdr:spPr>
        <a:xfrm>
          <a:off x="15621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57150</xdr:rowOff>
    </xdr:from>
    <xdr:ext cx="736600" cy="259080"/>
    <xdr:sp macro="" textlink="">
      <xdr:nvSpPr>
        <xdr:cNvPr id="252" name="テキスト ボックス 251"/>
        <xdr:cNvSpPr txBox="1"/>
      </xdr:nvSpPr>
      <xdr:spPr>
        <a:xfrm>
          <a:off x="15290800" y="9658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41910</xdr:rowOff>
    </xdr:from>
    <xdr:to>
      <xdr:col>73</xdr:col>
      <xdr:colOff>180975</xdr:colOff>
      <xdr:row>59</xdr:row>
      <xdr:rowOff>20955</xdr:rowOff>
    </xdr:to>
    <xdr:cxnSp macro="">
      <xdr:nvCxnSpPr>
        <xdr:cNvPr id="253" name="直線コネクタ 252"/>
        <xdr:cNvCxnSpPr/>
      </xdr:nvCxnSpPr>
      <xdr:spPr>
        <a:xfrm>
          <a:off x="13893800" y="998601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104140</xdr:rowOff>
    </xdr:from>
    <xdr:to>
      <xdr:col>74</xdr:col>
      <xdr:colOff>31750</xdr:colOff>
      <xdr:row>58</xdr:row>
      <xdr:rowOff>34290</xdr:rowOff>
    </xdr:to>
    <xdr:sp macro="" textlink="">
      <xdr:nvSpPr>
        <xdr:cNvPr id="254" name="フローチャート: 判断 253"/>
        <xdr:cNvSpPr/>
      </xdr:nvSpPr>
      <xdr:spPr>
        <a:xfrm>
          <a:off x="147320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44450</xdr:rowOff>
    </xdr:from>
    <xdr:ext cx="762000" cy="259080"/>
    <xdr:sp macro="" textlink="">
      <xdr:nvSpPr>
        <xdr:cNvPr id="255" name="テキスト ボックス 254"/>
        <xdr:cNvSpPr txBox="1"/>
      </xdr:nvSpPr>
      <xdr:spPr>
        <a:xfrm>
          <a:off x="144018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41910</xdr:rowOff>
    </xdr:from>
    <xdr:to>
      <xdr:col>69</xdr:col>
      <xdr:colOff>92075</xdr:colOff>
      <xdr:row>58</xdr:row>
      <xdr:rowOff>107315</xdr:rowOff>
    </xdr:to>
    <xdr:cxnSp macro="">
      <xdr:nvCxnSpPr>
        <xdr:cNvPr id="256" name="直線コネクタ 255"/>
        <xdr:cNvCxnSpPr/>
      </xdr:nvCxnSpPr>
      <xdr:spPr>
        <a:xfrm flipV="1">
          <a:off x="13004800" y="99860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84455</xdr:rowOff>
    </xdr:from>
    <xdr:to>
      <xdr:col>69</xdr:col>
      <xdr:colOff>142875</xdr:colOff>
      <xdr:row>58</xdr:row>
      <xdr:rowOff>14605</xdr:rowOff>
    </xdr:to>
    <xdr:sp macro="" textlink="">
      <xdr:nvSpPr>
        <xdr:cNvPr id="257" name="フローチャート: 判断 256"/>
        <xdr:cNvSpPr/>
      </xdr:nvSpPr>
      <xdr:spPr>
        <a:xfrm>
          <a:off x="13843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24765</xdr:rowOff>
    </xdr:from>
    <xdr:ext cx="758825" cy="259080"/>
    <xdr:sp macro="" textlink="">
      <xdr:nvSpPr>
        <xdr:cNvPr id="258" name="テキスト ボックス 257"/>
        <xdr:cNvSpPr txBox="1"/>
      </xdr:nvSpPr>
      <xdr:spPr>
        <a:xfrm>
          <a:off x="13512800" y="96259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116840</xdr:rowOff>
    </xdr:from>
    <xdr:to>
      <xdr:col>65</xdr:col>
      <xdr:colOff>53975</xdr:colOff>
      <xdr:row>58</xdr:row>
      <xdr:rowOff>46990</xdr:rowOff>
    </xdr:to>
    <xdr:sp macro="" textlink="">
      <xdr:nvSpPr>
        <xdr:cNvPr id="259" name="フローチャート: 判断 258"/>
        <xdr:cNvSpPr/>
      </xdr:nvSpPr>
      <xdr:spPr>
        <a:xfrm>
          <a:off x="12954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57150</xdr:rowOff>
    </xdr:from>
    <xdr:ext cx="762000" cy="259080"/>
    <xdr:sp macro="" textlink="">
      <xdr:nvSpPr>
        <xdr:cNvPr id="260" name="テキスト ボックス 259"/>
        <xdr:cNvSpPr txBox="1"/>
      </xdr:nvSpPr>
      <xdr:spPr>
        <a:xfrm>
          <a:off x="12623800" y="965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2" name="テキスト ボックス 261"/>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3" name="テキスト ボックス 262"/>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5" name="テキスト ボックス 264"/>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6" name="楕円 265"/>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139700</xdr:rowOff>
    </xdr:from>
    <xdr:ext cx="762000" cy="259080"/>
    <xdr:sp macro="" textlink="">
      <xdr:nvSpPr>
        <xdr:cNvPr id="267" name="その他該当値テキスト"/>
        <xdr:cNvSpPr txBox="1"/>
      </xdr:nvSpPr>
      <xdr:spPr>
        <a:xfrm>
          <a:off x="165989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141605</xdr:rowOff>
    </xdr:from>
    <xdr:to>
      <xdr:col>78</xdr:col>
      <xdr:colOff>120650</xdr:colOff>
      <xdr:row>59</xdr:row>
      <xdr:rowOff>71755</xdr:rowOff>
    </xdr:to>
    <xdr:sp macro="" textlink="">
      <xdr:nvSpPr>
        <xdr:cNvPr id="268" name="楕円 267"/>
        <xdr:cNvSpPr/>
      </xdr:nvSpPr>
      <xdr:spPr>
        <a:xfrm>
          <a:off x="15621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56515</xdr:rowOff>
    </xdr:from>
    <xdr:ext cx="736600" cy="258445"/>
    <xdr:sp macro="" textlink="">
      <xdr:nvSpPr>
        <xdr:cNvPr id="269" name="テキスト ボックス 268"/>
        <xdr:cNvSpPr txBox="1"/>
      </xdr:nvSpPr>
      <xdr:spPr>
        <a:xfrm>
          <a:off x="15290800" y="10172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141605</xdr:rowOff>
    </xdr:from>
    <xdr:to>
      <xdr:col>74</xdr:col>
      <xdr:colOff>31750</xdr:colOff>
      <xdr:row>59</xdr:row>
      <xdr:rowOff>71755</xdr:rowOff>
    </xdr:to>
    <xdr:sp macro="" textlink="">
      <xdr:nvSpPr>
        <xdr:cNvPr id="270" name="楕円 269"/>
        <xdr:cNvSpPr/>
      </xdr:nvSpPr>
      <xdr:spPr>
        <a:xfrm>
          <a:off x="14732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56515</xdr:rowOff>
    </xdr:from>
    <xdr:ext cx="762000" cy="258445"/>
    <xdr:sp macro="" textlink="">
      <xdr:nvSpPr>
        <xdr:cNvPr id="271" name="テキスト ボックス 270"/>
        <xdr:cNvSpPr txBox="1"/>
      </xdr:nvSpPr>
      <xdr:spPr>
        <a:xfrm>
          <a:off x="14401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162560</xdr:rowOff>
    </xdr:from>
    <xdr:to>
      <xdr:col>69</xdr:col>
      <xdr:colOff>142875</xdr:colOff>
      <xdr:row>58</xdr:row>
      <xdr:rowOff>92710</xdr:rowOff>
    </xdr:to>
    <xdr:sp macro="" textlink="">
      <xdr:nvSpPr>
        <xdr:cNvPr id="272" name="楕円 271"/>
        <xdr:cNvSpPr/>
      </xdr:nvSpPr>
      <xdr:spPr>
        <a:xfrm>
          <a:off x="138430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77470</xdr:rowOff>
    </xdr:from>
    <xdr:ext cx="758825" cy="255905"/>
    <xdr:sp macro="" textlink="">
      <xdr:nvSpPr>
        <xdr:cNvPr id="273" name="テキスト ボックス 272"/>
        <xdr:cNvSpPr txBox="1"/>
      </xdr:nvSpPr>
      <xdr:spPr>
        <a:xfrm>
          <a:off x="13512800" y="100215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56515</xdr:rowOff>
    </xdr:from>
    <xdr:to>
      <xdr:col>65</xdr:col>
      <xdr:colOff>53975</xdr:colOff>
      <xdr:row>58</xdr:row>
      <xdr:rowOff>158115</xdr:rowOff>
    </xdr:to>
    <xdr:sp macro="" textlink="">
      <xdr:nvSpPr>
        <xdr:cNvPr id="274" name="楕円 273"/>
        <xdr:cNvSpPr/>
      </xdr:nvSpPr>
      <xdr:spPr>
        <a:xfrm>
          <a:off x="129540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143510</xdr:rowOff>
    </xdr:from>
    <xdr:ext cx="762000" cy="255905"/>
    <xdr:sp macro="" textlink="">
      <xdr:nvSpPr>
        <xdr:cNvPr id="275" name="テキスト ボックス 274"/>
        <xdr:cNvSpPr txBox="1"/>
      </xdr:nvSpPr>
      <xdr:spPr>
        <a:xfrm>
          <a:off x="12623800" y="100876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全国平均、高知県平均と比較しても高く、類似団体の中でも高くなっているが、前年度からは</a:t>
          </a:r>
          <a:r>
            <a:rPr kumimoji="1" lang="en-US" altLang="ja-JP" sz="1300">
              <a:latin typeface="ＭＳ Ｐゴシック"/>
              <a:ea typeface="ＭＳ Ｐゴシック"/>
            </a:rPr>
            <a:t>0.1</a:t>
          </a:r>
          <a:r>
            <a:rPr kumimoji="1" lang="ja-JP" altLang="en-US" sz="1300">
              <a:latin typeface="ＭＳ Ｐゴシック"/>
              <a:ea typeface="ＭＳ Ｐゴシック"/>
            </a:rPr>
            <a:t>ポイント減少している。主な要因は病院会計補助金の減によるものである。</a:t>
          </a:r>
        </a:p>
      </xdr:txBody>
    </xdr:sp>
    <xdr:clientData/>
  </xdr:twoCellAnchor>
  <xdr:oneCellAnchor>
    <xdr:from>
      <xdr:col>62</xdr:col>
      <xdr:colOff>6350</xdr:colOff>
      <xdr:row>29</xdr:row>
      <xdr:rowOff>107950</xdr:rowOff>
    </xdr:from>
    <xdr:ext cx="295275" cy="225425"/>
    <xdr:sp macro="" textlink="">
      <xdr:nvSpPr>
        <xdr:cNvPr id="287" name="テキスト ボックス 286"/>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89" name="テキスト ボックス 288"/>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1" name="テキスト ボックス 290"/>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3" name="テキスト ボックス 292"/>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5" name="テキスト ボックス 294"/>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7" name="テキスト ボックス 296"/>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76200</xdr:rowOff>
    </xdr:from>
    <xdr:ext cx="762000" cy="255905"/>
    <xdr:sp macro="" textlink="">
      <xdr:nvSpPr>
        <xdr:cNvPr id="301" name="補助費等最小値テキスト"/>
        <xdr:cNvSpPr txBox="1"/>
      </xdr:nvSpPr>
      <xdr:spPr>
        <a:xfrm>
          <a:off x="16598900" y="6934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64770</xdr:rowOff>
    </xdr:from>
    <xdr:ext cx="762000" cy="255905"/>
    <xdr:sp macro="" textlink="">
      <xdr:nvSpPr>
        <xdr:cNvPr id="303" name="補助費等最大値テキスト"/>
        <xdr:cNvSpPr txBox="1"/>
      </xdr:nvSpPr>
      <xdr:spPr>
        <a:xfrm>
          <a:off x="16598900" y="57226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113030</xdr:rowOff>
    </xdr:from>
    <xdr:to>
      <xdr:col>82</xdr:col>
      <xdr:colOff>107950</xdr:colOff>
      <xdr:row>38</xdr:row>
      <xdr:rowOff>118110</xdr:rowOff>
    </xdr:to>
    <xdr:cxnSp macro="">
      <xdr:nvCxnSpPr>
        <xdr:cNvPr id="305" name="直線コネクタ 304"/>
        <xdr:cNvCxnSpPr/>
      </xdr:nvCxnSpPr>
      <xdr:spPr>
        <a:xfrm flipV="1">
          <a:off x="15671800" y="66281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40640</xdr:rowOff>
    </xdr:from>
    <xdr:ext cx="762000" cy="255905"/>
    <xdr:sp macro="" textlink="">
      <xdr:nvSpPr>
        <xdr:cNvPr id="306" name="補助費等平均値テキスト"/>
        <xdr:cNvSpPr txBox="1"/>
      </xdr:nvSpPr>
      <xdr:spPr>
        <a:xfrm>
          <a:off x="16598900" y="62128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23495</xdr:rowOff>
    </xdr:from>
    <xdr:to>
      <xdr:col>82</xdr:col>
      <xdr:colOff>158750</xdr:colOff>
      <xdr:row>37</xdr:row>
      <xdr:rowOff>125095</xdr:rowOff>
    </xdr:to>
    <xdr:sp macro="" textlink="">
      <xdr:nvSpPr>
        <xdr:cNvPr id="307" name="フローチャート: 判断 306"/>
        <xdr:cNvSpPr/>
      </xdr:nvSpPr>
      <xdr:spPr>
        <a:xfrm>
          <a:off x="164592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118110</xdr:rowOff>
    </xdr:from>
    <xdr:to>
      <xdr:col>78</xdr:col>
      <xdr:colOff>69850</xdr:colOff>
      <xdr:row>38</xdr:row>
      <xdr:rowOff>158750</xdr:rowOff>
    </xdr:to>
    <xdr:cxnSp macro="">
      <xdr:nvCxnSpPr>
        <xdr:cNvPr id="308" name="直線コネクタ 307"/>
        <xdr:cNvCxnSpPr/>
      </xdr:nvCxnSpPr>
      <xdr:spPr>
        <a:xfrm flipV="1">
          <a:off x="14782800" y="66332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130810</xdr:rowOff>
    </xdr:from>
    <xdr:ext cx="736600" cy="259080"/>
    <xdr:sp macro="" textlink="">
      <xdr:nvSpPr>
        <xdr:cNvPr id="310" name="テキスト ボックス 309"/>
        <xdr:cNvSpPr txBox="1"/>
      </xdr:nvSpPr>
      <xdr:spPr>
        <a:xfrm>
          <a:off x="15290800" y="613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95250</xdr:rowOff>
    </xdr:from>
    <xdr:to>
      <xdr:col>73</xdr:col>
      <xdr:colOff>180975</xdr:colOff>
      <xdr:row>38</xdr:row>
      <xdr:rowOff>158750</xdr:rowOff>
    </xdr:to>
    <xdr:cxnSp macro="">
      <xdr:nvCxnSpPr>
        <xdr:cNvPr id="311" name="直線コネクタ 310"/>
        <xdr:cNvCxnSpPr/>
      </xdr:nvCxnSpPr>
      <xdr:spPr>
        <a:xfrm>
          <a:off x="13893800" y="66103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xdr:rowOff>
    </xdr:from>
    <xdr:to>
      <xdr:col>74</xdr:col>
      <xdr:colOff>31750</xdr:colOff>
      <xdr:row>37</xdr:row>
      <xdr:rowOff>116205</xdr:rowOff>
    </xdr:to>
    <xdr:sp macro="" textlink="">
      <xdr:nvSpPr>
        <xdr:cNvPr id="312" name="フローチャート: 判断 311"/>
        <xdr:cNvSpPr/>
      </xdr:nvSpPr>
      <xdr:spPr>
        <a:xfrm>
          <a:off x="14732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126365</xdr:rowOff>
    </xdr:from>
    <xdr:ext cx="762000" cy="259080"/>
    <xdr:sp macro="" textlink="">
      <xdr:nvSpPr>
        <xdr:cNvPr id="313" name="テキスト ボックス 312"/>
        <xdr:cNvSpPr txBox="1"/>
      </xdr:nvSpPr>
      <xdr:spPr>
        <a:xfrm>
          <a:off x="14401800" y="612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40640</xdr:rowOff>
    </xdr:from>
    <xdr:to>
      <xdr:col>69</xdr:col>
      <xdr:colOff>92075</xdr:colOff>
      <xdr:row>38</xdr:row>
      <xdr:rowOff>95250</xdr:rowOff>
    </xdr:to>
    <xdr:cxnSp macro="">
      <xdr:nvCxnSpPr>
        <xdr:cNvPr id="314" name="直線コネクタ 313"/>
        <xdr:cNvCxnSpPr/>
      </xdr:nvCxnSpPr>
      <xdr:spPr>
        <a:xfrm>
          <a:off x="13004800" y="65557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158750</xdr:rowOff>
    </xdr:from>
    <xdr:to>
      <xdr:col>69</xdr:col>
      <xdr:colOff>142875</xdr:colOff>
      <xdr:row>37</xdr:row>
      <xdr:rowOff>88900</xdr:rowOff>
    </xdr:to>
    <xdr:sp macro="" textlink="">
      <xdr:nvSpPr>
        <xdr:cNvPr id="315" name="フローチャート: 判断 314"/>
        <xdr:cNvSpPr/>
      </xdr:nvSpPr>
      <xdr:spPr>
        <a:xfrm>
          <a:off x="13843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99060</xdr:rowOff>
    </xdr:from>
    <xdr:ext cx="758825" cy="255905"/>
    <xdr:sp macro="" textlink="">
      <xdr:nvSpPr>
        <xdr:cNvPr id="316" name="テキスト ボックス 315"/>
        <xdr:cNvSpPr txBox="1"/>
      </xdr:nvSpPr>
      <xdr:spPr>
        <a:xfrm>
          <a:off x="13512800" y="60998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149225</xdr:rowOff>
    </xdr:from>
    <xdr:to>
      <xdr:col>65</xdr:col>
      <xdr:colOff>53975</xdr:colOff>
      <xdr:row>37</xdr:row>
      <xdr:rowOff>79375</xdr:rowOff>
    </xdr:to>
    <xdr:sp macro="" textlink="">
      <xdr:nvSpPr>
        <xdr:cNvPr id="317" name="フローチャート: 判断 316"/>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89535</xdr:rowOff>
    </xdr:from>
    <xdr:ext cx="762000" cy="255905"/>
    <xdr:sp macro="" textlink="">
      <xdr:nvSpPr>
        <xdr:cNvPr id="318" name="テキスト ボックス 317"/>
        <xdr:cNvSpPr txBox="1"/>
      </xdr:nvSpPr>
      <xdr:spPr>
        <a:xfrm>
          <a:off x="12623800" y="60902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0" name="テキスト ボックス 319"/>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1" name="テキスト ボックス 320"/>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3" name="テキスト ボックス 322"/>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62230</xdr:rowOff>
    </xdr:from>
    <xdr:to>
      <xdr:col>82</xdr:col>
      <xdr:colOff>158750</xdr:colOff>
      <xdr:row>38</xdr:row>
      <xdr:rowOff>163830</xdr:rowOff>
    </xdr:to>
    <xdr:sp macro="" textlink="">
      <xdr:nvSpPr>
        <xdr:cNvPr id="324" name="楕円 323"/>
        <xdr:cNvSpPr/>
      </xdr:nvSpPr>
      <xdr:spPr>
        <a:xfrm>
          <a:off x="164592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34290</xdr:rowOff>
    </xdr:from>
    <xdr:ext cx="762000" cy="259080"/>
    <xdr:sp macro="" textlink="">
      <xdr:nvSpPr>
        <xdr:cNvPr id="325" name="補助費等該当値テキスト"/>
        <xdr:cNvSpPr txBox="1"/>
      </xdr:nvSpPr>
      <xdr:spPr>
        <a:xfrm>
          <a:off x="165989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67310</xdr:rowOff>
    </xdr:from>
    <xdr:to>
      <xdr:col>78</xdr:col>
      <xdr:colOff>120650</xdr:colOff>
      <xdr:row>38</xdr:row>
      <xdr:rowOff>168910</xdr:rowOff>
    </xdr:to>
    <xdr:sp macro="" textlink="">
      <xdr:nvSpPr>
        <xdr:cNvPr id="326" name="楕円 325"/>
        <xdr:cNvSpPr/>
      </xdr:nvSpPr>
      <xdr:spPr>
        <a:xfrm>
          <a:off x="15621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153670</xdr:rowOff>
    </xdr:from>
    <xdr:ext cx="736600" cy="259080"/>
    <xdr:sp macro="" textlink="">
      <xdr:nvSpPr>
        <xdr:cNvPr id="327" name="テキスト ボックス 326"/>
        <xdr:cNvSpPr txBox="1"/>
      </xdr:nvSpPr>
      <xdr:spPr>
        <a:xfrm>
          <a:off x="15290800" y="666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107950</xdr:rowOff>
    </xdr:from>
    <xdr:to>
      <xdr:col>74</xdr:col>
      <xdr:colOff>31750</xdr:colOff>
      <xdr:row>39</xdr:row>
      <xdr:rowOff>38100</xdr:rowOff>
    </xdr:to>
    <xdr:sp macro="" textlink="">
      <xdr:nvSpPr>
        <xdr:cNvPr id="328" name="楕円 327"/>
        <xdr:cNvSpPr/>
      </xdr:nvSpPr>
      <xdr:spPr>
        <a:xfrm>
          <a:off x="147320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22860</xdr:rowOff>
    </xdr:from>
    <xdr:ext cx="762000" cy="259080"/>
    <xdr:sp macro="" textlink="">
      <xdr:nvSpPr>
        <xdr:cNvPr id="329" name="テキスト ボックス 328"/>
        <xdr:cNvSpPr txBox="1"/>
      </xdr:nvSpPr>
      <xdr:spPr>
        <a:xfrm>
          <a:off x="14401800" y="670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44450</xdr:rowOff>
    </xdr:from>
    <xdr:to>
      <xdr:col>69</xdr:col>
      <xdr:colOff>142875</xdr:colOff>
      <xdr:row>38</xdr:row>
      <xdr:rowOff>146050</xdr:rowOff>
    </xdr:to>
    <xdr:sp macro="" textlink="">
      <xdr:nvSpPr>
        <xdr:cNvPr id="330" name="楕円 329"/>
        <xdr:cNvSpPr/>
      </xdr:nvSpPr>
      <xdr:spPr>
        <a:xfrm>
          <a:off x="13843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130810</xdr:rowOff>
    </xdr:from>
    <xdr:ext cx="758825" cy="259080"/>
    <xdr:sp macro="" textlink="">
      <xdr:nvSpPr>
        <xdr:cNvPr id="331" name="テキスト ボックス 330"/>
        <xdr:cNvSpPr txBox="1"/>
      </xdr:nvSpPr>
      <xdr:spPr>
        <a:xfrm>
          <a:off x="13512800" y="66459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160655</xdr:rowOff>
    </xdr:from>
    <xdr:to>
      <xdr:col>65</xdr:col>
      <xdr:colOff>53975</xdr:colOff>
      <xdr:row>38</xdr:row>
      <xdr:rowOff>90805</xdr:rowOff>
    </xdr:to>
    <xdr:sp macro="" textlink="">
      <xdr:nvSpPr>
        <xdr:cNvPr id="332" name="楕円 331"/>
        <xdr:cNvSpPr/>
      </xdr:nvSpPr>
      <xdr:spPr>
        <a:xfrm>
          <a:off x="12954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75565</xdr:rowOff>
    </xdr:from>
    <xdr:ext cx="762000" cy="255905"/>
    <xdr:sp macro="" textlink="">
      <xdr:nvSpPr>
        <xdr:cNvPr id="333" name="テキスト ボックス 332"/>
        <xdr:cNvSpPr txBox="1"/>
      </xdr:nvSpPr>
      <xdr:spPr>
        <a:xfrm>
          <a:off x="12623800" y="65906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過去の高金利の地方債償還が進んできたことによる長期債元金及び利子の減により、</a:t>
          </a:r>
          <a:r>
            <a:rPr kumimoji="1" lang="en-US" altLang="ja-JP" sz="1300">
              <a:latin typeface="ＭＳ Ｐゴシック"/>
              <a:ea typeface="ＭＳ Ｐゴシック"/>
            </a:rPr>
            <a:t>H26</a:t>
          </a:r>
          <a:r>
            <a:rPr kumimoji="1" lang="ja-JP" altLang="en-US" sz="1300">
              <a:latin typeface="ＭＳ Ｐゴシック"/>
              <a:ea typeface="ＭＳ Ｐゴシック"/>
            </a:rPr>
            <a:t>に類似団体を下回り、引き続き低水準を保っている。実質公債費比率も下がっており、今後も有利な地方債の発行に努める。</a:t>
          </a:r>
        </a:p>
      </xdr:txBody>
    </xdr:sp>
    <xdr:clientData/>
  </xdr:twoCellAnchor>
  <xdr:oneCellAnchor>
    <xdr:from>
      <xdr:col>3</xdr:col>
      <xdr:colOff>123825</xdr:colOff>
      <xdr:row>69</xdr:row>
      <xdr:rowOff>107950</xdr:rowOff>
    </xdr:from>
    <xdr:ext cx="295275" cy="225425"/>
    <xdr:sp macro="" textlink="">
      <xdr:nvSpPr>
        <xdr:cNvPr id="345" name="テキスト ボックス 344"/>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7" name="テキスト ボックス 346"/>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49" name="テキスト ボックス 348"/>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51" name="テキスト ボックス 350"/>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53" name="テキスト ボックス 352"/>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55" name="テキスト ボックス 354"/>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97790</xdr:rowOff>
    </xdr:from>
    <xdr:to>
      <xdr:col>24</xdr:col>
      <xdr:colOff>25400</xdr:colOff>
      <xdr:row>80</xdr:row>
      <xdr:rowOff>149860</xdr:rowOff>
    </xdr:to>
    <xdr:cxnSp macro="">
      <xdr:nvCxnSpPr>
        <xdr:cNvPr id="358" name="直線コネクタ 357"/>
        <xdr:cNvCxnSpPr/>
      </xdr:nvCxnSpPr>
      <xdr:spPr>
        <a:xfrm flipV="1">
          <a:off x="4826000" y="1261364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5905"/>
    <xdr:sp macro="" textlink="">
      <xdr:nvSpPr>
        <xdr:cNvPr id="359" name="公債費最小値テキスト"/>
        <xdr:cNvSpPr txBox="1"/>
      </xdr:nvSpPr>
      <xdr:spPr>
        <a:xfrm>
          <a:off x="4914900" y="13837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0" name="直線コネクタ 359"/>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xdr:rowOff>
    </xdr:from>
    <xdr:ext cx="762000" cy="259080"/>
    <xdr:sp macro="" textlink="">
      <xdr:nvSpPr>
        <xdr:cNvPr id="361" name="公債費最大値テキスト"/>
        <xdr:cNvSpPr txBox="1"/>
      </xdr:nvSpPr>
      <xdr:spPr>
        <a:xfrm>
          <a:off x="4914900" y="1235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97790</xdr:rowOff>
    </xdr:from>
    <xdr:to>
      <xdr:col>24</xdr:col>
      <xdr:colOff>114300</xdr:colOff>
      <xdr:row>73</xdr:row>
      <xdr:rowOff>97790</xdr:rowOff>
    </xdr:to>
    <xdr:cxnSp macro="">
      <xdr:nvCxnSpPr>
        <xdr:cNvPr id="362" name="直線コネクタ 361"/>
        <xdr:cNvCxnSpPr/>
      </xdr:nvCxnSpPr>
      <xdr:spPr>
        <a:xfrm>
          <a:off x="4737100" y="1261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109220</xdr:rowOff>
    </xdr:to>
    <xdr:cxnSp macro="">
      <xdr:nvCxnSpPr>
        <xdr:cNvPr id="363" name="直線コネクタ 362"/>
        <xdr:cNvCxnSpPr/>
      </xdr:nvCxnSpPr>
      <xdr:spPr>
        <a:xfrm flipV="1">
          <a:off x="3987800" y="1308862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148590</xdr:rowOff>
    </xdr:from>
    <xdr:ext cx="762000" cy="259080"/>
    <xdr:sp macro="" textlink="">
      <xdr:nvSpPr>
        <xdr:cNvPr id="364" name="公債費平均値テキスト"/>
        <xdr:cNvSpPr txBox="1"/>
      </xdr:nvSpPr>
      <xdr:spPr>
        <a:xfrm>
          <a:off x="4914900" y="13178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5080</xdr:rowOff>
    </xdr:from>
    <xdr:to>
      <xdr:col>24</xdr:col>
      <xdr:colOff>76200</xdr:colOff>
      <xdr:row>77</xdr:row>
      <xdr:rowOff>106680</xdr:rowOff>
    </xdr:to>
    <xdr:sp macro="" textlink="">
      <xdr:nvSpPr>
        <xdr:cNvPr id="365" name="フローチャート: 判断 364"/>
        <xdr:cNvSpPr/>
      </xdr:nvSpPr>
      <xdr:spPr>
        <a:xfrm>
          <a:off x="47752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109220</xdr:rowOff>
    </xdr:from>
    <xdr:to>
      <xdr:col>19</xdr:col>
      <xdr:colOff>187325</xdr:colOff>
      <xdr:row>76</xdr:row>
      <xdr:rowOff>109220</xdr:rowOff>
    </xdr:to>
    <xdr:cxnSp macro="">
      <xdr:nvCxnSpPr>
        <xdr:cNvPr id="366" name="直線コネクタ 365"/>
        <xdr:cNvCxnSpPr/>
      </xdr:nvCxnSpPr>
      <xdr:spPr>
        <a:xfrm>
          <a:off x="3098800" y="13139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10160</xdr:rowOff>
    </xdr:from>
    <xdr:to>
      <xdr:col>20</xdr:col>
      <xdr:colOff>38100</xdr:colOff>
      <xdr:row>77</xdr:row>
      <xdr:rowOff>111760</xdr:rowOff>
    </xdr:to>
    <xdr:sp macro="" textlink="">
      <xdr:nvSpPr>
        <xdr:cNvPr id="367" name="フローチャート: 判断 366"/>
        <xdr:cNvSpPr/>
      </xdr:nvSpPr>
      <xdr:spPr>
        <a:xfrm>
          <a:off x="3937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96520</xdr:rowOff>
    </xdr:from>
    <xdr:ext cx="733425" cy="259080"/>
    <xdr:sp macro="" textlink="">
      <xdr:nvSpPr>
        <xdr:cNvPr id="368" name="テキスト ボックス 367"/>
        <xdr:cNvSpPr txBox="1"/>
      </xdr:nvSpPr>
      <xdr:spPr>
        <a:xfrm>
          <a:off x="3606800" y="1329817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109220</xdr:rowOff>
    </xdr:from>
    <xdr:to>
      <xdr:col>15</xdr:col>
      <xdr:colOff>98425</xdr:colOff>
      <xdr:row>77</xdr:row>
      <xdr:rowOff>38100</xdr:rowOff>
    </xdr:to>
    <xdr:cxnSp macro="">
      <xdr:nvCxnSpPr>
        <xdr:cNvPr id="369" name="直線コネクタ 368"/>
        <xdr:cNvCxnSpPr/>
      </xdr:nvCxnSpPr>
      <xdr:spPr>
        <a:xfrm flipV="1">
          <a:off x="2209800" y="131394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105410</xdr:rowOff>
    </xdr:from>
    <xdr:ext cx="762000" cy="259080"/>
    <xdr:sp macro="" textlink="">
      <xdr:nvSpPr>
        <xdr:cNvPr id="371" name="テキスト ボックス 370"/>
        <xdr:cNvSpPr txBox="1"/>
      </xdr:nvSpPr>
      <xdr:spPr>
        <a:xfrm>
          <a:off x="2717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38100</xdr:rowOff>
    </xdr:from>
    <xdr:to>
      <xdr:col>11</xdr:col>
      <xdr:colOff>9525</xdr:colOff>
      <xdr:row>77</xdr:row>
      <xdr:rowOff>74930</xdr:rowOff>
    </xdr:to>
    <xdr:cxnSp macro="">
      <xdr:nvCxnSpPr>
        <xdr:cNvPr id="372" name="直線コネクタ 371"/>
        <xdr:cNvCxnSpPr/>
      </xdr:nvCxnSpPr>
      <xdr:spPr>
        <a:xfrm flipV="1">
          <a:off x="1320800" y="132397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50800</xdr:rowOff>
    </xdr:from>
    <xdr:to>
      <xdr:col>11</xdr:col>
      <xdr:colOff>60325</xdr:colOff>
      <xdr:row>77</xdr:row>
      <xdr:rowOff>152400</xdr:rowOff>
    </xdr:to>
    <xdr:sp macro="" textlink="">
      <xdr:nvSpPr>
        <xdr:cNvPr id="373" name="フローチャート: 判断 372"/>
        <xdr:cNvSpPr/>
      </xdr:nvSpPr>
      <xdr:spPr>
        <a:xfrm>
          <a:off x="2159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137160</xdr:rowOff>
    </xdr:from>
    <xdr:ext cx="758825" cy="259080"/>
    <xdr:sp macro="" textlink="">
      <xdr:nvSpPr>
        <xdr:cNvPr id="374" name="テキスト ボックス 373"/>
        <xdr:cNvSpPr txBox="1"/>
      </xdr:nvSpPr>
      <xdr:spPr>
        <a:xfrm>
          <a:off x="1828800" y="133388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75" name="フローチャート: 判断 374"/>
        <xdr:cNvSpPr/>
      </xdr:nvSpPr>
      <xdr:spPr>
        <a:xfrm>
          <a:off x="1270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160020</xdr:rowOff>
    </xdr:from>
    <xdr:ext cx="758825" cy="259080"/>
    <xdr:sp macro="" textlink="">
      <xdr:nvSpPr>
        <xdr:cNvPr id="376" name="テキスト ボックス 375"/>
        <xdr:cNvSpPr txBox="1"/>
      </xdr:nvSpPr>
      <xdr:spPr>
        <a:xfrm>
          <a:off x="939800" y="133616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79" name="テキスト ボックス 378"/>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2" name="楕円 381"/>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24130</xdr:rowOff>
    </xdr:from>
    <xdr:ext cx="762000" cy="259080"/>
    <xdr:sp macro="" textlink="">
      <xdr:nvSpPr>
        <xdr:cNvPr id="383" name="公債費該当値テキスト"/>
        <xdr:cNvSpPr txBox="1"/>
      </xdr:nvSpPr>
      <xdr:spPr>
        <a:xfrm>
          <a:off x="4914900" y="1288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57785</xdr:rowOff>
    </xdr:from>
    <xdr:to>
      <xdr:col>20</xdr:col>
      <xdr:colOff>38100</xdr:colOff>
      <xdr:row>76</xdr:row>
      <xdr:rowOff>159385</xdr:rowOff>
    </xdr:to>
    <xdr:sp macro="" textlink="">
      <xdr:nvSpPr>
        <xdr:cNvPr id="384" name="楕円 383"/>
        <xdr:cNvSpPr/>
      </xdr:nvSpPr>
      <xdr:spPr>
        <a:xfrm>
          <a:off x="3937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169545</xdr:rowOff>
    </xdr:from>
    <xdr:ext cx="733425" cy="255905"/>
    <xdr:sp macro="" textlink="">
      <xdr:nvSpPr>
        <xdr:cNvPr id="385" name="テキスト ボックス 384"/>
        <xdr:cNvSpPr txBox="1"/>
      </xdr:nvSpPr>
      <xdr:spPr>
        <a:xfrm>
          <a:off x="3606800" y="1285684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57785</xdr:rowOff>
    </xdr:from>
    <xdr:to>
      <xdr:col>15</xdr:col>
      <xdr:colOff>149225</xdr:colOff>
      <xdr:row>76</xdr:row>
      <xdr:rowOff>159385</xdr:rowOff>
    </xdr:to>
    <xdr:sp macro="" textlink="">
      <xdr:nvSpPr>
        <xdr:cNvPr id="386" name="楕円 385"/>
        <xdr:cNvSpPr/>
      </xdr:nvSpPr>
      <xdr:spPr>
        <a:xfrm>
          <a:off x="3048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169545</xdr:rowOff>
    </xdr:from>
    <xdr:ext cx="762000" cy="255905"/>
    <xdr:sp macro="" textlink="">
      <xdr:nvSpPr>
        <xdr:cNvPr id="387" name="テキスト ボックス 386"/>
        <xdr:cNvSpPr txBox="1"/>
      </xdr:nvSpPr>
      <xdr:spPr>
        <a:xfrm>
          <a:off x="2717800" y="12856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158750</xdr:rowOff>
    </xdr:from>
    <xdr:to>
      <xdr:col>11</xdr:col>
      <xdr:colOff>60325</xdr:colOff>
      <xdr:row>77</xdr:row>
      <xdr:rowOff>88900</xdr:rowOff>
    </xdr:to>
    <xdr:sp macro="" textlink="">
      <xdr:nvSpPr>
        <xdr:cNvPr id="388" name="楕円 387"/>
        <xdr:cNvSpPr/>
      </xdr:nvSpPr>
      <xdr:spPr>
        <a:xfrm>
          <a:off x="21590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99060</xdr:rowOff>
    </xdr:from>
    <xdr:ext cx="758825" cy="255905"/>
    <xdr:sp macro="" textlink="">
      <xdr:nvSpPr>
        <xdr:cNvPr id="389" name="テキスト ボックス 388"/>
        <xdr:cNvSpPr txBox="1"/>
      </xdr:nvSpPr>
      <xdr:spPr>
        <a:xfrm>
          <a:off x="1828800" y="129578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23495</xdr:rowOff>
    </xdr:from>
    <xdr:to>
      <xdr:col>6</xdr:col>
      <xdr:colOff>171450</xdr:colOff>
      <xdr:row>77</xdr:row>
      <xdr:rowOff>125095</xdr:rowOff>
    </xdr:to>
    <xdr:sp macro="" textlink="">
      <xdr:nvSpPr>
        <xdr:cNvPr id="390" name="楕円 389"/>
        <xdr:cNvSpPr/>
      </xdr:nvSpPr>
      <xdr:spPr>
        <a:xfrm>
          <a:off x="1270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135255</xdr:rowOff>
    </xdr:from>
    <xdr:ext cx="758825" cy="255905"/>
    <xdr:sp macro="" textlink="">
      <xdr:nvSpPr>
        <xdr:cNvPr id="391" name="テキスト ボックス 390"/>
        <xdr:cNvSpPr txBox="1"/>
      </xdr:nvSpPr>
      <xdr:spPr>
        <a:xfrm>
          <a:off x="939800" y="129940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公債費以外では、前年度より3.0増と微増になった。主な要因は前年度比で物件費2</a:t>
          </a:r>
          <a:r>
            <a:rPr kumimoji="1" lang="en-US" altLang="ja-JP" sz="1300">
              <a:latin typeface="ＭＳ Ｐゴシック"/>
              <a:ea typeface="ＭＳ Ｐゴシック"/>
            </a:rPr>
            <a:t>.0</a:t>
          </a:r>
          <a:r>
            <a:rPr kumimoji="1" lang="ja-JP" altLang="en-US" sz="1300">
              <a:latin typeface="ＭＳ Ｐゴシック"/>
              <a:ea typeface="ＭＳ Ｐゴシック"/>
            </a:rPr>
            <a:t>ポイント増となったことによるものである。</a:t>
          </a:r>
        </a:p>
      </xdr:txBody>
    </xdr:sp>
    <xdr:clientData/>
  </xdr:twoCellAnchor>
  <xdr:oneCellAnchor>
    <xdr:from>
      <xdr:col>62</xdr:col>
      <xdr:colOff>6350</xdr:colOff>
      <xdr:row>69</xdr:row>
      <xdr:rowOff>107950</xdr:rowOff>
    </xdr:from>
    <xdr:ext cx="295275" cy="225425"/>
    <xdr:sp macro="" textlink="">
      <xdr:nvSpPr>
        <xdr:cNvPr id="403" name="テキスト ボックス 402"/>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5" name="テキスト ボックス 404"/>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07" name="テキスト ボックス 406"/>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09" name="テキスト ボックス 408"/>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1" name="テキスト ボックス 410"/>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13" name="テキスト ボックス 412"/>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5" name="テキスト ボックス 414"/>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144780</xdr:rowOff>
    </xdr:from>
    <xdr:ext cx="762000" cy="255905"/>
    <xdr:sp macro="" textlink="">
      <xdr:nvSpPr>
        <xdr:cNvPr id="418" name="公債費以外最小値テキスト"/>
        <xdr:cNvSpPr txBox="1"/>
      </xdr:nvSpPr>
      <xdr:spPr>
        <a:xfrm>
          <a:off x="16598900" y="13860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7620</xdr:rowOff>
    </xdr:from>
    <xdr:ext cx="762000" cy="255905"/>
    <xdr:sp macro="" textlink="">
      <xdr:nvSpPr>
        <xdr:cNvPr id="420" name="公債費以外最大値テキスト"/>
        <xdr:cNvSpPr txBox="1"/>
      </xdr:nvSpPr>
      <xdr:spPr>
        <a:xfrm>
          <a:off x="16598900" y="123520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35560</xdr:rowOff>
    </xdr:from>
    <xdr:to>
      <xdr:col>82</xdr:col>
      <xdr:colOff>107950</xdr:colOff>
      <xdr:row>81</xdr:row>
      <xdr:rowOff>1270</xdr:rowOff>
    </xdr:to>
    <xdr:cxnSp macro="">
      <xdr:nvCxnSpPr>
        <xdr:cNvPr id="422" name="直線コネクタ 421"/>
        <xdr:cNvCxnSpPr/>
      </xdr:nvCxnSpPr>
      <xdr:spPr>
        <a:xfrm>
          <a:off x="15671800" y="1375156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170180</xdr:rowOff>
    </xdr:from>
    <xdr:ext cx="762000" cy="259080"/>
    <xdr:sp macro="" textlink="">
      <xdr:nvSpPr>
        <xdr:cNvPr id="423" name="公債費以外平均値テキスト"/>
        <xdr:cNvSpPr txBox="1"/>
      </xdr:nvSpPr>
      <xdr:spPr>
        <a:xfrm>
          <a:off x="16598900" y="13028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153670</xdr:rowOff>
    </xdr:from>
    <xdr:to>
      <xdr:col>82</xdr:col>
      <xdr:colOff>158750</xdr:colOff>
      <xdr:row>77</xdr:row>
      <xdr:rowOff>83820</xdr:rowOff>
    </xdr:to>
    <xdr:sp macro="" textlink="">
      <xdr:nvSpPr>
        <xdr:cNvPr id="424" name="フローチャート: 判断 423"/>
        <xdr:cNvSpPr/>
      </xdr:nvSpPr>
      <xdr:spPr>
        <a:xfrm>
          <a:off x="164592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3810</xdr:rowOff>
    </xdr:from>
    <xdr:to>
      <xdr:col>78</xdr:col>
      <xdr:colOff>69850</xdr:colOff>
      <xdr:row>80</xdr:row>
      <xdr:rowOff>35560</xdr:rowOff>
    </xdr:to>
    <xdr:cxnSp macro="">
      <xdr:nvCxnSpPr>
        <xdr:cNvPr id="425" name="直線コネクタ 424"/>
        <xdr:cNvCxnSpPr/>
      </xdr:nvCxnSpPr>
      <xdr:spPr>
        <a:xfrm>
          <a:off x="14782800" y="137198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126365</xdr:rowOff>
    </xdr:from>
    <xdr:to>
      <xdr:col>78</xdr:col>
      <xdr:colOff>120650</xdr:colOff>
      <xdr:row>77</xdr:row>
      <xdr:rowOff>56515</xdr:rowOff>
    </xdr:to>
    <xdr:sp macro="" textlink="">
      <xdr:nvSpPr>
        <xdr:cNvPr id="426" name="フローチャート: 判断 425"/>
        <xdr:cNvSpPr/>
      </xdr:nvSpPr>
      <xdr:spPr>
        <a:xfrm>
          <a:off x="156210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66675</xdr:rowOff>
    </xdr:from>
    <xdr:ext cx="736600" cy="255905"/>
    <xdr:sp macro="" textlink="">
      <xdr:nvSpPr>
        <xdr:cNvPr id="427" name="テキスト ボックス 426"/>
        <xdr:cNvSpPr txBox="1"/>
      </xdr:nvSpPr>
      <xdr:spPr>
        <a:xfrm>
          <a:off x="15290800" y="129254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143510</xdr:rowOff>
    </xdr:from>
    <xdr:to>
      <xdr:col>73</xdr:col>
      <xdr:colOff>180975</xdr:colOff>
      <xdr:row>80</xdr:row>
      <xdr:rowOff>3810</xdr:rowOff>
    </xdr:to>
    <xdr:cxnSp macro="">
      <xdr:nvCxnSpPr>
        <xdr:cNvPr id="428" name="直線コネクタ 427"/>
        <xdr:cNvCxnSpPr/>
      </xdr:nvCxnSpPr>
      <xdr:spPr>
        <a:xfrm>
          <a:off x="13893800" y="13345160"/>
          <a:ext cx="8890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16510</xdr:rowOff>
    </xdr:from>
    <xdr:ext cx="762000" cy="259080"/>
    <xdr:sp macro="" textlink="">
      <xdr:nvSpPr>
        <xdr:cNvPr id="430" name="テキスト ボックス 429"/>
        <xdr:cNvSpPr txBox="1"/>
      </xdr:nvSpPr>
      <xdr:spPr>
        <a:xfrm>
          <a:off x="14401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24130</xdr:rowOff>
    </xdr:from>
    <xdr:to>
      <xdr:col>69</xdr:col>
      <xdr:colOff>92075</xdr:colOff>
      <xdr:row>77</xdr:row>
      <xdr:rowOff>143510</xdr:rowOff>
    </xdr:to>
    <xdr:cxnSp macro="">
      <xdr:nvCxnSpPr>
        <xdr:cNvPr id="431" name="直線コネクタ 430"/>
        <xdr:cNvCxnSpPr/>
      </xdr:nvCxnSpPr>
      <xdr:spPr>
        <a:xfrm>
          <a:off x="13004800" y="1322578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156210</xdr:rowOff>
    </xdr:from>
    <xdr:to>
      <xdr:col>69</xdr:col>
      <xdr:colOff>142875</xdr:colOff>
      <xdr:row>76</xdr:row>
      <xdr:rowOff>86360</xdr:rowOff>
    </xdr:to>
    <xdr:sp macro="" textlink="">
      <xdr:nvSpPr>
        <xdr:cNvPr id="432" name="フローチャート: 判断 431"/>
        <xdr:cNvSpPr/>
      </xdr:nvSpPr>
      <xdr:spPr>
        <a:xfrm>
          <a:off x="13843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96520</xdr:rowOff>
    </xdr:from>
    <xdr:ext cx="758825" cy="259080"/>
    <xdr:sp macro="" textlink="">
      <xdr:nvSpPr>
        <xdr:cNvPr id="433" name="テキスト ボックス 432"/>
        <xdr:cNvSpPr txBox="1"/>
      </xdr:nvSpPr>
      <xdr:spPr>
        <a:xfrm>
          <a:off x="13512800" y="127838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165100</xdr:rowOff>
    </xdr:from>
    <xdr:to>
      <xdr:col>65</xdr:col>
      <xdr:colOff>53975</xdr:colOff>
      <xdr:row>76</xdr:row>
      <xdr:rowOff>95250</xdr:rowOff>
    </xdr:to>
    <xdr:sp macro="" textlink="">
      <xdr:nvSpPr>
        <xdr:cNvPr id="434" name="フローチャート: 判断 433"/>
        <xdr:cNvSpPr/>
      </xdr:nvSpPr>
      <xdr:spPr>
        <a:xfrm>
          <a:off x="12954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105410</xdr:rowOff>
    </xdr:from>
    <xdr:ext cx="762000" cy="259080"/>
    <xdr:sp macro="" textlink="">
      <xdr:nvSpPr>
        <xdr:cNvPr id="435" name="テキスト ボックス 434"/>
        <xdr:cNvSpPr txBox="1"/>
      </xdr:nvSpPr>
      <xdr:spPr>
        <a:xfrm>
          <a:off x="12623800" y="1279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37" name="テキスト ボックス 436"/>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38" name="テキスト ボックス 437"/>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0" name="テキスト ボックス 439"/>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80</xdr:row>
      <xdr:rowOff>121920</xdr:rowOff>
    </xdr:from>
    <xdr:to>
      <xdr:col>82</xdr:col>
      <xdr:colOff>158750</xdr:colOff>
      <xdr:row>81</xdr:row>
      <xdr:rowOff>52070</xdr:rowOff>
    </xdr:to>
    <xdr:sp macro="" textlink="">
      <xdr:nvSpPr>
        <xdr:cNvPr id="441" name="楕円 440"/>
        <xdr:cNvSpPr/>
      </xdr:nvSpPr>
      <xdr:spPr>
        <a:xfrm>
          <a:off x="16459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30480</xdr:rowOff>
    </xdr:from>
    <xdr:ext cx="762000" cy="255905"/>
    <xdr:sp macro="" textlink="">
      <xdr:nvSpPr>
        <xdr:cNvPr id="442" name="公債費以外該当値テキスト"/>
        <xdr:cNvSpPr txBox="1"/>
      </xdr:nvSpPr>
      <xdr:spPr>
        <a:xfrm>
          <a:off x="16598900" y="137464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156210</xdr:rowOff>
    </xdr:from>
    <xdr:to>
      <xdr:col>78</xdr:col>
      <xdr:colOff>120650</xdr:colOff>
      <xdr:row>80</xdr:row>
      <xdr:rowOff>86360</xdr:rowOff>
    </xdr:to>
    <xdr:sp macro="" textlink="">
      <xdr:nvSpPr>
        <xdr:cNvPr id="443" name="楕円 442"/>
        <xdr:cNvSpPr/>
      </xdr:nvSpPr>
      <xdr:spPr>
        <a:xfrm>
          <a:off x="15621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71120</xdr:rowOff>
    </xdr:from>
    <xdr:ext cx="736600" cy="259080"/>
    <xdr:sp macro="" textlink="">
      <xdr:nvSpPr>
        <xdr:cNvPr id="444" name="テキスト ボックス 443"/>
        <xdr:cNvSpPr txBox="1"/>
      </xdr:nvSpPr>
      <xdr:spPr>
        <a:xfrm>
          <a:off x="15290800" y="1378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124460</xdr:rowOff>
    </xdr:from>
    <xdr:to>
      <xdr:col>74</xdr:col>
      <xdr:colOff>31750</xdr:colOff>
      <xdr:row>80</xdr:row>
      <xdr:rowOff>54610</xdr:rowOff>
    </xdr:to>
    <xdr:sp macro="" textlink="">
      <xdr:nvSpPr>
        <xdr:cNvPr id="445" name="楕円 444"/>
        <xdr:cNvSpPr/>
      </xdr:nvSpPr>
      <xdr:spPr>
        <a:xfrm>
          <a:off x="14732000" y="136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39370</xdr:rowOff>
    </xdr:from>
    <xdr:ext cx="762000" cy="259080"/>
    <xdr:sp macro="" textlink="">
      <xdr:nvSpPr>
        <xdr:cNvPr id="446" name="テキスト ボックス 445"/>
        <xdr:cNvSpPr txBox="1"/>
      </xdr:nvSpPr>
      <xdr:spPr>
        <a:xfrm>
          <a:off x="144018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92075</xdr:rowOff>
    </xdr:from>
    <xdr:to>
      <xdr:col>69</xdr:col>
      <xdr:colOff>142875</xdr:colOff>
      <xdr:row>78</xdr:row>
      <xdr:rowOff>22225</xdr:rowOff>
    </xdr:to>
    <xdr:sp macro="" textlink="">
      <xdr:nvSpPr>
        <xdr:cNvPr id="447" name="楕円 446"/>
        <xdr:cNvSpPr/>
      </xdr:nvSpPr>
      <xdr:spPr>
        <a:xfrm>
          <a:off x="13843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6985</xdr:rowOff>
    </xdr:from>
    <xdr:ext cx="758825" cy="255905"/>
    <xdr:sp macro="" textlink="">
      <xdr:nvSpPr>
        <xdr:cNvPr id="448" name="テキスト ボックス 447"/>
        <xdr:cNvSpPr txBox="1"/>
      </xdr:nvSpPr>
      <xdr:spPr>
        <a:xfrm>
          <a:off x="13512800" y="133800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9" name="楕円 44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59690</xdr:rowOff>
    </xdr:from>
    <xdr:ext cx="762000" cy="259080"/>
    <xdr:sp macro="" textlink="">
      <xdr:nvSpPr>
        <xdr:cNvPr id="450" name="テキスト ボックス 449"/>
        <xdr:cNvSpPr txBox="1"/>
      </xdr:nvSpPr>
      <xdr:spPr>
        <a:xfrm>
          <a:off x="12623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高知県佐川町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905"/>
    <xdr:sp macro="" textlink="">
      <xdr:nvSpPr>
        <xdr:cNvPr id="33" name="テキスト ボックス 32"/>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7" name="テキスト ボックス 36"/>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905"/>
    <xdr:sp macro="" textlink="">
      <xdr:nvSpPr>
        <xdr:cNvPr id="39" name="テキスト ボックス 38"/>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3" name="テキスト ボックス 42"/>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146685</xdr:rowOff>
    </xdr:from>
    <xdr:to>
      <xdr:col>29</xdr:col>
      <xdr:colOff>127000</xdr:colOff>
      <xdr:row>19</xdr:row>
      <xdr:rowOff>168275</xdr:rowOff>
    </xdr:to>
    <xdr:cxnSp macro="">
      <xdr:nvCxnSpPr>
        <xdr:cNvPr id="45" name="直線コネクタ 44"/>
        <xdr:cNvCxnSpPr/>
      </xdr:nvCxnSpPr>
      <xdr:spPr>
        <a:xfrm flipV="1">
          <a:off x="5651500" y="2080260"/>
          <a:ext cx="0" cy="13931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140335</xdr:rowOff>
    </xdr:from>
    <xdr:ext cx="758825" cy="259080"/>
    <xdr:sp macro="" textlink="">
      <xdr:nvSpPr>
        <xdr:cNvPr id="46" name="人口1人当たり決算額の推移最小値テキスト130"/>
        <xdr:cNvSpPr txBox="1"/>
      </xdr:nvSpPr>
      <xdr:spPr>
        <a:xfrm>
          <a:off x="5740400" y="34455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60,850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168275</xdr:rowOff>
    </xdr:from>
    <xdr:to>
      <xdr:col>30</xdr:col>
      <xdr:colOff>25400</xdr:colOff>
      <xdr:row>19</xdr:row>
      <xdr:rowOff>168275</xdr:rowOff>
    </xdr:to>
    <xdr:cxnSp macro="">
      <xdr:nvCxnSpPr>
        <xdr:cNvPr id="47" name="直線コネクタ 46"/>
        <xdr:cNvCxnSpPr/>
      </xdr:nvCxnSpPr>
      <xdr:spPr>
        <a:xfrm>
          <a:off x="5562600" y="347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61595</xdr:rowOff>
    </xdr:from>
    <xdr:ext cx="758825" cy="259080"/>
    <xdr:sp macro="" textlink="">
      <xdr:nvSpPr>
        <xdr:cNvPr id="48" name="人口1人当たり決算額の推移最大値テキスト130"/>
        <xdr:cNvSpPr txBox="1"/>
      </xdr:nvSpPr>
      <xdr:spPr>
        <a:xfrm>
          <a:off x="5740400" y="18237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243,654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146685</xdr:rowOff>
    </xdr:from>
    <xdr:to>
      <xdr:col>30</xdr:col>
      <xdr:colOff>25400</xdr:colOff>
      <xdr:row>11</xdr:row>
      <xdr:rowOff>146685</xdr:rowOff>
    </xdr:to>
    <xdr:cxnSp macro="">
      <xdr:nvCxnSpPr>
        <xdr:cNvPr id="49" name="直線コネクタ 48"/>
        <xdr:cNvCxnSpPr/>
      </xdr:nvCxnSpPr>
      <xdr:spPr>
        <a:xfrm>
          <a:off x="5562600" y="2080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170180</xdr:rowOff>
    </xdr:from>
    <xdr:to>
      <xdr:col>29</xdr:col>
      <xdr:colOff>127000</xdr:colOff>
      <xdr:row>18</xdr:row>
      <xdr:rowOff>3175</xdr:rowOff>
    </xdr:to>
    <xdr:cxnSp macro="">
      <xdr:nvCxnSpPr>
        <xdr:cNvPr id="50" name="直線コネクタ 49"/>
        <xdr:cNvCxnSpPr/>
      </xdr:nvCxnSpPr>
      <xdr:spPr>
        <a:xfrm flipV="1">
          <a:off x="5003800" y="3132455"/>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83820</xdr:rowOff>
    </xdr:from>
    <xdr:ext cx="758825" cy="259080"/>
    <xdr:sp macro="" textlink="">
      <xdr:nvSpPr>
        <xdr:cNvPr id="51" name="人口1人当たり決算額の推移平均値テキスト130"/>
        <xdr:cNvSpPr txBox="1"/>
      </xdr:nvSpPr>
      <xdr:spPr>
        <a:xfrm>
          <a:off x="5740400" y="287464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112,428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67310</xdr:rowOff>
    </xdr:from>
    <xdr:to>
      <xdr:col>29</xdr:col>
      <xdr:colOff>177800</xdr:colOff>
      <xdr:row>17</xdr:row>
      <xdr:rowOff>168910</xdr:rowOff>
    </xdr:to>
    <xdr:sp macro="" textlink="">
      <xdr:nvSpPr>
        <xdr:cNvPr id="52" name="フローチャート: 判断 51"/>
        <xdr:cNvSpPr/>
      </xdr:nvSpPr>
      <xdr:spPr>
        <a:xfrm>
          <a:off x="5600700" y="302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3175</xdr:rowOff>
    </xdr:from>
    <xdr:to>
      <xdr:col>26</xdr:col>
      <xdr:colOff>50800</xdr:colOff>
      <xdr:row>18</xdr:row>
      <xdr:rowOff>41910</xdr:rowOff>
    </xdr:to>
    <xdr:cxnSp macro="">
      <xdr:nvCxnSpPr>
        <xdr:cNvPr id="53" name="直線コネクタ 52"/>
        <xdr:cNvCxnSpPr/>
      </xdr:nvCxnSpPr>
      <xdr:spPr>
        <a:xfrm flipV="1">
          <a:off x="4305300" y="313690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97790</xdr:rowOff>
    </xdr:from>
    <xdr:to>
      <xdr:col>26</xdr:col>
      <xdr:colOff>101600</xdr:colOff>
      <xdr:row>18</xdr:row>
      <xdr:rowOff>27305</xdr:rowOff>
    </xdr:to>
    <xdr:sp macro="" textlink="">
      <xdr:nvSpPr>
        <xdr:cNvPr id="54" name="フローチャート: 判断 53"/>
        <xdr:cNvSpPr/>
      </xdr:nvSpPr>
      <xdr:spPr>
        <a:xfrm>
          <a:off x="4953000" y="30600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37465</xdr:rowOff>
    </xdr:from>
    <xdr:ext cx="736600" cy="259080"/>
    <xdr:sp macro="" textlink="">
      <xdr:nvSpPr>
        <xdr:cNvPr id="55" name="テキスト ボックス 54"/>
        <xdr:cNvSpPr txBox="1"/>
      </xdr:nvSpPr>
      <xdr:spPr>
        <a:xfrm>
          <a:off x="4622800" y="2828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41910</xdr:rowOff>
    </xdr:from>
    <xdr:to>
      <xdr:col>22</xdr:col>
      <xdr:colOff>114300</xdr:colOff>
      <xdr:row>18</xdr:row>
      <xdr:rowOff>50165</xdr:rowOff>
    </xdr:to>
    <xdr:cxnSp macro="">
      <xdr:nvCxnSpPr>
        <xdr:cNvPr id="56" name="直線コネクタ 55"/>
        <xdr:cNvCxnSpPr/>
      </xdr:nvCxnSpPr>
      <xdr:spPr>
        <a:xfrm flipV="1">
          <a:off x="3606800" y="317563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111125</xdr:rowOff>
    </xdr:from>
    <xdr:to>
      <xdr:col>22</xdr:col>
      <xdr:colOff>165100</xdr:colOff>
      <xdr:row>18</xdr:row>
      <xdr:rowOff>41275</xdr:rowOff>
    </xdr:to>
    <xdr:sp macro="" textlink="">
      <xdr:nvSpPr>
        <xdr:cNvPr id="57" name="フローチャート: 判断 56"/>
        <xdr:cNvSpPr/>
      </xdr:nvSpPr>
      <xdr:spPr>
        <a:xfrm>
          <a:off x="4254500" y="3073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52070</xdr:rowOff>
    </xdr:from>
    <xdr:ext cx="762000" cy="255905"/>
    <xdr:sp macro="" textlink="">
      <xdr:nvSpPr>
        <xdr:cNvPr id="58" name="テキスト ボックス 57"/>
        <xdr:cNvSpPr txBox="1"/>
      </xdr:nvSpPr>
      <xdr:spPr>
        <a:xfrm>
          <a:off x="3924300" y="2842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50165</xdr:rowOff>
    </xdr:from>
    <xdr:to>
      <xdr:col>18</xdr:col>
      <xdr:colOff>177800</xdr:colOff>
      <xdr:row>18</xdr:row>
      <xdr:rowOff>81280</xdr:rowOff>
    </xdr:to>
    <xdr:cxnSp macro="">
      <xdr:nvCxnSpPr>
        <xdr:cNvPr id="59" name="直線コネクタ 58"/>
        <xdr:cNvCxnSpPr/>
      </xdr:nvCxnSpPr>
      <xdr:spPr>
        <a:xfrm flipV="1">
          <a:off x="2908300" y="318389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98425</xdr:rowOff>
    </xdr:from>
    <xdr:to>
      <xdr:col>19</xdr:col>
      <xdr:colOff>38100</xdr:colOff>
      <xdr:row>18</xdr:row>
      <xdr:rowOff>29210</xdr:rowOff>
    </xdr:to>
    <xdr:sp macro="" textlink="">
      <xdr:nvSpPr>
        <xdr:cNvPr id="60" name="フローチャート: 判断 59"/>
        <xdr:cNvSpPr/>
      </xdr:nvSpPr>
      <xdr:spPr>
        <a:xfrm>
          <a:off x="3556000" y="30607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38735</xdr:rowOff>
    </xdr:from>
    <xdr:ext cx="762000" cy="259080"/>
    <xdr:sp macro="" textlink="">
      <xdr:nvSpPr>
        <xdr:cNvPr id="61" name="テキスト ボックス 60"/>
        <xdr:cNvSpPr txBox="1"/>
      </xdr:nvSpPr>
      <xdr:spPr>
        <a:xfrm>
          <a:off x="3225800" y="282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108,353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92710</xdr:rowOff>
    </xdr:from>
    <xdr:to>
      <xdr:col>15</xdr:col>
      <xdr:colOff>101600</xdr:colOff>
      <xdr:row>18</xdr:row>
      <xdr:rowOff>22860</xdr:rowOff>
    </xdr:to>
    <xdr:sp macro="" textlink="">
      <xdr:nvSpPr>
        <xdr:cNvPr id="62" name="フローチャート: 判断 61"/>
        <xdr:cNvSpPr/>
      </xdr:nvSpPr>
      <xdr:spPr>
        <a:xfrm>
          <a:off x="2857500" y="30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33020</xdr:rowOff>
    </xdr:from>
    <xdr:ext cx="762000" cy="259080"/>
    <xdr:sp macro="" textlink="">
      <xdr:nvSpPr>
        <xdr:cNvPr id="63" name="テキスト ボックス 62"/>
        <xdr:cNvSpPr txBox="1"/>
      </xdr:nvSpPr>
      <xdr:spPr>
        <a:xfrm>
          <a:off x="2527300" y="282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109,116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4" name="テキスト ボックス 63"/>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119380</xdr:rowOff>
    </xdr:from>
    <xdr:to>
      <xdr:col>29</xdr:col>
      <xdr:colOff>177800</xdr:colOff>
      <xdr:row>18</xdr:row>
      <xdr:rowOff>49530</xdr:rowOff>
    </xdr:to>
    <xdr:sp macro="" textlink="">
      <xdr:nvSpPr>
        <xdr:cNvPr id="69" name="楕円 68"/>
        <xdr:cNvSpPr/>
      </xdr:nvSpPr>
      <xdr:spPr>
        <a:xfrm>
          <a:off x="5600700" y="308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91440</xdr:rowOff>
    </xdr:from>
    <xdr:ext cx="758825" cy="259080"/>
    <xdr:sp macro="" textlink="">
      <xdr:nvSpPr>
        <xdr:cNvPr id="70" name="人口1人当たり決算額の推移該当値テキスト130"/>
        <xdr:cNvSpPr txBox="1"/>
      </xdr:nvSpPr>
      <xdr:spPr>
        <a:xfrm>
          <a:off x="5740400" y="30537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105,618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123825</xdr:rowOff>
    </xdr:from>
    <xdr:to>
      <xdr:col>26</xdr:col>
      <xdr:colOff>101600</xdr:colOff>
      <xdr:row>18</xdr:row>
      <xdr:rowOff>53975</xdr:rowOff>
    </xdr:to>
    <xdr:sp macro="" textlink="">
      <xdr:nvSpPr>
        <xdr:cNvPr id="71" name="楕円 70"/>
        <xdr:cNvSpPr/>
      </xdr:nvSpPr>
      <xdr:spPr>
        <a:xfrm>
          <a:off x="4953000" y="308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38735</xdr:rowOff>
    </xdr:from>
    <xdr:ext cx="736600" cy="259080"/>
    <xdr:sp macro="" textlink="">
      <xdr:nvSpPr>
        <xdr:cNvPr id="72" name="テキスト ボックス 71"/>
        <xdr:cNvSpPr txBox="1"/>
      </xdr:nvSpPr>
      <xdr:spPr>
        <a:xfrm>
          <a:off x="4622800" y="317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104,964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162560</xdr:rowOff>
    </xdr:from>
    <xdr:to>
      <xdr:col>22</xdr:col>
      <xdr:colOff>165100</xdr:colOff>
      <xdr:row>18</xdr:row>
      <xdr:rowOff>92710</xdr:rowOff>
    </xdr:to>
    <xdr:sp macro="" textlink="">
      <xdr:nvSpPr>
        <xdr:cNvPr id="73" name="楕円 72"/>
        <xdr:cNvSpPr/>
      </xdr:nvSpPr>
      <xdr:spPr>
        <a:xfrm>
          <a:off x="4254500" y="312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77470</xdr:rowOff>
    </xdr:from>
    <xdr:ext cx="762000" cy="255905"/>
    <xdr:sp macro="" textlink="">
      <xdr:nvSpPr>
        <xdr:cNvPr id="74" name="テキスト ボックス 73"/>
        <xdr:cNvSpPr txBox="1"/>
      </xdr:nvSpPr>
      <xdr:spPr>
        <a:xfrm>
          <a:off x="3924300" y="32111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99,890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170815</xdr:rowOff>
    </xdr:from>
    <xdr:to>
      <xdr:col>19</xdr:col>
      <xdr:colOff>38100</xdr:colOff>
      <xdr:row>18</xdr:row>
      <xdr:rowOff>100965</xdr:rowOff>
    </xdr:to>
    <xdr:sp macro="" textlink="">
      <xdr:nvSpPr>
        <xdr:cNvPr id="75" name="楕円 74"/>
        <xdr:cNvSpPr/>
      </xdr:nvSpPr>
      <xdr:spPr>
        <a:xfrm>
          <a:off x="3556000" y="313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86360</xdr:rowOff>
    </xdr:from>
    <xdr:ext cx="762000" cy="255905"/>
    <xdr:sp macro="" textlink="">
      <xdr:nvSpPr>
        <xdr:cNvPr id="76" name="テキスト ボックス 75"/>
        <xdr:cNvSpPr txBox="1"/>
      </xdr:nvSpPr>
      <xdr:spPr>
        <a:xfrm>
          <a:off x="3225800" y="3220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30480</xdr:rowOff>
    </xdr:from>
    <xdr:to>
      <xdr:col>15</xdr:col>
      <xdr:colOff>101600</xdr:colOff>
      <xdr:row>18</xdr:row>
      <xdr:rowOff>132080</xdr:rowOff>
    </xdr:to>
    <xdr:sp macro="" textlink="">
      <xdr:nvSpPr>
        <xdr:cNvPr id="77" name="楕円 76"/>
        <xdr:cNvSpPr/>
      </xdr:nvSpPr>
      <xdr:spPr>
        <a:xfrm>
          <a:off x="2857500" y="316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116840</xdr:rowOff>
    </xdr:from>
    <xdr:ext cx="762000" cy="259080"/>
    <xdr:sp macro="" textlink="">
      <xdr:nvSpPr>
        <xdr:cNvPr id="78" name="テキスト ボックス 77"/>
        <xdr:cNvSpPr txBox="1"/>
      </xdr:nvSpPr>
      <xdr:spPr>
        <a:xfrm>
          <a:off x="2527300" y="325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94,782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2" name="テキスト ボックス 91"/>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4" name="テキスト ボックス 103"/>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168275</xdr:rowOff>
    </xdr:from>
    <xdr:to>
      <xdr:col>29</xdr:col>
      <xdr:colOff>127000</xdr:colOff>
      <xdr:row>37</xdr:row>
      <xdr:rowOff>233680</xdr:rowOff>
    </xdr:to>
    <xdr:cxnSp macro="">
      <xdr:nvCxnSpPr>
        <xdr:cNvPr id="106" name="直線コネクタ 105"/>
        <xdr:cNvCxnSpPr/>
      </xdr:nvCxnSpPr>
      <xdr:spPr>
        <a:xfrm flipV="1">
          <a:off x="5651500" y="6092825"/>
          <a:ext cx="0" cy="12655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205740</xdr:rowOff>
    </xdr:from>
    <xdr:ext cx="758825" cy="259080"/>
    <xdr:sp macro="" textlink="">
      <xdr:nvSpPr>
        <xdr:cNvPr id="107" name="人口1人当たり決算額の推移最小値テキスト445"/>
        <xdr:cNvSpPr txBox="1"/>
      </xdr:nvSpPr>
      <xdr:spPr>
        <a:xfrm>
          <a:off x="5740400" y="73304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233680</xdr:rowOff>
    </xdr:from>
    <xdr:to>
      <xdr:col>30</xdr:col>
      <xdr:colOff>25400</xdr:colOff>
      <xdr:row>37</xdr:row>
      <xdr:rowOff>233680</xdr:rowOff>
    </xdr:to>
    <xdr:cxnSp macro="">
      <xdr:nvCxnSpPr>
        <xdr:cNvPr id="108" name="直線コネクタ 107"/>
        <xdr:cNvCxnSpPr/>
      </xdr:nvCxnSpPr>
      <xdr:spPr>
        <a:xfrm>
          <a:off x="5562600" y="73583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83185</xdr:rowOff>
    </xdr:from>
    <xdr:ext cx="758825" cy="259080"/>
    <xdr:sp macro="" textlink="">
      <xdr:nvSpPr>
        <xdr:cNvPr id="109" name="人口1人当たり決算額の推移最大値テキスト445"/>
        <xdr:cNvSpPr txBox="1"/>
      </xdr:nvSpPr>
      <xdr:spPr>
        <a:xfrm>
          <a:off x="5740400" y="58362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56,845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168275</xdr:rowOff>
    </xdr:from>
    <xdr:to>
      <xdr:col>30</xdr:col>
      <xdr:colOff>25400</xdr:colOff>
      <xdr:row>33</xdr:row>
      <xdr:rowOff>168275</xdr:rowOff>
    </xdr:to>
    <xdr:cxnSp macro="">
      <xdr:nvCxnSpPr>
        <xdr:cNvPr id="110" name="直線コネクタ 109"/>
        <xdr:cNvCxnSpPr/>
      </xdr:nvCxnSpPr>
      <xdr:spPr>
        <a:xfrm>
          <a:off x="5562600" y="6092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2540</xdr:rowOff>
    </xdr:from>
    <xdr:to>
      <xdr:col>29</xdr:col>
      <xdr:colOff>127000</xdr:colOff>
      <xdr:row>36</xdr:row>
      <xdr:rowOff>6985</xdr:rowOff>
    </xdr:to>
    <xdr:cxnSp macro="">
      <xdr:nvCxnSpPr>
        <xdr:cNvPr id="111" name="直線コネクタ 110"/>
        <xdr:cNvCxnSpPr/>
      </xdr:nvCxnSpPr>
      <xdr:spPr>
        <a:xfrm>
          <a:off x="5003800" y="695579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298450</xdr:rowOff>
    </xdr:from>
    <xdr:ext cx="758825" cy="259715"/>
    <xdr:sp macro="" textlink="">
      <xdr:nvSpPr>
        <xdr:cNvPr id="112" name="人口1人当たり決算額の推移平均値テキスト445"/>
        <xdr:cNvSpPr txBox="1"/>
      </xdr:nvSpPr>
      <xdr:spPr>
        <a:xfrm>
          <a:off x="5740400" y="6565900"/>
          <a:ext cx="75882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21,212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110490</xdr:rowOff>
    </xdr:from>
    <xdr:to>
      <xdr:col>29</xdr:col>
      <xdr:colOff>177800</xdr:colOff>
      <xdr:row>35</xdr:row>
      <xdr:rowOff>212725</xdr:rowOff>
    </xdr:to>
    <xdr:sp macro="" textlink="">
      <xdr:nvSpPr>
        <xdr:cNvPr id="113" name="フローチャート: 判断 112"/>
        <xdr:cNvSpPr/>
      </xdr:nvSpPr>
      <xdr:spPr>
        <a:xfrm>
          <a:off x="5600700" y="6720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317500</xdr:rowOff>
    </xdr:from>
    <xdr:to>
      <xdr:col>26</xdr:col>
      <xdr:colOff>50800</xdr:colOff>
      <xdr:row>36</xdr:row>
      <xdr:rowOff>2540</xdr:rowOff>
    </xdr:to>
    <xdr:cxnSp macro="">
      <xdr:nvCxnSpPr>
        <xdr:cNvPr id="114" name="直線コネクタ 113"/>
        <xdr:cNvCxnSpPr/>
      </xdr:nvCxnSpPr>
      <xdr:spPr>
        <a:xfrm>
          <a:off x="4305300" y="692785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103505</xdr:rowOff>
    </xdr:from>
    <xdr:to>
      <xdr:col>26</xdr:col>
      <xdr:colOff>101600</xdr:colOff>
      <xdr:row>35</xdr:row>
      <xdr:rowOff>205740</xdr:rowOff>
    </xdr:to>
    <xdr:sp macro="" textlink="">
      <xdr:nvSpPr>
        <xdr:cNvPr id="115" name="フローチャート: 判断 114"/>
        <xdr:cNvSpPr/>
      </xdr:nvSpPr>
      <xdr:spPr>
        <a:xfrm>
          <a:off x="49530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215265</xdr:rowOff>
    </xdr:from>
    <xdr:ext cx="736600" cy="254000"/>
    <xdr:sp macro="" textlink="">
      <xdr:nvSpPr>
        <xdr:cNvPr id="116" name="テキスト ボックス 115"/>
        <xdr:cNvSpPr txBox="1"/>
      </xdr:nvSpPr>
      <xdr:spPr>
        <a:xfrm>
          <a:off x="4622800" y="64827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21,582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267335</xdr:rowOff>
    </xdr:from>
    <xdr:to>
      <xdr:col>22</xdr:col>
      <xdr:colOff>114300</xdr:colOff>
      <xdr:row>35</xdr:row>
      <xdr:rowOff>317500</xdr:rowOff>
    </xdr:to>
    <xdr:cxnSp macro="">
      <xdr:nvCxnSpPr>
        <xdr:cNvPr id="117" name="直線コネクタ 116"/>
        <xdr:cNvCxnSpPr/>
      </xdr:nvCxnSpPr>
      <xdr:spPr>
        <a:xfrm>
          <a:off x="3606800" y="6877685"/>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107315</xdr:rowOff>
    </xdr:from>
    <xdr:to>
      <xdr:col>22</xdr:col>
      <xdr:colOff>165100</xdr:colOff>
      <xdr:row>35</xdr:row>
      <xdr:rowOff>208280</xdr:rowOff>
    </xdr:to>
    <xdr:sp macro="" textlink="">
      <xdr:nvSpPr>
        <xdr:cNvPr id="118" name="フローチャート: 判断 117"/>
        <xdr:cNvSpPr/>
      </xdr:nvSpPr>
      <xdr:spPr>
        <a:xfrm>
          <a:off x="4254500" y="67176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219075</xdr:rowOff>
    </xdr:from>
    <xdr:ext cx="762000" cy="259715"/>
    <xdr:sp macro="" textlink="">
      <xdr:nvSpPr>
        <xdr:cNvPr id="119" name="テキスト ボックス 118"/>
        <xdr:cNvSpPr txBox="1"/>
      </xdr:nvSpPr>
      <xdr:spPr>
        <a:xfrm>
          <a:off x="3924300" y="64865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267335</xdr:rowOff>
    </xdr:from>
    <xdr:to>
      <xdr:col>18</xdr:col>
      <xdr:colOff>177800</xdr:colOff>
      <xdr:row>36</xdr:row>
      <xdr:rowOff>3175</xdr:rowOff>
    </xdr:to>
    <xdr:cxnSp macro="">
      <xdr:nvCxnSpPr>
        <xdr:cNvPr id="120" name="直線コネクタ 119"/>
        <xdr:cNvCxnSpPr/>
      </xdr:nvCxnSpPr>
      <xdr:spPr>
        <a:xfrm flipV="1">
          <a:off x="2908300" y="6877685"/>
          <a:ext cx="698500" cy="787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81915</xdr:rowOff>
    </xdr:from>
    <xdr:to>
      <xdr:col>19</xdr:col>
      <xdr:colOff>38100</xdr:colOff>
      <xdr:row>35</xdr:row>
      <xdr:rowOff>184150</xdr:rowOff>
    </xdr:to>
    <xdr:sp macro="" textlink="">
      <xdr:nvSpPr>
        <xdr:cNvPr id="121" name="フローチャート: 判断 120"/>
        <xdr:cNvSpPr/>
      </xdr:nvSpPr>
      <xdr:spPr>
        <a:xfrm>
          <a:off x="3556000" y="66922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194945</xdr:rowOff>
    </xdr:from>
    <xdr:ext cx="762000" cy="259715"/>
    <xdr:sp macro="" textlink="">
      <xdr:nvSpPr>
        <xdr:cNvPr id="122" name="テキスト ボックス 121"/>
        <xdr:cNvSpPr txBox="1"/>
      </xdr:nvSpPr>
      <xdr:spPr>
        <a:xfrm>
          <a:off x="32258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69850</xdr:rowOff>
    </xdr:from>
    <xdr:to>
      <xdr:col>15</xdr:col>
      <xdr:colOff>101600</xdr:colOff>
      <xdr:row>35</xdr:row>
      <xdr:rowOff>172085</xdr:rowOff>
    </xdr:to>
    <xdr:sp macro="" textlink="">
      <xdr:nvSpPr>
        <xdr:cNvPr id="123" name="フローチャート: 判断 122"/>
        <xdr:cNvSpPr/>
      </xdr:nvSpPr>
      <xdr:spPr>
        <a:xfrm>
          <a:off x="2857500" y="66802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181610</xdr:rowOff>
    </xdr:from>
    <xdr:ext cx="762000" cy="252730"/>
    <xdr:sp macro="" textlink="">
      <xdr:nvSpPr>
        <xdr:cNvPr id="124" name="テキスト ボックス 123"/>
        <xdr:cNvSpPr txBox="1"/>
      </xdr:nvSpPr>
      <xdr:spPr>
        <a:xfrm>
          <a:off x="2527300" y="6449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23,340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5" name="テキスト ボックス 124"/>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298450</xdr:rowOff>
    </xdr:from>
    <xdr:to>
      <xdr:col>29</xdr:col>
      <xdr:colOff>177800</xdr:colOff>
      <xdr:row>36</xdr:row>
      <xdr:rowOff>57785</xdr:rowOff>
    </xdr:to>
    <xdr:sp macro="" textlink="">
      <xdr:nvSpPr>
        <xdr:cNvPr id="130" name="楕円 129"/>
        <xdr:cNvSpPr/>
      </xdr:nvSpPr>
      <xdr:spPr>
        <a:xfrm>
          <a:off x="5600700" y="69088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271780</xdr:rowOff>
    </xdr:from>
    <xdr:ext cx="758825" cy="254635"/>
    <xdr:sp macro="" textlink="">
      <xdr:nvSpPr>
        <xdr:cNvPr id="131" name="人口1人当たり決算額の推移該当値テキスト445"/>
        <xdr:cNvSpPr txBox="1"/>
      </xdr:nvSpPr>
      <xdr:spPr>
        <a:xfrm>
          <a:off x="5740400" y="6882130"/>
          <a:ext cx="758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294640</xdr:rowOff>
    </xdr:from>
    <xdr:to>
      <xdr:col>26</xdr:col>
      <xdr:colOff>101600</xdr:colOff>
      <xdr:row>36</xdr:row>
      <xdr:rowOff>53340</xdr:rowOff>
    </xdr:to>
    <xdr:sp macro="" textlink="">
      <xdr:nvSpPr>
        <xdr:cNvPr id="132" name="楕円 131"/>
        <xdr:cNvSpPr/>
      </xdr:nvSpPr>
      <xdr:spPr>
        <a:xfrm>
          <a:off x="4953000" y="690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38100</xdr:rowOff>
    </xdr:from>
    <xdr:ext cx="736600" cy="259715"/>
    <xdr:sp macro="" textlink="">
      <xdr:nvSpPr>
        <xdr:cNvPr id="133" name="テキスト ボックス 132"/>
        <xdr:cNvSpPr txBox="1"/>
      </xdr:nvSpPr>
      <xdr:spPr>
        <a:xfrm>
          <a:off x="4622800" y="69913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11,549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266065</xdr:rowOff>
    </xdr:from>
    <xdr:to>
      <xdr:col>22</xdr:col>
      <xdr:colOff>165100</xdr:colOff>
      <xdr:row>36</xdr:row>
      <xdr:rowOff>24765</xdr:rowOff>
    </xdr:to>
    <xdr:sp macro="" textlink="">
      <xdr:nvSpPr>
        <xdr:cNvPr id="134" name="楕円 133"/>
        <xdr:cNvSpPr/>
      </xdr:nvSpPr>
      <xdr:spPr>
        <a:xfrm>
          <a:off x="4254500" y="687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10160</xdr:rowOff>
    </xdr:from>
    <xdr:ext cx="762000" cy="252730"/>
    <xdr:sp macro="" textlink="">
      <xdr:nvSpPr>
        <xdr:cNvPr id="135" name="テキスト ボックス 134"/>
        <xdr:cNvSpPr txBox="1"/>
      </xdr:nvSpPr>
      <xdr:spPr>
        <a:xfrm>
          <a:off x="3924300" y="6963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13,017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217805</xdr:rowOff>
    </xdr:from>
    <xdr:to>
      <xdr:col>19</xdr:col>
      <xdr:colOff>38100</xdr:colOff>
      <xdr:row>35</xdr:row>
      <xdr:rowOff>318770</xdr:rowOff>
    </xdr:to>
    <xdr:sp macro="" textlink="">
      <xdr:nvSpPr>
        <xdr:cNvPr id="136" name="楕円 135"/>
        <xdr:cNvSpPr/>
      </xdr:nvSpPr>
      <xdr:spPr>
        <a:xfrm>
          <a:off x="3556000" y="68281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304165</xdr:rowOff>
    </xdr:from>
    <xdr:ext cx="762000" cy="255905"/>
    <xdr:sp macro="" textlink="">
      <xdr:nvSpPr>
        <xdr:cNvPr id="137" name="テキスト ボックス 136"/>
        <xdr:cNvSpPr txBox="1"/>
      </xdr:nvSpPr>
      <xdr:spPr>
        <a:xfrm>
          <a:off x="3225800" y="6914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295910</xdr:rowOff>
    </xdr:from>
    <xdr:to>
      <xdr:col>15</xdr:col>
      <xdr:colOff>101600</xdr:colOff>
      <xdr:row>36</xdr:row>
      <xdr:rowOff>53975</xdr:rowOff>
    </xdr:to>
    <xdr:sp macro="" textlink="">
      <xdr:nvSpPr>
        <xdr:cNvPr id="138" name="楕円 137"/>
        <xdr:cNvSpPr/>
      </xdr:nvSpPr>
      <xdr:spPr>
        <a:xfrm>
          <a:off x="2857500" y="69062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38735</xdr:rowOff>
    </xdr:from>
    <xdr:ext cx="762000" cy="259080"/>
    <xdr:sp macro="" textlink="">
      <xdr:nvSpPr>
        <xdr:cNvPr id="139" name="テキスト ボックス 138"/>
        <xdr:cNvSpPr txBox="1"/>
      </xdr:nvSpPr>
      <xdr:spPr>
        <a:xfrm>
          <a:off x="2527300" y="6991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12,929
12,874
100.80
6,569,151
6,364,277
3,798
3,921,938
4,554,427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745" cy="255905"/>
    <xdr:sp macro="" textlink="">
      <xdr:nvSpPr>
        <xdr:cNvPr id="42" name="テキスト ボックス 41"/>
        <xdr:cNvSpPr txBox="1"/>
      </xdr:nvSpPr>
      <xdr:spPr>
        <a:xfrm>
          <a:off x="513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2455" cy="259080"/>
    <xdr:sp macro="" textlink="">
      <xdr:nvSpPr>
        <xdr:cNvPr id="46" name="テキスト ボックス 45"/>
        <xdr:cNvSpPr txBox="1"/>
      </xdr:nvSpPr>
      <xdr:spPr>
        <a:xfrm>
          <a:off x="166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2455" cy="255905"/>
    <xdr:sp macro="" textlink="">
      <xdr:nvSpPr>
        <xdr:cNvPr id="48" name="テキスト ボックス 47"/>
        <xdr:cNvSpPr txBox="1"/>
      </xdr:nvSpPr>
      <xdr:spPr>
        <a:xfrm>
          <a:off x="166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2455" cy="259080"/>
    <xdr:sp macro="" textlink="">
      <xdr:nvSpPr>
        <xdr:cNvPr id="50" name="テキスト ボックス 49"/>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2455" cy="259080"/>
    <xdr:sp macro="" textlink="">
      <xdr:nvSpPr>
        <xdr:cNvPr id="52" name="テキスト ボックス 51"/>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4" name="テキスト ボックス 53"/>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39</xdr:row>
      <xdr:rowOff>57785</xdr:rowOff>
    </xdr:to>
    <xdr:cxnSp macro="">
      <xdr:nvCxnSpPr>
        <xdr:cNvPr id="56" name="直線コネクタ 55"/>
        <xdr:cNvCxnSpPr/>
      </xdr:nvCxnSpPr>
      <xdr:spPr>
        <a:xfrm flipV="1">
          <a:off x="4633595" y="526986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61595</xdr:rowOff>
    </xdr:from>
    <xdr:ext cx="534670" cy="259080"/>
    <xdr:sp macro="" textlink="">
      <xdr:nvSpPr>
        <xdr:cNvPr id="57" name="人件費最小値テキスト"/>
        <xdr:cNvSpPr txBox="1"/>
      </xdr:nvSpPr>
      <xdr:spPr>
        <a:xfrm>
          <a:off x="4686300" y="674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48,219</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57785</xdr:rowOff>
    </xdr:from>
    <xdr:to>
      <xdr:col>24</xdr:col>
      <xdr:colOff>152400</xdr:colOff>
      <xdr:row>39</xdr:row>
      <xdr:rowOff>57785</xdr:rowOff>
    </xdr:to>
    <xdr:cxnSp macro="">
      <xdr:nvCxnSpPr>
        <xdr:cNvPr id="58" name="直線コネクタ 57"/>
        <xdr:cNvCxnSpPr/>
      </xdr:nvCxnSpPr>
      <xdr:spPr>
        <a:xfrm>
          <a:off x="4546600" y="674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73025</xdr:rowOff>
    </xdr:from>
    <xdr:ext cx="598805" cy="259080"/>
    <xdr:sp macro="" textlink="">
      <xdr:nvSpPr>
        <xdr:cNvPr id="59" name="人件費最大値テキスト"/>
        <xdr:cNvSpPr txBox="1"/>
      </xdr:nvSpPr>
      <xdr:spPr>
        <a:xfrm>
          <a:off x="4686300" y="504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241,727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xdr:cNvCxnSpPr/>
      </xdr:nvCxnSpPr>
      <xdr:spPr>
        <a:xfrm>
          <a:off x="4546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13335</xdr:rowOff>
    </xdr:from>
    <xdr:to>
      <xdr:col>24</xdr:col>
      <xdr:colOff>63500</xdr:colOff>
      <xdr:row>38</xdr:row>
      <xdr:rowOff>22225</xdr:rowOff>
    </xdr:to>
    <xdr:cxnSp macro="">
      <xdr:nvCxnSpPr>
        <xdr:cNvPr id="61" name="直線コネクタ 60"/>
        <xdr:cNvCxnSpPr/>
      </xdr:nvCxnSpPr>
      <xdr:spPr>
        <a:xfrm flipV="1">
          <a:off x="3797300" y="65284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55245</xdr:rowOff>
    </xdr:from>
    <xdr:ext cx="534670" cy="255905"/>
    <xdr:sp macro="" textlink="">
      <xdr:nvSpPr>
        <xdr:cNvPr id="62" name="人件費平均値テキスト"/>
        <xdr:cNvSpPr txBox="1"/>
      </xdr:nvSpPr>
      <xdr:spPr>
        <a:xfrm>
          <a:off x="4686300" y="62274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89,955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32385</xdr:rowOff>
    </xdr:from>
    <xdr:to>
      <xdr:col>24</xdr:col>
      <xdr:colOff>114300</xdr:colOff>
      <xdr:row>37</xdr:row>
      <xdr:rowOff>133985</xdr:rowOff>
    </xdr:to>
    <xdr:sp macro="" textlink="">
      <xdr:nvSpPr>
        <xdr:cNvPr id="63" name="フローチャート: 判断 62"/>
        <xdr:cNvSpPr/>
      </xdr:nvSpPr>
      <xdr:spPr>
        <a:xfrm>
          <a:off x="45847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22225</xdr:rowOff>
    </xdr:from>
    <xdr:to>
      <xdr:col>19</xdr:col>
      <xdr:colOff>177800</xdr:colOff>
      <xdr:row>38</xdr:row>
      <xdr:rowOff>58420</xdr:rowOff>
    </xdr:to>
    <xdr:cxnSp macro="">
      <xdr:nvCxnSpPr>
        <xdr:cNvPr id="64" name="直線コネクタ 63"/>
        <xdr:cNvCxnSpPr/>
      </xdr:nvCxnSpPr>
      <xdr:spPr>
        <a:xfrm flipV="1">
          <a:off x="2908300" y="65373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5" name="フローチャート: 判断 64"/>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635</xdr:rowOff>
    </xdr:from>
    <xdr:ext cx="531495" cy="259080"/>
    <xdr:sp macro="" textlink="">
      <xdr:nvSpPr>
        <xdr:cNvPr id="66" name="テキスト ボックス 65"/>
        <xdr:cNvSpPr txBox="1"/>
      </xdr:nvSpPr>
      <xdr:spPr>
        <a:xfrm>
          <a:off x="3529965" y="6172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57150</xdr:rowOff>
    </xdr:from>
    <xdr:to>
      <xdr:col>15</xdr:col>
      <xdr:colOff>50800</xdr:colOff>
      <xdr:row>38</xdr:row>
      <xdr:rowOff>58420</xdr:rowOff>
    </xdr:to>
    <xdr:cxnSp macro="">
      <xdr:nvCxnSpPr>
        <xdr:cNvPr id="67" name="直線コネクタ 66"/>
        <xdr:cNvCxnSpPr/>
      </xdr:nvCxnSpPr>
      <xdr:spPr>
        <a:xfrm>
          <a:off x="2019300" y="6572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64770</xdr:rowOff>
    </xdr:from>
    <xdr:to>
      <xdr:col>15</xdr:col>
      <xdr:colOff>101600</xdr:colOff>
      <xdr:row>37</xdr:row>
      <xdr:rowOff>166370</xdr:rowOff>
    </xdr:to>
    <xdr:sp macro="" textlink="">
      <xdr:nvSpPr>
        <xdr:cNvPr id="68" name="フローチャート: 判断 67"/>
        <xdr:cNvSpPr/>
      </xdr:nvSpPr>
      <xdr:spPr>
        <a:xfrm>
          <a:off x="2857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11430</xdr:rowOff>
    </xdr:from>
    <xdr:ext cx="531495" cy="259080"/>
    <xdr:sp macro="" textlink="">
      <xdr:nvSpPr>
        <xdr:cNvPr id="69" name="テキスト ボックス 68"/>
        <xdr:cNvSpPr txBox="1"/>
      </xdr:nvSpPr>
      <xdr:spPr>
        <a:xfrm>
          <a:off x="2640965" y="6183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57150</xdr:rowOff>
    </xdr:from>
    <xdr:to>
      <xdr:col>10</xdr:col>
      <xdr:colOff>114300</xdr:colOff>
      <xdr:row>38</xdr:row>
      <xdr:rowOff>75565</xdr:rowOff>
    </xdr:to>
    <xdr:cxnSp macro="">
      <xdr:nvCxnSpPr>
        <xdr:cNvPr id="70" name="直線コネクタ 69"/>
        <xdr:cNvCxnSpPr/>
      </xdr:nvCxnSpPr>
      <xdr:spPr>
        <a:xfrm flipV="1">
          <a:off x="1130300" y="65722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1" name="フローチャート: 判断 70"/>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160655</xdr:rowOff>
    </xdr:from>
    <xdr:ext cx="531495" cy="259080"/>
    <xdr:sp macro="" textlink="">
      <xdr:nvSpPr>
        <xdr:cNvPr id="72" name="テキスト ボックス 71"/>
        <xdr:cNvSpPr txBox="1"/>
      </xdr:nvSpPr>
      <xdr:spPr>
        <a:xfrm>
          <a:off x="1751965" y="6161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34925</xdr:rowOff>
    </xdr:from>
    <xdr:to>
      <xdr:col>6</xdr:col>
      <xdr:colOff>38100</xdr:colOff>
      <xdr:row>37</xdr:row>
      <xdr:rowOff>136525</xdr:rowOff>
    </xdr:to>
    <xdr:sp macro="" textlink="">
      <xdr:nvSpPr>
        <xdr:cNvPr id="73" name="フローチャート: 判断 72"/>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153035</xdr:rowOff>
    </xdr:from>
    <xdr:ext cx="531495" cy="259080"/>
    <xdr:sp macro="" textlink="">
      <xdr:nvSpPr>
        <xdr:cNvPr id="74" name="テキスト ボックス 73"/>
        <xdr:cNvSpPr txBox="1"/>
      </xdr:nvSpPr>
      <xdr:spPr>
        <a:xfrm>
          <a:off x="862965" y="6153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80" name="楕円 79"/>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112395</xdr:rowOff>
    </xdr:from>
    <xdr:ext cx="534670" cy="255905"/>
    <xdr:sp macro="" textlink="">
      <xdr:nvSpPr>
        <xdr:cNvPr id="81" name="人件費該当値テキスト"/>
        <xdr:cNvSpPr txBox="1"/>
      </xdr:nvSpPr>
      <xdr:spPr>
        <a:xfrm>
          <a:off x="4686300" y="64560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143510</xdr:rowOff>
    </xdr:from>
    <xdr:to>
      <xdr:col>20</xdr:col>
      <xdr:colOff>38100</xdr:colOff>
      <xdr:row>38</xdr:row>
      <xdr:rowOff>73025</xdr:rowOff>
    </xdr:to>
    <xdr:sp macro="" textlink="">
      <xdr:nvSpPr>
        <xdr:cNvPr id="82" name="楕円 81"/>
        <xdr:cNvSpPr/>
      </xdr:nvSpPr>
      <xdr:spPr>
        <a:xfrm>
          <a:off x="3746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64135</xdr:rowOff>
    </xdr:from>
    <xdr:ext cx="531495" cy="255905"/>
    <xdr:sp macro="" textlink="">
      <xdr:nvSpPr>
        <xdr:cNvPr id="83" name="テキスト ボックス 82"/>
        <xdr:cNvSpPr txBox="1"/>
      </xdr:nvSpPr>
      <xdr:spPr>
        <a:xfrm>
          <a:off x="3529965" y="65792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7620</xdr:rowOff>
    </xdr:from>
    <xdr:to>
      <xdr:col>15</xdr:col>
      <xdr:colOff>101600</xdr:colOff>
      <xdr:row>38</xdr:row>
      <xdr:rowOff>109220</xdr:rowOff>
    </xdr:to>
    <xdr:sp macro="" textlink="">
      <xdr:nvSpPr>
        <xdr:cNvPr id="84" name="楕円 83"/>
        <xdr:cNvSpPr/>
      </xdr:nvSpPr>
      <xdr:spPr>
        <a:xfrm>
          <a:off x="2857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100330</xdr:rowOff>
    </xdr:from>
    <xdr:ext cx="531495" cy="255905"/>
    <xdr:sp macro="" textlink="">
      <xdr:nvSpPr>
        <xdr:cNvPr id="85" name="テキスト ボックス 84"/>
        <xdr:cNvSpPr txBox="1"/>
      </xdr:nvSpPr>
      <xdr:spPr>
        <a:xfrm>
          <a:off x="2640965" y="6615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6350</xdr:rowOff>
    </xdr:from>
    <xdr:to>
      <xdr:col>10</xdr:col>
      <xdr:colOff>165100</xdr:colOff>
      <xdr:row>38</xdr:row>
      <xdr:rowOff>107950</xdr:rowOff>
    </xdr:to>
    <xdr:sp macro="" textlink="">
      <xdr:nvSpPr>
        <xdr:cNvPr id="86" name="楕円 85"/>
        <xdr:cNvSpPr/>
      </xdr:nvSpPr>
      <xdr:spPr>
        <a:xfrm>
          <a:off x="196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99060</xdr:rowOff>
    </xdr:from>
    <xdr:ext cx="531495" cy="255905"/>
    <xdr:sp macro="" textlink="">
      <xdr:nvSpPr>
        <xdr:cNvPr id="87" name="テキスト ボックス 86"/>
        <xdr:cNvSpPr txBox="1"/>
      </xdr:nvSpPr>
      <xdr:spPr>
        <a:xfrm>
          <a:off x="1751965" y="6614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24765</xdr:rowOff>
    </xdr:from>
    <xdr:to>
      <xdr:col>6</xdr:col>
      <xdr:colOff>38100</xdr:colOff>
      <xdr:row>38</xdr:row>
      <xdr:rowOff>126365</xdr:rowOff>
    </xdr:to>
    <xdr:sp macro="" textlink="">
      <xdr:nvSpPr>
        <xdr:cNvPr id="88" name="楕円 87"/>
        <xdr:cNvSpPr/>
      </xdr:nvSpPr>
      <xdr:spPr>
        <a:xfrm>
          <a:off x="1079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117475</xdr:rowOff>
    </xdr:from>
    <xdr:ext cx="531495" cy="259080"/>
    <xdr:sp macro="" textlink="">
      <xdr:nvSpPr>
        <xdr:cNvPr id="89" name="テキスト ボックス 88"/>
        <xdr:cNvSpPr txBox="1"/>
      </xdr:nvSpPr>
      <xdr:spPr>
        <a:xfrm>
          <a:off x="862965" y="6632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5745" cy="259080"/>
    <xdr:sp macro="" textlink="">
      <xdr:nvSpPr>
        <xdr:cNvPr id="101" name="テキスト ボックス 100"/>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2455" cy="259080"/>
    <xdr:sp macro="" textlink="">
      <xdr:nvSpPr>
        <xdr:cNvPr id="103" name="テキスト ボックス 102"/>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2455" cy="255905"/>
    <xdr:sp macro="" textlink="">
      <xdr:nvSpPr>
        <xdr:cNvPr id="105" name="テキスト ボックス 104"/>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2455" cy="259080"/>
    <xdr:sp macro="" textlink="">
      <xdr:nvSpPr>
        <xdr:cNvPr id="107" name="テキスト ボックス 106"/>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2455" cy="259080"/>
    <xdr:sp macro="" textlink="">
      <xdr:nvSpPr>
        <xdr:cNvPr id="109" name="テキスト ボックス 108"/>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1" name="テキスト ボックス 110"/>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125095</xdr:rowOff>
    </xdr:from>
    <xdr:to>
      <xdr:col>24</xdr:col>
      <xdr:colOff>62865</xdr:colOff>
      <xdr:row>58</xdr:row>
      <xdr:rowOff>76835</xdr:rowOff>
    </xdr:to>
    <xdr:cxnSp macro="">
      <xdr:nvCxnSpPr>
        <xdr:cNvPr id="113" name="直線コネクタ 112"/>
        <xdr:cNvCxnSpPr/>
      </xdr:nvCxnSpPr>
      <xdr:spPr>
        <a:xfrm flipV="1">
          <a:off x="4633595" y="8869045"/>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80645</xdr:rowOff>
    </xdr:from>
    <xdr:ext cx="534670" cy="259080"/>
    <xdr:sp macro="" textlink="">
      <xdr:nvSpPr>
        <xdr:cNvPr id="114" name="物件費最小値テキスト"/>
        <xdr:cNvSpPr txBox="1"/>
      </xdr:nvSpPr>
      <xdr:spPr>
        <a:xfrm>
          <a:off x="4686300"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36,550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76835</xdr:rowOff>
    </xdr:from>
    <xdr:to>
      <xdr:col>24</xdr:col>
      <xdr:colOff>152400</xdr:colOff>
      <xdr:row>58</xdr:row>
      <xdr:rowOff>76835</xdr:rowOff>
    </xdr:to>
    <xdr:cxnSp macro="">
      <xdr:nvCxnSpPr>
        <xdr:cNvPr id="115" name="直線コネクタ 114"/>
        <xdr:cNvCxnSpPr/>
      </xdr:nvCxnSpPr>
      <xdr:spPr>
        <a:xfrm>
          <a:off x="4546600" y="1002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71755</xdr:rowOff>
    </xdr:from>
    <xdr:ext cx="598805" cy="259080"/>
    <xdr:sp macro="" textlink="">
      <xdr:nvSpPr>
        <xdr:cNvPr id="116" name="物件費最大値テキスト"/>
        <xdr:cNvSpPr txBox="1"/>
      </xdr:nvSpPr>
      <xdr:spPr>
        <a:xfrm>
          <a:off x="4686300" y="8644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338,902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125095</xdr:rowOff>
    </xdr:from>
    <xdr:to>
      <xdr:col>24</xdr:col>
      <xdr:colOff>152400</xdr:colOff>
      <xdr:row>51</xdr:row>
      <xdr:rowOff>125095</xdr:rowOff>
    </xdr:to>
    <xdr:cxnSp macro="">
      <xdr:nvCxnSpPr>
        <xdr:cNvPr id="117" name="直線コネクタ 116"/>
        <xdr:cNvCxnSpPr/>
      </xdr:nvCxnSpPr>
      <xdr:spPr>
        <a:xfrm>
          <a:off x="4546600" y="886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59055</xdr:rowOff>
    </xdr:from>
    <xdr:to>
      <xdr:col>24</xdr:col>
      <xdr:colOff>63500</xdr:colOff>
      <xdr:row>57</xdr:row>
      <xdr:rowOff>63500</xdr:rowOff>
    </xdr:to>
    <xdr:cxnSp macro="">
      <xdr:nvCxnSpPr>
        <xdr:cNvPr id="118" name="直線コネクタ 117"/>
        <xdr:cNvCxnSpPr/>
      </xdr:nvCxnSpPr>
      <xdr:spPr>
        <a:xfrm>
          <a:off x="3797300" y="98317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12065</xdr:rowOff>
    </xdr:from>
    <xdr:ext cx="534670" cy="259080"/>
    <xdr:sp macro="" textlink="">
      <xdr:nvSpPr>
        <xdr:cNvPr id="119" name="物件費平均値テキスト"/>
        <xdr:cNvSpPr txBox="1"/>
      </xdr:nvSpPr>
      <xdr:spPr>
        <a:xfrm>
          <a:off x="4686300" y="9613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160655</xdr:rowOff>
    </xdr:from>
    <xdr:to>
      <xdr:col>24</xdr:col>
      <xdr:colOff>114300</xdr:colOff>
      <xdr:row>57</xdr:row>
      <xdr:rowOff>90805</xdr:rowOff>
    </xdr:to>
    <xdr:sp macro="" textlink="">
      <xdr:nvSpPr>
        <xdr:cNvPr id="120" name="フローチャート: 判断 119"/>
        <xdr:cNvSpPr/>
      </xdr:nvSpPr>
      <xdr:spPr>
        <a:xfrm>
          <a:off x="45847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59055</xdr:rowOff>
    </xdr:from>
    <xdr:to>
      <xdr:col>19</xdr:col>
      <xdr:colOff>177800</xdr:colOff>
      <xdr:row>57</xdr:row>
      <xdr:rowOff>69215</xdr:rowOff>
    </xdr:to>
    <xdr:cxnSp macro="">
      <xdr:nvCxnSpPr>
        <xdr:cNvPr id="121" name="直線コネクタ 120"/>
        <xdr:cNvCxnSpPr/>
      </xdr:nvCxnSpPr>
      <xdr:spPr>
        <a:xfrm flipV="1">
          <a:off x="2908300" y="98317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6350</xdr:rowOff>
    </xdr:from>
    <xdr:to>
      <xdr:col>20</xdr:col>
      <xdr:colOff>38100</xdr:colOff>
      <xdr:row>57</xdr:row>
      <xdr:rowOff>107315</xdr:rowOff>
    </xdr:to>
    <xdr:sp macro="" textlink="">
      <xdr:nvSpPr>
        <xdr:cNvPr id="122" name="フローチャート: 判断 121"/>
        <xdr:cNvSpPr/>
      </xdr:nvSpPr>
      <xdr:spPr>
        <a:xfrm>
          <a:off x="3746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123825</xdr:rowOff>
    </xdr:from>
    <xdr:ext cx="531495" cy="255905"/>
    <xdr:sp macro="" textlink="">
      <xdr:nvSpPr>
        <xdr:cNvPr id="123" name="テキスト ボックス 122"/>
        <xdr:cNvSpPr txBox="1"/>
      </xdr:nvSpPr>
      <xdr:spPr>
        <a:xfrm>
          <a:off x="3529965" y="95535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69215</xdr:rowOff>
    </xdr:from>
    <xdr:to>
      <xdr:col>15</xdr:col>
      <xdr:colOff>50800</xdr:colOff>
      <xdr:row>57</xdr:row>
      <xdr:rowOff>104140</xdr:rowOff>
    </xdr:to>
    <xdr:cxnSp macro="">
      <xdr:nvCxnSpPr>
        <xdr:cNvPr id="124" name="直線コネクタ 123"/>
        <xdr:cNvCxnSpPr/>
      </xdr:nvCxnSpPr>
      <xdr:spPr>
        <a:xfrm flipV="1">
          <a:off x="2019300" y="984186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25400</xdr:rowOff>
    </xdr:from>
    <xdr:to>
      <xdr:col>15</xdr:col>
      <xdr:colOff>101600</xdr:colOff>
      <xdr:row>57</xdr:row>
      <xdr:rowOff>127000</xdr:rowOff>
    </xdr:to>
    <xdr:sp macro="" textlink="">
      <xdr:nvSpPr>
        <xdr:cNvPr id="125" name="フローチャート: 判断 124"/>
        <xdr:cNvSpPr/>
      </xdr:nvSpPr>
      <xdr:spPr>
        <a:xfrm>
          <a:off x="2857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118110</xdr:rowOff>
    </xdr:from>
    <xdr:ext cx="531495" cy="259080"/>
    <xdr:sp macro="" textlink="">
      <xdr:nvSpPr>
        <xdr:cNvPr id="126" name="テキスト ボックス 125"/>
        <xdr:cNvSpPr txBox="1"/>
      </xdr:nvSpPr>
      <xdr:spPr>
        <a:xfrm>
          <a:off x="2640965" y="9890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104140</xdr:rowOff>
    </xdr:from>
    <xdr:to>
      <xdr:col>10</xdr:col>
      <xdr:colOff>114300</xdr:colOff>
      <xdr:row>57</xdr:row>
      <xdr:rowOff>119380</xdr:rowOff>
    </xdr:to>
    <xdr:cxnSp macro="">
      <xdr:nvCxnSpPr>
        <xdr:cNvPr id="127" name="直線コネクタ 126"/>
        <xdr:cNvCxnSpPr/>
      </xdr:nvCxnSpPr>
      <xdr:spPr>
        <a:xfrm flipV="1">
          <a:off x="1130300" y="9876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33020</xdr:rowOff>
    </xdr:from>
    <xdr:to>
      <xdr:col>10</xdr:col>
      <xdr:colOff>165100</xdr:colOff>
      <xdr:row>57</xdr:row>
      <xdr:rowOff>134620</xdr:rowOff>
    </xdr:to>
    <xdr:sp macro="" textlink="">
      <xdr:nvSpPr>
        <xdr:cNvPr id="128" name="フローチャート: 判断 127"/>
        <xdr:cNvSpPr/>
      </xdr:nvSpPr>
      <xdr:spPr>
        <a:xfrm>
          <a:off x="1968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151130</xdr:rowOff>
    </xdr:from>
    <xdr:ext cx="531495" cy="259080"/>
    <xdr:sp macro="" textlink="">
      <xdr:nvSpPr>
        <xdr:cNvPr id="129" name="テキスト ボックス 128"/>
        <xdr:cNvSpPr txBox="1"/>
      </xdr:nvSpPr>
      <xdr:spPr>
        <a:xfrm>
          <a:off x="1751965" y="9580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49530</xdr:rowOff>
    </xdr:from>
    <xdr:to>
      <xdr:col>6</xdr:col>
      <xdr:colOff>38100</xdr:colOff>
      <xdr:row>57</xdr:row>
      <xdr:rowOff>151130</xdr:rowOff>
    </xdr:to>
    <xdr:sp macro="" textlink="">
      <xdr:nvSpPr>
        <xdr:cNvPr id="130" name="フローチャート: 判断 129"/>
        <xdr:cNvSpPr/>
      </xdr:nvSpPr>
      <xdr:spPr>
        <a:xfrm>
          <a:off x="1079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167640</xdr:rowOff>
    </xdr:from>
    <xdr:ext cx="531495" cy="255905"/>
    <xdr:sp macro="" textlink="">
      <xdr:nvSpPr>
        <xdr:cNvPr id="131" name="テキスト ボックス 130"/>
        <xdr:cNvSpPr txBox="1"/>
      </xdr:nvSpPr>
      <xdr:spPr>
        <a:xfrm>
          <a:off x="862965" y="9597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12065</xdr:rowOff>
    </xdr:from>
    <xdr:to>
      <xdr:col>24</xdr:col>
      <xdr:colOff>114300</xdr:colOff>
      <xdr:row>57</xdr:row>
      <xdr:rowOff>113665</xdr:rowOff>
    </xdr:to>
    <xdr:sp macro="" textlink="">
      <xdr:nvSpPr>
        <xdr:cNvPr id="137" name="楕円 136"/>
        <xdr:cNvSpPr/>
      </xdr:nvSpPr>
      <xdr:spPr>
        <a:xfrm>
          <a:off x="4584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161925</xdr:rowOff>
    </xdr:from>
    <xdr:ext cx="534670" cy="259080"/>
    <xdr:sp macro="" textlink="">
      <xdr:nvSpPr>
        <xdr:cNvPr id="138" name="物件費該当値テキスト"/>
        <xdr:cNvSpPr txBox="1"/>
      </xdr:nvSpPr>
      <xdr:spPr>
        <a:xfrm>
          <a:off x="4686300" y="9763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8255</xdr:rowOff>
    </xdr:from>
    <xdr:to>
      <xdr:col>20</xdr:col>
      <xdr:colOff>38100</xdr:colOff>
      <xdr:row>57</xdr:row>
      <xdr:rowOff>109855</xdr:rowOff>
    </xdr:to>
    <xdr:sp macro="" textlink="">
      <xdr:nvSpPr>
        <xdr:cNvPr id="139" name="楕円 138"/>
        <xdr:cNvSpPr/>
      </xdr:nvSpPr>
      <xdr:spPr>
        <a:xfrm>
          <a:off x="3746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100965</xdr:rowOff>
    </xdr:from>
    <xdr:ext cx="531495" cy="255905"/>
    <xdr:sp macro="" textlink="">
      <xdr:nvSpPr>
        <xdr:cNvPr id="140" name="テキスト ボックス 139"/>
        <xdr:cNvSpPr txBox="1"/>
      </xdr:nvSpPr>
      <xdr:spPr>
        <a:xfrm>
          <a:off x="3529965" y="9873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18415</xdr:rowOff>
    </xdr:from>
    <xdr:to>
      <xdr:col>15</xdr:col>
      <xdr:colOff>101600</xdr:colOff>
      <xdr:row>57</xdr:row>
      <xdr:rowOff>120650</xdr:rowOff>
    </xdr:to>
    <xdr:sp macro="" textlink="">
      <xdr:nvSpPr>
        <xdr:cNvPr id="141" name="楕円 140"/>
        <xdr:cNvSpPr/>
      </xdr:nvSpPr>
      <xdr:spPr>
        <a:xfrm>
          <a:off x="2857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136525</xdr:rowOff>
    </xdr:from>
    <xdr:ext cx="531495" cy="258445"/>
    <xdr:sp macro="" textlink="">
      <xdr:nvSpPr>
        <xdr:cNvPr id="142" name="テキスト ボックス 141"/>
        <xdr:cNvSpPr txBox="1"/>
      </xdr:nvSpPr>
      <xdr:spPr>
        <a:xfrm>
          <a:off x="2640965" y="9566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53340</xdr:rowOff>
    </xdr:from>
    <xdr:to>
      <xdr:col>10</xdr:col>
      <xdr:colOff>165100</xdr:colOff>
      <xdr:row>57</xdr:row>
      <xdr:rowOff>154940</xdr:rowOff>
    </xdr:to>
    <xdr:sp macro="" textlink="">
      <xdr:nvSpPr>
        <xdr:cNvPr id="143" name="楕円 142"/>
        <xdr:cNvSpPr/>
      </xdr:nvSpPr>
      <xdr:spPr>
        <a:xfrm>
          <a:off x="1968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146050</xdr:rowOff>
    </xdr:from>
    <xdr:ext cx="531495" cy="255905"/>
    <xdr:sp macro="" textlink="">
      <xdr:nvSpPr>
        <xdr:cNvPr id="144" name="テキスト ボックス 143"/>
        <xdr:cNvSpPr txBox="1"/>
      </xdr:nvSpPr>
      <xdr:spPr>
        <a:xfrm>
          <a:off x="1751965" y="9918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68580</xdr:rowOff>
    </xdr:from>
    <xdr:to>
      <xdr:col>6</xdr:col>
      <xdr:colOff>38100</xdr:colOff>
      <xdr:row>57</xdr:row>
      <xdr:rowOff>170180</xdr:rowOff>
    </xdr:to>
    <xdr:sp macro="" textlink="">
      <xdr:nvSpPr>
        <xdr:cNvPr id="145" name="楕円 144"/>
        <xdr:cNvSpPr/>
      </xdr:nvSpPr>
      <xdr:spPr>
        <a:xfrm>
          <a:off x="1079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161290</xdr:rowOff>
    </xdr:from>
    <xdr:ext cx="531495" cy="259080"/>
    <xdr:sp macro="" textlink="">
      <xdr:nvSpPr>
        <xdr:cNvPr id="146" name="テキスト ボックス 145"/>
        <xdr:cNvSpPr txBox="1"/>
      </xdr:nvSpPr>
      <xdr:spPr>
        <a:xfrm>
          <a:off x="862965" y="9933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5" name="テキスト ボックス 154"/>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745" cy="255905"/>
    <xdr:sp macro="" textlink="">
      <xdr:nvSpPr>
        <xdr:cNvPr id="158" name="テキスト ボックス 157"/>
        <xdr:cNvSpPr txBox="1"/>
      </xdr:nvSpPr>
      <xdr:spPr>
        <a:xfrm>
          <a:off x="513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5905"/>
    <xdr:sp macro="" textlink="">
      <xdr:nvSpPr>
        <xdr:cNvPr id="160" name="テキスト ボックス 159"/>
        <xdr:cNvSpPr txBox="1"/>
      </xdr:nvSpPr>
      <xdr:spPr>
        <a:xfrm>
          <a:off x="230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5905"/>
    <xdr:sp macro="" textlink="">
      <xdr:nvSpPr>
        <xdr:cNvPr id="162" name="テキスト ボックス 161"/>
        <xdr:cNvSpPr txBox="1"/>
      </xdr:nvSpPr>
      <xdr:spPr>
        <a:xfrm>
          <a:off x="230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5905"/>
    <xdr:sp macro="" textlink="">
      <xdr:nvSpPr>
        <xdr:cNvPr id="164" name="テキスト ボックス 163"/>
        <xdr:cNvSpPr txBox="1"/>
      </xdr:nvSpPr>
      <xdr:spPr>
        <a:xfrm>
          <a:off x="230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66" name="テキスト ボックス 165"/>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92075</xdr:rowOff>
    </xdr:from>
    <xdr:to>
      <xdr:col>24</xdr:col>
      <xdr:colOff>62865</xdr:colOff>
      <xdr:row>78</xdr:row>
      <xdr:rowOff>126365</xdr:rowOff>
    </xdr:to>
    <xdr:cxnSp macro="">
      <xdr:nvCxnSpPr>
        <xdr:cNvPr id="168" name="直線コネクタ 167"/>
        <xdr:cNvCxnSpPr/>
      </xdr:nvCxnSpPr>
      <xdr:spPr>
        <a:xfrm flipV="1">
          <a:off x="4633595" y="120935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130175</xdr:rowOff>
    </xdr:from>
    <xdr:ext cx="378460" cy="259080"/>
    <xdr:sp macro="" textlink="">
      <xdr:nvSpPr>
        <xdr:cNvPr id="169" name="維持補修費最小値テキスト"/>
        <xdr:cNvSpPr txBox="1"/>
      </xdr:nvSpPr>
      <xdr:spPr>
        <a:xfrm>
          <a:off x="4686300" y="13503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126365</xdr:rowOff>
    </xdr:from>
    <xdr:to>
      <xdr:col>24</xdr:col>
      <xdr:colOff>152400</xdr:colOff>
      <xdr:row>78</xdr:row>
      <xdr:rowOff>126365</xdr:rowOff>
    </xdr:to>
    <xdr:cxnSp macro="">
      <xdr:nvCxnSpPr>
        <xdr:cNvPr id="170" name="直線コネクタ 169"/>
        <xdr:cNvCxnSpPr/>
      </xdr:nvCxnSpPr>
      <xdr:spPr>
        <a:xfrm>
          <a:off x="4546600" y="1349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38735</xdr:rowOff>
    </xdr:from>
    <xdr:ext cx="534670" cy="259080"/>
    <xdr:sp macro="" textlink="">
      <xdr:nvSpPr>
        <xdr:cNvPr id="171" name="維持補修費最大値テキスト"/>
        <xdr:cNvSpPr txBox="1"/>
      </xdr:nvSpPr>
      <xdr:spPr>
        <a:xfrm>
          <a:off x="4686300" y="11868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31,036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92075</xdr:rowOff>
    </xdr:from>
    <xdr:to>
      <xdr:col>24</xdr:col>
      <xdr:colOff>152400</xdr:colOff>
      <xdr:row>70</xdr:row>
      <xdr:rowOff>92075</xdr:rowOff>
    </xdr:to>
    <xdr:cxnSp macro="">
      <xdr:nvCxnSpPr>
        <xdr:cNvPr id="172" name="直線コネクタ 171"/>
        <xdr:cNvCxnSpPr/>
      </xdr:nvCxnSpPr>
      <xdr:spPr>
        <a:xfrm>
          <a:off x="4546600" y="1209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67945</xdr:rowOff>
    </xdr:from>
    <xdr:to>
      <xdr:col>24</xdr:col>
      <xdr:colOff>63500</xdr:colOff>
      <xdr:row>78</xdr:row>
      <xdr:rowOff>80010</xdr:rowOff>
    </xdr:to>
    <xdr:cxnSp macro="">
      <xdr:nvCxnSpPr>
        <xdr:cNvPr id="173" name="直線コネクタ 172"/>
        <xdr:cNvCxnSpPr/>
      </xdr:nvCxnSpPr>
      <xdr:spPr>
        <a:xfrm>
          <a:off x="3797300" y="134410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50800</xdr:rowOff>
    </xdr:from>
    <xdr:ext cx="469900" cy="259080"/>
    <xdr:sp macro="" textlink="">
      <xdr:nvSpPr>
        <xdr:cNvPr id="174" name="維持補修費平均値テキスト"/>
        <xdr:cNvSpPr txBox="1"/>
      </xdr:nvSpPr>
      <xdr:spPr>
        <a:xfrm>
          <a:off x="4686300" y="1308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27940</xdr:rowOff>
    </xdr:from>
    <xdr:to>
      <xdr:col>24</xdr:col>
      <xdr:colOff>114300</xdr:colOff>
      <xdr:row>77</xdr:row>
      <xdr:rowOff>129540</xdr:rowOff>
    </xdr:to>
    <xdr:sp macro="" textlink="">
      <xdr:nvSpPr>
        <xdr:cNvPr id="175" name="フローチャート: 判断 174"/>
        <xdr:cNvSpPr/>
      </xdr:nvSpPr>
      <xdr:spPr>
        <a:xfrm>
          <a:off x="45847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67945</xdr:rowOff>
    </xdr:from>
    <xdr:to>
      <xdr:col>19</xdr:col>
      <xdr:colOff>177800</xdr:colOff>
      <xdr:row>78</xdr:row>
      <xdr:rowOff>70485</xdr:rowOff>
    </xdr:to>
    <xdr:cxnSp macro="">
      <xdr:nvCxnSpPr>
        <xdr:cNvPr id="176" name="直線コネクタ 175"/>
        <xdr:cNvCxnSpPr/>
      </xdr:nvCxnSpPr>
      <xdr:spPr>
        <a:xfrm flipV="1">
          <a:off x="2908300" y="134410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34290</xdr:rowOff>
    </xdr:from>
    <xdr:to>
      <xdr:col>20</xdr:col>
      <xdr:colOff>38100</xdr:colOff>
      <xdr:row>77</xdr:row>
      <xdr:rowOff>135890</xdr:rowOff>
    </xdr:to>
    <xdr:sp macro="" textlink="">
      <xdr:nvSpPr>
        <xdr:cNvPr id="177" name="フローチャート: 判断 176"/>
        <xdr:cNvSpPr/>
      </xdr:nvSpPr>
      <xdr:spPr>
        <a:xfrm>
          <a:off x="37465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152400</xdr:rowOff>
    </xdr:from>
    <xdr:ext cx="466725" cy="259080"/>
    <xdr:sp macro="" textlink="">
      <xdr:nvSpPr>
        <xdr:cNvPr id="178" name="テキスト ボックス 177"/>
        <xdr:cNvSpPr txBox="1"/>
      </xdr:nvSpPr>
      <xdr:spPr>
        <a:xfrm>
          <a:off x="3562350" y="13011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53340</xdr:rowOff>
    </xdr:from>
    <xdr:to>
      <xdr:col>15</xdr:col>
      <xdr:colOff>50800</xdr:colOff>
      <xdr:row>78</xdr:row>
      <xdr:rowOff>70485</xdr:rowOff>
    </xdr:to>
    <xdr:cxnSp macro="">
      <xdr:nvCxnSpPr>
        <xdr:cNvPr id="179" name="直線コネクタ 178"/>
        <xdr:cNvCxnSpPr/>
      </xdr:nvCxnSpPr>
      <xdr:spPr>
        <a:xfrm>
          <a:off x="2019300" y="134264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48260</xdr:rowOff>
    </xdr:from>
    <xdr:to>
      <xdr:col>15</xdr:col>
      <xdr:colOff>101600</xdr:colOff>
      <xdr:row>77</xdr:row>
      <xdr:rowOff>149860</xdr:rowOff>
    </xdr:to>
    <xdr:sp macro="" textlink="">
      <xdr:nvSpPr>
        <xdr:cNvPr id="180" name="フローチャート: 判断 179"/>
        <xdr:cNvSpPr/>
      </xdr:nvSpPr>
      <xdr:spPr>
        <a:xfrm>
          <a:off x="2857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166370</xdr:rowOff>
    </xdr:from>
    <xdr:ext cx="466725" cy="255905"/>
    <xdr:sp macro="" textlink="">
      <xdr:nvSpPr>
        <xdr:cNvPr id="181" name="テキスト ボックス 180"/>
        <xdr:cNvSpPr txBox="1"/>
      </xdr:nvSpPr>
      <xdr:spPr>
        <a:xfrm>
          <a:off x="2673350" y="130251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53340</xdr:rowOff>
    </xdr:from>
    <xdr:to>
      <xdr:col>10</xdr:col>
      <xdr:colOff>114300</xdr:colOff>
      <xdr:row>78</xdr:row>
      <xdr:rowOff>88900</xdr:rowOff>
    </xdr:to>
    <xdr:cxnSp macro="">
      <xdr:nvCxnSpPr>
        <xdr:cNvPr id="182" name="直線コネクタ 181"/>
        <xdr:cNvCxnSpPr/>
      </xdr:nvCxnSpPr>
      <xdr:spPr>
        <a:xfrm flipV="1">
          <a:off x="1130300" y="134264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143510</xdr:rowOff>
    </xdr:to>
    <xdr:sp macro="" textlink="">
      <xdr:nvSpPr>
        <xdr:cNvPr id="183" name="フローチャート: 判断 182"/>
        <xdr:cNvSpPr/>
      </xdr:nvSpPr>
      <xdr:spPr>
        <a:xfrm>
          <a:off x="1968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159385</xdr:rowOff>
    </xdr:from>
    <xdr:ext cx="466725" cy="258445"/>
    <xdr:sp macro="" textlink="">
      <xdr:nvSpPr>
        <xdr:cNvPr id="184" name="テキスト ボックス 183"/>
        <xdr:cNvSpPr txBox="1"/>
      </xdr:nvSpPr>
      <xdr:spPr>
        <a:xfrm>
          <a:off x="1784350" y="130181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156210</xdr:rowOff>
    </xdr:from>
    <xdr:to>
      <xdr:col>6</xdr:col>
      <xdr:colOff>38100</xdr:colOff>
      <xdr:row>77</xdr:row>
      <xdr:rowOff>86360</xdr:rowOff>
    </xdr:to>
    <xdr:sp macro="" textlink="">
      <xdr:nvSpPr>
        <xdr:cNvPr id="185" name="フローチャート: 判断 184"/>
        <xdr:cNvSpPr/>
      </xdr:nvSpPr>
      <xdr:spPr>
        <a:xfrm>
          <a:off x="107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102870</xdr:rowOff>
    </xdr:from>
    <xdr:ext cx="466725" cy="259080"/>
    <xdr:sp macro="" textlink="">
      <xdr:nvSpPr>
        <xdr:cNvPr id="186" name="テキスト ボックス 185"/>
        <xdr:cNvSpPr txBox="1"/>
      </xdr:nvSpPr>
      <xdr:spPr>
        <a:xfrm>
          <a:off x="895350" y="12961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29210</xdr:rowOff>
    </xdr:from>
    <xdr:to>
      <xdr:col>24</xdr:col>
      <xdr:colOff>114300</xdr:colOff>
      <xdr:row>78</xdr:row>
      <xdr:rowOff>130810</xdr:rowOff>
    </xdr:to>
    <xdr:sp macro="" textlink="">
      <xdr:nvSpPr>
        <xdr:cNvPr id="192" name="楕円 191"/>
        <xdr:cNvSpPr/>
      </xdr:nvSpPr>
      <xdr:spPr>
        <a:xfrm>
          <a:off x="45847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115570</xdr:rowOff>
    </xdr:from>
    <xdr:ext cx="469900" cy="259080"/>
    <xdr:sp macro="" textlink="">
      <xdr:nvSpPr>
        <xdr:cNvPr id="193" name="維持補修費該当値テキスト"/>
        <xdr:cNvSpPr txBox="1"/>
      </xdr:nvSpPr>
      <xdr:spPr>
        <a:xfrm>
          <a:off x="468630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17780</xdr:rowOff>
    </xdr:from>
    <xdr:to>
      <xdr:col>20</xdr:col>
      <xdr:colOff>38100</xdr:colOff>
      <xdr:row>78</xdr:row>
      <xdr:rowOff>118745</xdr:rowOff>
    </xdr:to>
    <xdr:sp macro="" textlink="">
      <xdr:nvSpPr>
        <xdr:cNvPr id="194" name="楕円 193"/>
        <xdr:cNvSpPr/>
      </xdr:nvSpPr>
      <xdr:spPr>
        <a:xfrm>
          <a:off x="3746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109855</xdr:rowOff>
    </xdr:from>
    <xdr:ext cx="466725" cy="255905"/>
    <xdr:sp macro="" textlink="">
      <xdr:nvSpPr>
        <xdr:cNvPr id="195" name="テキスト ボックス 194"/>
        <xdr:cNvSpPr txBox="1"/>
      </xdr:nvSpPr>
      <xdr:spPr>
        <a:xfrm>
          <a:off x="3562350" y="13482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19685</xdr:rowOff>
    </xdr:from>
    <xdr:to>
      <xdr:col>15</xdr:col>
      <xdr:colOff>101600</xdr:colOff>
      <xdr:row>78</xdr:row>
      <xdr:rowOff>121285</xdr:rowOff>
    </xdr:to>
    <xdr:sp macro="" textlink="">
      <xdr:nvSpPr>
        <xdr:cNvPr id="196" name="楕円 195"/>
        <xdr:cNvSpPr/>
      </xdr:nvSpPr>
      <xdr:spPr>
        <a:xfrm>
          <a:off x="2857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112395</xdr:rowOff>
    </xdr:from>
    <xdr:ext cx="466725" cy="255905"/>
    <xdr:sp macro="" textlink="">
      <xdr:nvSpPr>
        <xdr:cNvPr id="197" name="テキスト ボックス 196"/>
        <xdr:cNvSpPr txBox="1"/>
      </xdr:nvSpPr>
      <xdr:spPr>
        <a:xfrm>
          <a:off x="2673350" y="134854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2540</xdr:rowOff>
    </xdr:from>
    <xdr:to>
      <xdr:col>10</xdr:col>
      <xdr:colOff>165100</xdr:colOff>
      <xdr:row>78</xdr:row>
      <xdr:rowOff>104140</xdr:rowOff>
    </xdr:to>
    <xdr:sp macro="" textlink="">
      <xdr:nvSpPr>
        <xdr:cNvPr id="198" name="楕円 197"/>
        <xdr:cNvSpPr/>
      </xdr:nvSpPr>
      <xdr:spPr>
        <a:xfrm>
          <a:off x="1968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95250</xdr:rowOff>
    </xdr:from>
    <xdr:ext cx="466725" cy="259080"/>
    <xdr:sp macro="" textlink="">
      <xdr:nvSpPr>
        <xdr:cNvPr id="199" name="テキスト ボックス 198"/>
        <xdr:cNvSpPr txBox="1"/>
      </xdr:nvSpPr>
      <xdr:spPr>
        <a:xfrm>
          <a:off x="1784350" y="13468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38100</xdr:rowOff>
    </xdr:from>
    <xdr:to>
      <xdr:col>6</xdr:col>
      <xdr:colOff>38100</xdr:colOff>
      <xdr:row>78</xdr:row>
      <xdr:rowOff>139700</xdr:rowOff>
    </xdr:to>
    <xdr:sp macro="" textlink="">
      <xdr:nvSpPr>
        <xdr:cNvPr id="200" name="楕円 199"/>
        <xdr:cNvSpPr/>
      </xdr:nvSpPr>
      <xdr:spPr>
        <a:xfrm>
          <a:off x="1079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130810</xdr:rowOff>
    </xdr:from>
    <xdr:ext cx="466725" cy="259080"/>
    <xdr:sp macro="" textlink="">
      <xdr:nvSpPr>
        <xdr:cNvPr id="201" name="テキスト ボックス 200"/>
        <xdr:cNvSpPr txBox="1"/>
      </xdr:nvSpPr>
      <xdr:spPr>
        <a:xfrm>
          <a:off x="895350" y="13503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0" name="テキスト ボックス 209"/>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2" name="テキスト ボックス 211"/>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18" name="テキスト ボックス 217"/>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20" name="テキスト ボックス 219"/>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2" name="テキスト ボックス 221"/>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4" name="テキスト ボックス 223"/>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103505</xdr:rowOff>
    </xdr:from>
    <xdr:to>
      <xdr:col>24</xdr:col>
      <xdr:colOff>62865</xdr:colOff>
      <xdr:row>99</xdr:row>
      <xdr:rowOff>36195</xdr:rowOff>
    </xdr:to>
    <xdr:cxnSp macro="">
      <xdr:nvCxnSpPr>
        <xdr:cNvPr id="226" name="直線コネクタ 225"/>
        <xdr:cNvCxnSpPr/>
      </xdr:nvCxnSpPr>
      <xdr:spPr>
        <a:xfrm flipV="1">
          <a:off x="4633595" y="1570545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40640</xdr:rowOff>
    </xdr:from>
    <xdr:ext cx="534670" cy="255905"/>
    <xdr:sp macro="" textlink="">
      <xdr:nvSpPr>
        <xdr:cNvPr id="227" name="扶助費最小値テキスト"/>
        <xdr:cNvSpPr txBox="1"/>
      </xdr:nvSpPr>
      <xdr:spPr>
        <a:xfrm>
          <a:off x="4686300" y="170141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30,641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36195</xdr:rowOff>
    </xdr:from>
    <xdr:to>
      <xdr:col>24</xdr:col>
      <xdr:colOff>152400</xdr:colOff>
      <xdr:row>99</xdr:row>
      <xdr:rowOff>36195</xdr:rowOff>
    </xdr:to>
    <xdr:cxnSp macro="">
      <xdr:nvCxnSpPr>
        <xdr:cNvPr id="228" name="直線コネクタ 227"/>
        <xdr:cNvCxnSpPr/>
      </xdr:nvCxnSpPr>
      <xdr:spPr>
        <a:xfrm>
          <a:off x="4546600" y="17009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50165</xdr:rowOff>
    </xdr:from>
    <xdr:ext cx="598805" cy="259080"/>
    <xdr:sp macro="" textlink="">
      <xdr:nvSpPr>
        <xdr:cNvPr id="229" name="扶助費最大値テキスト"/>
        <xdr:cNvSpPr txBox="1"/>
      </xdr:nvSpPr>
      <xdr:spPr>
        <a:xfrm>
          <a:off x="4686300" y="15480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133,340</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103505</xdr:rowOff>
    </xdr:from>
    <xdr:to>
      <xdr:col>24</xdr:col>
      <xdr:colOff>152400</xdr:colOff>
      <xdr:row>91</xdr:row>
      <xdr:rowOff>103505</xdr:rowOff>
    </xdr:to>
    <xdr:cxnSp macro="">
      <xdr:nvCxnSpPr>
        <xdr:cNvPr id="230" name="直線コネクタ 229"/>
        <xdr:cNvCxnSpPr/>
      </xdr:nvCxnSpPr>
      <xdr:spPr>
        <a:xfrm>
          <a:off x="4546600" y="1570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133985</xdr:rowOff>
    </xdr:from>
    <xdr:to>
      <xdr:col>24</xdr:col>
      <xdr:colOff>63500</xdr:colOff>
      <xdr:row>95</xdr:row>
      <xdr:rowOff>153035</xdr:rowOff>
    </xdr:to>
    <xdr:cxnSp macro="">
      <xdr:nvCxnSpPr>
        <xdr:cNvPr id="231" name="直線コネクタ 230"/>
        <xdr:cNvCxnSpPr/>
      </xdr:nvCxnSpPr>
      <xdr:spPr>
        <a:xfrm>
          <a:off x="3797300" y="1642173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137160</xdr:rowOff>
    </xdr:from>
    <xdr:ext cx="534670" cy="259080"/>
    <xdr:sp macro="" textlink="">
      <xdr:nvSpPr>
        <xdr:cNvPr id="232" name="扶助費平均値テキスト"/>
        <xdr:cNvSpPr txBox="1"/>
      </xdr:nvSpPr>
      <xdr:spPr>
        <a:xfrm>
          <a:off x="4686300" y="1642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158750</xdr:rowOff>
    </xdr:from>
    <xdr:to>
      <xdr:col>24</xdr:col>
      <xdr:colOff>114300</xdr:colOff>
      <xdr:row>96</xdr:row>
      <xdr:rowOff>88900</xdr:rowOff>
    </xdr:to>
    <xdr:sp macro="" textlink="">
      <xdr:nvSpPr>
        <xdr:cNvPr id="233" name="フローチャート: 判断 232"/>
        <xdr:cNvSpPr/>
      </xdr:nvSpPr>
      <xdr:spPr>
        <a:xfrm>
          <a:off x="45847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121285</xdr:rowOff>
    </xdr:from>
    <xdr:to>
      <xdr:col>19</xdr:col>
      <xdr:colOff>177800</xdr:colOff>
      <xdr:row>95</xdr:row>
      <xdr:rowOff>133985</xdr:rowOff>
    </xdr:to>
    <xdr:cxnSp macro="">
      <xdr:nvCxnSpPr>
        <xdr:cNvPr id="234" name="直線コネクタ 233"/>
        <xdr:cNvCxnSpPr/>
      </xdr:nvCxnSpPr>
      <xdr:spPr>
        <a:xfrm>
          <a:off x="2908300" y="164090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153035</xdr:rowOff>
    </xdr:from>
    <xdr:to>
      <xdr:col>20</xdr:col>
      <xdr:colOff>38100</xdr:colOff>
      <xdr:row>96</xdr:row>
      <xdr:rowOff>83185</xdr:rowOff>
    </xdr:to>
    <xdr:sp macro="" textlink="">
      <xdr:nvSpPr>
        <xdr:cNvPr id="235" name="フローチャート: 判断 234"/>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74930</xdr:rowOff>
    </xdr:from>
    <xdr:ext cx="531495" cy="255905"/>
    <xdr:sp macro="" textlink="">
      <xdr:nvSpPr>
        <xdr:cNvPr id="236" name="テキスト ボックス 235"/>
        <xdr:cNvSpPr txBox="1"/>
      </xdr:nvSpPr>
      <xdr:spPr>
        <a:xfrm>
          <a:off x="3529965" y="16534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121285</xdr:rowOff>
    </xdr:from>
    <xdr:to>
      <xdr:col>15</xdr:col>
      <xdr:colOff>50800</xdr:colOff>
      <xdr:row>96</xdr:row>
      <xdr:rowOff>13970</xdr:rowOff>
    </xdr:to>
    <xdr:cxnSp macro="">
      <xdr:nvCxnSpPr>
        <xdr:cNvPr id="237" name="直線コネクタ 236"/>
        <xdr:cNvCxnSpPr/>
      </xdr:nvCxnSpPr>
      <xdr:spPr>
        <a:xfrm flipV="1">
          <a:off x="2019300" y="164090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5080</xdr:rowOff>
    </xdr:from>
    <xdr:to>
      <xdr:col>15</xdr:col>
      <xdr:colOff>101600</xdr:colOff>
      <xdr:row>96</xdr:row>
      <xdr:rowOff>106680</xdr:rowOff>
    </xdr:to>
    <xdr:sp macro="" textlink="">
      <xdr:nvSpPr>
        <xdr:cNvPr id="238" name="フローチャート: 判断 237"/>
        <xdr:cNvSpPr/>
      </xdr:nvSpPr>
      <xdr:spPr>
        <a:xfrm>
          <a:off x="2857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97790</xdr:rowOff>
    </xdr:from>
    <xdr:ext cx="531495" cy="255905"/>
    <xdr:sp macro="" textlink="">
      <xdr:nvSpPr>
        <xdr:cNvPr id="239" name="テキスト ボックス 238"/>
        <xdr:cNvSpPr txBox="1"/>
      </xdr:nvSpPr>
      <xdr:spPr>
        <a:xfrm>
          <a:off x="2640965" y="16556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13970</xdr:rowOff>
    </xdr:from>
    <xdr:to>
      <xdr:col>10</xdr:col>
      <xdr:colOff>114300</xdr:colOff>
      <xdr:row>96</xdr:row>
      <xdr:rowOff>59690</xdr:rowOff>
    </xdr:to>
    <xdr:cxnSp macro="">
      <xdr:nvCxnSpPr>
        <xdr:cNvPr id="240" name="直線コネクタ 239"/>
        <xdr:cNvCxnSpPr/>
      </xdr:nvCxnSpPr>
      <xdr:spPr>
        <a:xfrm flipV="1">
          <a:off x="1130300" y="164731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62230</xdr:rowOff>
    </xdr:from>
    <xdr:to>
      <xdr:col>10</xdr:col>
      <xdr:colOff>165100</xdr:colOff>
      <xdr:row>96</xdr:row>
      <xdr:rowOff>163830</xdr:rowOff>
    </xdr:to>
    <xdr:sp macro="" textlink="">
      <xdr:nvSpPr>
        <xdr:cNvPr id="241" name="フローチャート: 判断 240"/>
        <xdr:cNvSpPr/>
      </xdr:nvSpPr>
      <xdr:spPr>
        <a:xfrm>
          <a:off x="19685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154940</xdr:rowOff>
    </xdr:from>
    <xdr:ext cx="531495" cy="255905"/>
    <xdr:sp macro="" textlink="">
      <xdr:nvSpPr>
        <xdr:cNvPr id="242" name="テキスト ボックス 241"/>
        <xdr:cNvSpPr txBox="1"/>
      </xdr:nvSpPr>
      <xdr:spPr>
        <a:xfrm>
          <a:off x="1751965" y="16614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120650</xdr:rowOff>
    </xdr:from>
    <xdr:to>
      <xdr:col>6</xdr:col>
      <xdr:colOff>38100</xdr:colOff>
      <xdr:row>97</xdr:row>
      <xdr:rowOff>50165</xdr:rowOff>
    </xdr:to>
    <xdr:sp macro="" textlink="">
      <xdr:nvSpPr>
        <xdr:cNvPr id="243" name="フローチャート: 判断 242"/>
        <xdr:cNvSpPr/>
      </xdr:nvSpPr>
      <xdr:spPr>
        <a:xfrm>
          <a:off x="1079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41275</xdr:rowOff>
    </xdr:from>
    <xdr:ext cx="531495" cy="255905"/>
    <xdr:sp macro="" textlink="">
      <xdr:nvSpPr>
        <xdr:cNvPr id="244" name="テキスト ボックス 243"/>
        <xdr:cNvSpPr txBox="1"/>
      </xdr:nvSpPr>
      <xdr:spPr>
        <a:xfrm>
          <a:off x="862965" y="16671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50" name="楕円 249"/>
        <xdr:cNvSpPr/>
      </xdr:nvSpPr>
      <xdr:spPr>
        <a:xfrm>
          <a:off x="45847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125095</xdr:rowOff>
    </xdr:from>
    <xdr:ext cx="534670" cy="258445"/>
    <xdr:sp macro="" textlink="">
      <xdr:nvSpPr>
        <xdr:cNvPr id="251" name="扶助費該当値テキスト"/>
        <xdr:cNvSpPr txBox="1"/>
      </xdr:nvSpPr>
      <xdr:spPr>
        <a:xfrm>
          <a:off x="4686300" y="16241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83185</xdr:rowOff>
    </xdr:from>
    <xdr:to>
      <xdr:col>20</xdr:col>
      <xdr:colOff>38100</xdr:colOff>
      <xdr:row>96</xdr:row>
      <xdr:rowOff>13335</xdr:rowOff>
    </xdr:to>
    <xdr:sp macro="" textlink="">
      <xdr:nvSpPr>
        <xdr:cNvPr id="252" name="楕円 251"/>
        <xdr:cNvSpPr/>
      </xdr:nvSpPr>
      <xdr:spPr>
        <a:xfrm>
          <a:off x="3746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29845</xdr:rowOff>
    </xdr:from>
    <xdr:ext cx="531495" cy="255905"/>
    <xdr:sp macro="" textlink="">
      <xdr:nvSpPr>
        <xdr:cNvPr id="253" name="テキスト ボックス 252"/>
        <xdr:cNvSpPr txBox="1"/>
      </xdr:nvSpPr>
      <xdr:spPr>
        <a:xfrm>
          <a:off x="3529965" y="161461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70485</xdr:rowOff>
    </xdr:from>
    <xdr:to>
      <xdr:col>15</xdr:col>
      <xdr:colOff>101600</xdr:colOff>
      <xdr:row>96</xdr:row>
      <xdr:rowOff>635</xdr:rowOff>
    </xdr:to>
    <xdr:sp macro="" textlink="">
      <xdr:nvSpPr>
        <xdr:cNvPr id="254" name="楕円 253"/>
        <xdr:cNvSpPr/>
      </xdr:nvSpPr>
      <xdr:spPr>
        <a:xfrm>
          <a:off x="285750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17780</xdr:rowOff>
    </xdr:from>
    <xdr:ext cx="531495" cy="255905"/>
    <xdr:sp macro="" textlink="">
      <xdr:nvSpPr>
        <xdr:cNvPr id="255" name="テキスト ボックス 254"/>
        <xdr:cNvSpPr txBox="1"/>
      </xdr:nvSpPr>
      <xdr:spPr>
        <a:xfrm>
          <a:off x="2640965" y="16134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134620</xdr:rowOff>
    </xdr:from>
    <xdr:to>
      <xdr:col>10</xdr:col>
      <xdr:colOff>165100</xdr:colOff>
      <xdr:row>96</xdr:row>
      <xdr:rowOff>64770</xdr:rowOff>
    </xdr:to>
    <xdr:sp macro="" textlink="">
      <xdr:nvSpPr>
        <xdr:cNvPr id="256" name="楕円 255"/>
        <xdr:cNvSpPr/>
      </xdr:nvSpPr>
      <xdr:spPr>
        <a:xfrm>
          <a:off x="19685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81280</xdr:rowOff>
    </xdr:from>
    <xdr:ext cx="531495" cy="259080"/>
    <xdr:sp macro="" textlink="">
      <xdr:nvSpPr>
        <xdr:cNvPr id="257" name="テキスト ボックス 256"/>
        <xdr:cNvSpPr txBox="1"/>
      </xdr:nvSpPr>
      <xdr:spPr>
        <a:xfrm>
          <a:off x="1751965" y="16197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8890</xdr:rowOff>
    </xdr:from>
    <xdr:to>
      <xdr:col>6</xdr:col>
      <xdr:colOff>38100</xdr:colOff>
      <xdr:row>96</xdr:row>
      <xdr:rowOff>110490</xdr:rowOff>
    </xdr:to>
    <xdr:sp macro="" textlink="">
      <xdr:nvSpPr>
        <xdr:cNvPr id="258" name="楕円 257"/>
        <xdr:cNvSpPr/>
      </xdr:nvSpPr>
      <xdr:spPr>
        <a:xfrm>
          <a:off x="1079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127000</xdr:rowOff>
    </xdr:from>
    <xdr:ext cx="531495" cy="259080"/>
    <xdr:sp macro="" textlink="">
      <xdr:nvSpPr>
        <xdr:cNvPr id="259" name="テキスト ボックス 258"/>
        <xdr:cNvSpPr txBox="1"/>
      </xdr:nvSpPr>
      <xdr:spPr>
        <a:xfrm>
          <a:off x="862965" y="162433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8" name="テキスト ボックス 267"/>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745" cy="259080"/>
    <xdr:sp macro="" textlink="">
      <xdr:nvSpPr>
        <xdr:cNvPr id="271" name="テキスト ボックス 270"/>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5905"/>
    <xdr:sp macro="" textlink="">
      <xdr:nvSpPr>
        <xdr:cNvPr id="273" name="テキスト ボックス 272"/>
        <xdr:cNvSpPr txBox="1"/>
      </xdr:nvSpPr>
      <xdr:spPr>
        <a:xfrm>
          <a:off x="6072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2455" cy="259080"/>
    <xdr:sp macro="" textlink="">
      <xdr:nvSpPr>
        <xdr:cNvPr id="275" name="テキスト ボックス 274"/>
        <xdr:cNvSpPr txBox="1"/>
      </xdr:nvSpPr>
      <xdr:spPr>
        <a:xfrm>
          <a:off x="6008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2455" cy="255905"/>
    <xdr:sp macro="" textlink="">
      <xdr:nvSpPr>
        <xdr:cNvPr id="277" name="テキスト ボックス 276"/>
        <xdr:cNvSpPr txBox="1"/>
      </xdr:nvSpPr>
      <xdr:spPr>
        <a:xfrm>
          <a:off x="6008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2455" cy="258445"/>
    <xdr:sp macro="" textlink="">
      <xdr:nvSpPr>
        <xdr:cNvPr id="279" name="テキスト ボックス 278"/>
        <xdr:cNvSpPr txBox="1"/>
      </xdr:nvSpPr>
      <xdr:spPr>
        <a:xfrm>
          <a:off x="6008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2455" cy="259080"/>
    <xdr:sp macro="" textlink="">
      <xdr:nvSpPr>
        <xdr:cNvPr id="281" name="テキスト ボックス 280"/>
        <xdr:cNvSpPr txBox="1"/>
      </xdr:nvSpPr>
      <xdr:spPr>
        <a:xfrm>
          <a:off x="6008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83" name="テキスト ボックス 282"/>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143510</xdr:rowOff>
    </xdr:from>
    <xdr:to>
      <xdr:col>54</xdr:col>
      <xdr:colOff>189865</xdr:colOff>
      <xdr:row>38</xdr:row>
      <xdr:rowOff>69215</xdr:rowOff>
    </xdr:to>
    <xdr:cxnSp macro="">
      <xdr:nvCxnSpPr>
        <xdr:cNvPr id="285" name="直線コネクタ 284"/>
        <xdr:cNvCxnSpPr/>
      </xdr:nvCxnSpPr>
      <xdr:spPr>
        <a:xfrm flipV="1">
          <a:off x="10475595" y="528701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73025</xdr:rowOff>
    </xdr:from>
    <xdr:ext cx="534670" cy="259080"/>
    <xdr:sp macro="" textlink="">
      <xdr:nvSpPr>
        <xdr:cNvPr id="286" name="補助費等最小値テキスト"/>
        <xdr:cNvSpPr txBox="1"/>
      </xdr:nvSpPr>
      <xdr:spPr>
        <a:xfrm>
          <a:off x="10528300" y="6588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30,783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69215</xdr:rowOff>
    </xdr:from>
    <xdr:to>
      <xdr:col>55</xdr:col>
      <xdr:colOff>88900</xdr:colOff>
      <xdr:row>38</xdr:row>
      <xdr:rowOff>69215</xdr:rowOff>
    </xdr:to>
    <xdr:cxnSp macro="">
      <xdr:nvCxnSpPr>
        <xdr:cNvPr id="287" name="直線コネクタ 286"/>
        <xdr:cNvCxnSpPr/>
      </xdr:nvCxnSpPr>
      <xdr:spPr>
        <a:xfrm>
          <a:off x="10388600" y="658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89535</xdr:rowOff>
    </xdr:from>
    <xdr:ext cx="598805" cy="255905"/>
    <xdr:sp macro="" textlink="">
      <xdr:nvSpPr>
        <xdr:cNvPr id="288" name="補助費等最大値テキスト"/>
        <xdr:cNvSpPr txBox="1"/>
      </xdr:nvSpPr>
      <xdr:spPr>
        <a:xfrm>
          <a:off x="10528300" y="50615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229,469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143510</xdr:rowOff>
    </xdr:from>
    <xdr:to>
      <xdr:col>55</xdr:col>
      <xdr:colOff>88900</xdr:colOff>
      <xdr:row>30</xdr:row>
      <xdr:rowOff>143510</xdr:rowOff>
    </xdr:to>
    <xdr:cxnSp macro="">
      <xdr:nvCxnSpPr>
        <xdr:cNvPr id="289" name="直線コネクタ 288"/>
        <xdr:cNvCxnSpPr/>
      </xdr:nvCxnSpPr>
      <xdr:spPr>
        <a:xfrm>
          <a:off x="10388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139700</xdr:rowOff>
    </xdr:from>
    <xdr:to>
      <xdr:col>55</xdr:col>
      <xdr:colOff>0</xdr:colOff>
      <xdr:row>36</xdr:row>
      <xdr:rowOff>156845</xdr:rowOff>
    </xdr:to>
    <xdr:cxnSp macro="">
      <xdr:nvCxnSpPr>
        <xdr:cNvPr id="290" name="直線コネクタ 289"/>
        <xdr:cNvCxnSpPr/>
      </xdr:nvCxnSpPr>
      <xdr:spPr>
        <a:xfrm flipV="1">
          <a:off x="9639300" y="63119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19050</xdr:rowOff>
    </xdr:from>
    <xdr:ext cx="534670" cy="255905"/>
    <xdr:sp macro="" textlink="">
      <xdr:nvSpPr>
        <xdr:cNvPr id="291" name="補助費等平均値テキスト"/>
        <xdr:cNvSpPr txBox="1"/>
      </xdr:nvSpPr>
      <xdr:spPr>
        <a:xfrm>
          <a:off x="10528300" y="601980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86,744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167005</xdr:rowOff>
    </xdr:from>
    <xdr:to>
      <xdr:col>55</xdr:col>
      <xdr:colOff>50800</xdr:colOff>
      <xdr:row>36</xdr:row>
      <xdr:rowOff>97790</xdr:rowOff>
    </xdr:to>
    <xdr:sp macro="" textlink="">
      <xdr:nvSpPr>
        <xdr:cNvPr id="292" name="フローチャート: 判断 291"/>
        <xdr:cNvSpPr/>
      </xdr:nvSpPr>
      <xdr:spPr>
        <a:xfrm>
          <a:off x="10426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125730</xdr:rowOff>
    </xdr:from>
    <xdr:to>
      <xdr:col>50</xdr:col>
      <xdr:colOff>114300</xdr:colOff>
      <xdr:row>36</xdr:row>
      <xdr:rowOff>156845</xdr:rowOff>
    </xdr:to>
    <xdr:cxnSp macro="">
      <xdr:nvCxnSpPr>
        <xdr:cNvPr id="293" name="直線コネクタ 292"/>
        <xdr:cNvCxnSpPr/>
      </xdr:nvCxnSpPr>
      <xdr:spPr>
        <a:xfrm>
          <a:off x="8750300" y="62979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32385</xdr:rowOff>
    </xdr:from>
    <xdr:to>
      <xdr:col>50</xdr:col>
      <xdr:colOff>165100</xdr:colOff>
      <xdr:row>36</xdr:row>
      <xdr:rowOff>133985</xdr:rowOff>
    </xdr:to>
    <xdr:sp macro="" textlink="">
      <xdr:nvSpPr>
        <xdr:cNvPr id="294" name="フローチャート: 判断 293"/>
        <xdr:cNvSpPr/>
      </xdr:nvSpPr>
      <xdr:spPr>
        <a:xfrm>
          <a:off x="9588500" y="62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150495</xdr:rowOff>
    </xdr:from>
    <xdr:ext cx="531495" cy="259080"/>
    <xdr:sp macro="" textlink="">
      <xdr:nvSpPr>
        <xdr:cNvPr id="295" name="テキスト ボックス 294"/>
        <xdr:cNvSpPr txBox="1"/>
      </xdr:nvSpPr>
      <xdr:spPr>
        <a:xfrm>
          <a:off x="9371965" y="59797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125730</xdr:rowOff>
    </xdr:from>
    <xdr:to>
      <xdr:col>45</xdr:col>
      <xdr:colOff>177800</xdr:colOff>
      <xdr:row>36</xdr:row>
      <xdr:rowOff>170815</xdr:rowOff>
    </xdr:to>
    <xdr:cxnSp macro="">
      <xdr:nvCxnSpPr>
        <xdr:cNvPr id="296" name="直線コネクタ 295"/>
        <xdr:cNvCxnSpPr/>
      </xdr:nvCxnSpPr>
      <xdr:spPr>
        <a:xfrm flipV="1">
          <a:off x="7861300" y="629793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49530</xdr:rowOff>
    </xdr:from>
    <xdr:to>
      <xdr:col>46</xdr:col>
      <xdr:colOff>38100</xdr:colOff>
      <xdr:row>36</xdr:row>
      <xdr:rowOff>151130</xdr:rowOff>
    </xdr:to>
    <xdr:sp macro="" textlink="">
      <xdr:nvSpPr>
        <xdr:cNvPr id="297" name="フローチャート: 判断 296"/>
        <xdr:cNvSpPr/>
      </xdr:nvSpPr>
      <xdr:spPr>
        <a:xfrm>
          <a:off x="8699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167640</xdr:rowOff>
    </xdr:from>
    <xdr:ext cx="531495" cy="255905"/>
    <xdr:sp macro="" textlink="">
      <xdr:nvSpPr>
        <xdr:cNvPr id="298" name="テキスト ボックス 297"/>
        <xdr:cNvSpPr txBox="1"/>
      </xdr:nvSpPr>
      <xdr:spPr>
        <a:xfrm>
          <a:off x="8482965" y="5996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120650</xdr:rowOff>
    </xdr:from>
    <xdr:to>
      <xdr:col>41</xdr:col>
      <xdr:colOff>50800</xdr:colOff>
      <xdr:row>36</xdr:row>
      <xdr:rowOff>170815</xdr:rowOff>
    </xdr:to>
    <xdr:cxnSp macro="">
      <xdr:nvCxnSpPr>
        <xdr:cNvPr id="299" name="直線コネクタ 298"/>
        <xdr:cNvCxnSpPr/>
      </xdr:nvCxnSpPr>
      <xdr:spPr>
        <a:xfrm>
          <a:off x="6972300" y="62928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53975</xdr:rowOff>
    </xdr:from>
    <xdr:to>
      <xdr:col>41</xdr:col>
      <xdr:colOff>101600</xdr:colOff>
      <xdr:row>36</xdr:row>
      <xdr:rowOff>155575</xdr:rowOff>
    </xdr:to>
    <xdr:sp macro="" textlink="">
      <xdr:nvSpPr>
        <xdr:cNvPr id="300" name="フローチャート: 判断 299"/>
        <xdr:cNvSpPr/>
      </xdr:nvSpPr>
      <xdr:spPr>
        <a:xfrm>
          <a:off x="7810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635</xdr:rowOff>
    </xdr:from>
    <xdr:ext cx="531495" cy="259080"/>
    <xdr:sp macro="" textlink="">
      <xdr:nvSpPr>
        <xdr:cNvPr id="301" name="テキスト ボックス 300"/>
        <xdr:cNvSpPr txBox="1"/>
      </xdr:nvSpPr>
      <xdr:spPr>
        <a:xfrm>
          <a:off x="7593965" y="6001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97790</xdr:rowOff>
    </xdr:from>
    <xdr:to>
      <xdr:col>36</xdr:col>
      <xdr:colOff>165100</xdr:colOff>
      <xdr:row>37</xdr:row>
      <xdr:rowOff>27940</xdr:rowOff>
    </xdr:to>
    <xdr:sp macro="" textlink="">
      <xdr:nvSpPr>
        <xdr:cNvPr id="302" name="フローチャート: 判断 301"/>
        <xdr:cNvSpPr/>
      </xdr:nvSpPr>
      <xdr:spPr>
        <a:xfrm>
          <a:off x="692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19050</xdr:rowOff>
    </xdr:from>
    <xdr:ext cx="531495" cy="255905"/>
    <xdr:sp macro="" textlink="">
      <xdr:nvSpPr>
        <xdr:cNvPr id="303" name="テキスト ボックス 302"/>
        <xdr:cNvSpPr txBox="1"/>
      </xdr:nvSpPr>
      <xdr:spPr>
        <a:xfrm>
          <a:off x="6704965" y="6362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88900</xdr:rowOff>
    </xdr:from>
    <xdr:to>
      <xdr:col>55</xdr:col>
      <xdr:colOff>50800</xdr:colOff>
      <xdr:row>37</xdr:row>
      <xdr:rowOff>19050</xdr:rowOff>
    </xdr:to>
    <xdr:sp macro="" textlink="">
      <xdr:nvSpPr>
        <xdr:cNvPr id="309" name="楕円 308"/>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67310</xdr:rowOff>
    </xdr:from>
    <xdr:ext cx="534670" cy="259080"/>
    <xdr:sp macro="" textlink="">
      <xdr:nvSpPr>
        <xdr:cNvPr id="310" name="補助費等該当値テキスト"/>
        <xdr:cNvSpPr txBox="1"/>
      </xdr:nvSpPr>
      <xdr:spPr>
        <a:xfrm>
          <a:off x="10528300" y="6239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106045</xdr:rowOff>
    </xdr:from>
    <xdr:to>
      <xdr:col>50</xdr:col>
      <xdr:colOff>165100</xdr:colOff>
      <xdr:row>37</xdr:row>
      <xdr:rowOff>36195</xdr:rowOff>
    </xdr:to>
    <xdr:sp macro="" textlink="">
      <xdr:nvSpPr>
        <xdr:cNvPr id="311" name="楕円 310"/>
        <xdr:cNvSpPr/>
      </xdr:nvSpPr>
      <xdr:spPr>
        <a:xfrm>
          <a:off x="958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27305</xdr:rowOff>
    </xdr:from>
    <xdr:ext cx="531495" cy="259080"/>
    <xdr:sp macro="" textlink="">
      <xdr:nvSpPr>
        <xdr:cNvPr id="312" name="テキスト ボックス 311"/>
        <xdr:cNvSpPr txBox="1"/>
      </xdr:nvSpPr>
      <xdr:spPr>
        <a:xfrm>
          <a:off x="9371965" y="6370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74930</xdr:rowOff>
    </xdr:from>
    <xdr:to>
      <xdr:col>46</xdr:col>
      <xdr:colOff>38100</xdr:colOff>
      <xdr:row>37</xdr:row>
      <xdr:rowOff>5080</xdr:rowOff>
    </xdr:to>
    <xdr:sp macro="" textlink="">
      <xdr:nvSpPr>
        <xdr:cNvPr id="313" name="楕円 312"/>
        <xdr:cNvSpPr/>
      </xdr:nvSpPr>
      <xdr:spPr>
        <a:xfrm>
          <a:off x="869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167640</xdr:rowOff>
    </xdr:from>
    <xdr:ext cx="531495" cy="255905"/>
    <xdr:sp macro="" textlink="">
      <xdr:nvSpPr>
        <xdr:cNvPr id="314" name="テキスト ボックス 313"/>
        <xdr:cNvSpPr txBox="1"/>
      </xdr:nvSpPr>
      <xdr:spPr>
        <a:xfrm>
          <a:off x="8482965" y="6339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120650</xdr:rowOff>
    </xdr:from>
    <xdr:to>
      <xdr:col>41</xdr:col>
      <xdr:colOff>101600</xdr:colOff>
      <xdr:row>37</xdr:row>
      <xdr:rowOff>50165</xdr:rowOff>
    </xdr:to>
    <xdr:sp macro="" textlink="">
      <xdr:nvSpPr>
        <xdr:cNvPr id="315" name="楕円 314"/>
        <xdr:cNvSpPr/>
      </xdr:nvSpPr>
      <xdr:spPr>
        <a:xfrm>
          <a:off x="7810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41275</xdr:rowOff>
    </xdr:from>
    <xdr:ext cx="531495" cy="255905"/>
    <xdr:sp macro="" textlink="">
      <xdr:nvSpPr>
        <xdr:cNvPr id="316" name="テキスト ボックス 315"/>
        <xdr:cNvSpPr txBox="1"/>
      </xdr:nvSpPr>
      <xdr:spPr>
        <a:xfrm>
          <a:off x="7593965" y="6384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69215</xdr:rowOff>
    </xdr:from>
    <xdr:to>
      <xdr:col>36</xdr:col>
      <xdr:colOff>165100</xdr:colOff>
      <xdr:row>36</xdr:row>
      <xdr:rowOff>170815</xdr:rowOff>
    </xdr:to>
    <xdr:sp macro="" textlink="">
      <xdr:nvSpPr>
        <xdr:cNvPr id="317" name="楕円 316"/>
        <xdr:cNvSpPr/>
      </xdr:nvSpPr>
      <xdr:spPr>
        <a:xfrm>
          <a:off x="692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15875</xdr:rowOff>
    </xdr:from>
    <xdr:ext cx="531495" cy="259080"/>
    <xdr:sp macro="" textlink="">
      <xdr:nvSpPr>
        <xdr:cNvPr id="318" name="テキスト ボックス 317"/>
        <xdr:cNvSpPr txBox="1"/>
      </xdr:nvSpPr>
      <xdr:spPr>
        <a:xfrm>
          <a:off x="6704965" y="60166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7" name="テキスト ボックス 326"/>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0" name="テキスト ボックス 329"/>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2455" cy="259080"/>
    <xdr:sp macro="" textlink="">
      <xdr:nvSpPr>
        <xdr:cNvPr id="332" name="テキスト ボックス 331"/>
        <xdr:cNvSpPr txBox="1"/>
      </xdr:nvSpPr>
      <xdr:spPr>
        <a:xfrm>
          <a:off x="6008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2455" cy="255905"/>
    <xdr:sp macro="" textlink="">
      <xdr:nvSpPr>
        <xdr:cNvPr id="334" name="テキスト ボックス 333"/>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2455" cy="259080"/>
    <xdr:sp macro="" textlink="">
      <xdr:nvSpPr>
        <xdr:cNvPr id="336" name="テキスト ボックス 335"/>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38" name="テキスト ボックス 337"/>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0" name="テキスト ボックス 339"/>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9525</xdr:rowOff>
    </xdr:from>
    <xdr:to>
      <xdr:col>54</xdr:col>
      <xdr:colOff>189865</xdr:colOff>
      <xdr:row>59</xdr:row>
      <xdr:rowOff>15875</xdr:rowOff>
    </xdr:to>
    <xdr:cxnSp macro="">
      <xdr:nvCxnSpPr>
        <xdr:cNvPr id="342" name="直線コネクタ 341"/>
        <xdr:cNvCxnSpPr/>
      </xdr:nvCxnSpPr>
      <xdr:spPr>
        <a:xfrm flipV="1">
          <a:off x="10475595" y="8582025"/>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19685</xdr:rowOff>
    </xdr:from>
    <xdr:ext cx="469900" cy="255905"/>
    <xdr:sp macro="" textlink="">
      <xdr:nvSpPr>
        <xdr:cNvPr id="343" name="普通建設事業費最小値テキスト"/>
        <xdr:cNvSpPr txBox="1"/>
      </xdr:nvSpPr>
      <xdr:spPr>
        <a:xfrm>
          <a:off x="10528300" y="101352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7,582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15875</xdr:rowOff>
    </xdr:from>
    <xdr:to>
      <xdr:col>55</xdr:col>
      <xdr:colOff>88900</xdr:colOff>
      <xdr:row>59</xdr:row>
      <xdr:rowOff>15875</xdr:rowOff>
    </xdr:to>
    <xdr:cxnSp macro="">
      <xdr:nvCxnSpPr>
        <xdr:cNvPr id="344" name="直線コネクタ 343"/>
        <xdr:cNvCxnSpPr/>
      </xdr:nvCxnSpPr>
      <xdr:spPr>
        <a:xfrm>
          <a:off x="103886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127635</xdr:rowOff>
    </xdr:from>
    <xdr:ext cx="598805" cy="259080"/>
    <xdr:sp macro="" textlink="">
      <xdr:nvSpPr>
        <xdr:cNvPr id="345" name="普通建設事業費最大値テキスト"/>
        <xdr:cNvSpPr txBox="1"/>
      </xdr:nvSpPr>
      <xdr:spPr>
        <a:xfrm>
          <a:off x="10528300" y="8357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414,231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9525</xdr:rowOff>
    </xdr:from>
    <xdr:to>
      <xdr:col>55</xdr:col>
      <xdr:colOff>88900</xdr:colOff>
      <xdr:row>50</xdr:row>
      <xdr:rowOff>9525</xdr:rowOff>
    </xdr:to>
    <xdr:cxnSp macro="">
      <xdr:nvCxnSpPr>
        <xdr:cNvPr id="346" name="直線コネクタ 345"/>
        <xdr:cNvCxnSpPr/>
      </xdr:nvCxnSpPr>
      <xdr:spPr>
        <a:xfrm>
          <a:off x="10388600" y="858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100330</xdr:rowOff>
    </xdr:from>
    <xdr:to>
      <xdr:col>55</xdr:col>
      <xdr:colOff>0</xdr:colOff>
      <xdr:row>57</xdr:row>
      <xdr:rowOff>130810</xdr:rowOff>
    </xdr:to>
    <xdr:cxnSp macro="">
      <xdr:nvCxnSpPr>
        <xdr:cNvPr id="347" name="直線コネクタ 346"/>
        <xdr:cNvCxnSpPr/>
      </xdr:nvCxnSpPr>
      <xdr:spPr>
        <a:xfrm>
          <a:off x="9639300" y="98729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22860</xdr:rowOff>
    </xdr:from>
    <xdr:ext cx="534670" cy="259080"/>
    <xdr:sp macro="" textlink="">
      <xdr:nvSpPr>
        <xdr:cNvPr id="348" name="普通建設事業費平均値テキスト"/>
        <xdr:cNvSpPr txBox="1"/>
      </xdr:nvSpPr>
      <xdr:spPr>
        <a:xfrm>
          <a:off x="10528300" y="9624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0</xdr:rowOff>
    </xdr:from>
    <xdr:to>
      <xdr:col>55</xdr:col>
      <xdr:colOff>50800</xdr:colOff>
      <xdr:row>57</xdr:row>
      <xdr:rowOff>101600</xdr:rowOff>
    </xdr:to>
    <xdr:sp macro="" textlink="">
      <xdr:nvSpPr>
        <xdr:cNvPr id="349" name="フローチャート: 判断 348"/>
        <xdr:cNvSpPr/>
      </xdr:nvSpPr>
      <xdr:spPr>
        <a:xfrm>
          <a:off x="104267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64770</xdr:rowOff>
    </xdr:from>
    <xdr:to>
      <xdr:col>50</xdr:col>
      <xdr:colOff>114300</xdr:colOff>
      <xdr:row>57</xdr:row>
      <xdr:rowOff>100330</xdr:rowOff>
    </xdr:to>
    <xdr:cxnSp macro="">
      <xdr:nvCxnSpPr>
        <xdr:cNvPr id="350" name="直線コネクタ 349"/>
        <xdr:cNvCxnSpPr/>
      </xdr:nvCxnSpPr>
      <xdr:spPr>
        <a:xfrm>
          <a:off x="8750300" y="966597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165100</xdr:rowOff>
    </xdr:from>
    <xdr:to>
      <xdr:col>50</xdr:col>
      <xdr:colOff>165100</xdr:colOff>
      <xdr:row>57</xdr:row>
      <xdr:rowOff>95250</xdr:rowOff>
    </xdr:to>
    <xdr:sp macro="" textlink="">
      <xdr:nvSpPr>
        <xdr:cNvPr id="351" name="フローチャート: 判断 350"/>
        <xdr:cNvSpPr/>
      </xdr:nvSpPr>
      <xdr:spPr>
        <a:xfrm>
          <a:off x="9588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111760</xdr:rowOff>
    </xdr:from>
    <xdr:ext cx="531495" cy="255905"/>
    <xdr:sp macro="" textlink="">
      <xdr:nvSpPr>
        <xdr:cNvPr id="352" name="テキスト ボックス 351"/>
        <xdr:cNvSpPr txBox="1"/>
      </xdr:nvSpPr>
      <xdr:spPr>
        <a:xfrm>
          <a:off x="9371965" y="9541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64770</xdr:rowOff>
    </xdr:from>
    <xdr:to>
      <xdr:col>45</xdr:col>
      <xdr:colOff>177800</xdr:colOff>
      <xdr:row>57</xdr:row>
      <xdr:rowOff>94615</xdr:rowOff>
    </xdr:to>
    <xdr:cxnSp macro="">
      <xdr:nvCxnSpPr>
        <xdr:cNvPr id="353" name="直線コネクタ 352"/>
        <xdr:cNvCxnSpPr/>
      </xdr:nvCxnSpPr>
      <xdr:spPr>
        <a:xfrm flipV="1">
          <a:off x="7861300" y="966597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33655</xdr:rowOff>
    </xdr:from>
    <xdr:to>
      <xdr:col>46</xdr:col>
      <xdr:colOff>38100</xdr:colOff>
      <xdr:row>57</xdr:row>
      <xdr:rowOff>135255</xdr:rowOff>
    </xdr:to>
    <xdr:sp macro="" textlink="">
      <xdr:nvSpPr>
        <xdr:cNvPr id="354" name="フローチャート: 判断 353"/>
        <xdr:cNvSpPr/>
      </xdr:nvSpPr>
      <xdr:spPr>
        <a:xfrm>
          <a:off x="8699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126365</xdr:rowOff>
    </xdr:from>
    <xdr:ext cx="531495" cy="259080"/>
    <xdr:sp macro="" textlink="">
      <xdr:nvSpPr>
        <xdr:cNvPr id="355" name="テキスト ボックス 354"/>
        <xdr:cNvSpPr txBox="1"/>
      </xdr:nvSpPr>
      <xdr:spPr>
        <a:xfrm>
          <a:off x="8482965" y="98990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94615</xdr:rowOff>
    </xdr:from>
    <xdr:to>
      <xdr:col>41</xdr:col>
      <xdr:colOff>50800</xdr:colOff>
      <xdr:row>58</xdr:row>
      <xdr:rowOff>16510</xdr:rowOff>
    </xdr:to>
    <xdr:cxnSp macro="">
      <xdr:nvCxnSpPr>
        <xdr:cNvPr id="356" name="直線コネクタ 355"/>
        <xdr:cNvCxnSpPr/>
      </xdr:nvCxnSpPr>
      <xdr:spPr>
        <a:xfrm flipV="1">
          <a:off x="6972300" y="986726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46990</xdr:rowOff>
    </xdr:from>
    <xdr:to>
      <xdr:col>41</xdr:col>
      <xdr:colOff>101600</xdr:colOff>
      <xdr:row>57</xdr:row>
      <xdr:rowOff>148590</xdr:rowOff>
    </xdr:to>
    <xdr:sp macro="" textlink="">
      <xdr:nvSpPr>
        <xdr:cNvPr id="357" name="フローチャート: 判断 356"/>
        <xdr:cNvSpPr/>
      </xdr:nvSpPr>
      <xdr:spPr>
        <a:xfrm>
          <a:off x="7810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139700</xdr:rowOff>
    </xdr:from>
    <xdr:ext cx="531495" cy="259080"/>
    <xdr:sp macro="" textlink="">
      <xdr:nvSpPr>
        <xdr:cNvPr id="358" name="テキスト ボックス 357"/>
        <xdr:cNvSpPr txBox="1"/>
      </xdr:nvSpPr>
      <xdr:spPr>
        <a:xfrm>
          <a:off x="7593965" y="9912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158115</xdr:rowOff>
    </xdr:from>
    <xdr:to>
      <xdr:col>36</xdr:col>
      <xdr:colOff>165100</xdr:colOff>
      <xdr:row>57</xdr:row>
      <xdr:rowOff>88265</xdr:rowOff>
    </xdr:to>
    <xdr:sp macro="" textlink="">
      <xdr:nvSpPr>
        <xdr:cNvPr id="359" name="フローチャート: 判断 358"/>
        <xdr:cNvSpPr/>
      </xdr:nvSpPr>
      <xdr:spPr>
        <a:xfrm>
          <a:off x="6921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104775</xdr:rowOff>
    </xdr:from>
    <xdr:ext cx="531495" cy="259080"/>
    <xdr:sp macro="" textlink="">
      <xdr:nvSpPr>
        <xdr:cNvPr id="360" name="テキスト ボックス 359"/>
        <xdr:cNvSpPr txBox="1"/>
      </xdr:nvSpPr>
      <xdr:spPr>
        <a:xfrm>
          <a:off x="6704965" y="95345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80010</xdr:rowOff>
    </xdr:from>
    <xdr:to>
      <xdr:col>55</xdr:col>
      <xdr:colOff>50800</xdr:colOff>
      <xdr:row>58</xdr:row>
      <xdr:rowOff>10160</xdr:rowOff>
    </xdr:to>
    <xdr:sp macro="" textlink="">
      <xdr:nvSpPr>
        <xdr:cNvPr id="366" name="楕円 365"/>
        <xdr:cNvSpPr/>
      </xdr:nvSpPr>
      <xdr:spPr>
        <a:xfrm>
          <a:off x="104267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58420</xdr:rowOff>
    </xdr:from>
    <xdr:ext cx="534670" cy="259080"/>
    <xdr:sp macro="" textlink="">
      <xdr:nvSpPr>
        <xdr:cNvPr id="367" name="普通建設事業費該当値テキスト"/>
        <xdr:cNvSpPr txBox="1"/>
      </xdr:nvSpPr>
      <xdr:spPr>
        <a:xfrm>
          <a:off x="10528300" y="9831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49530</xdr:rowOff>
    </xdr:from>
    <xdr:to>
      <xdr:col>50</xdr:col>
      <xdr:colOff>165100</xdr:colOff>
      <xdr:row>57</xdr:row>
      <xdr:rowOff>151130</xdr:rowOff>
    </xdr:to>
    <xdr:sp macro="" textlink="">
      <xdr:nvSpPr>
        <xdr:cNvPr id="368" name="楕円 367"/>
        <xdr:cNvSpPr/>
      </xdr:nvSpPr>
      <xdr:spPr>
        <a:xfrm>
          <a:off x="9588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142240</xdr:rowOff>
    </xdr:from>
    <xdr:ext cx="531495" cy="259080"/>
    <xdr:sp macro="" textlink="">
      <xdr:nvSpPr>
        <xdr:cNvPr id="369" name="テキスト ボックス 368"/>
        <xdr:cNvSpPr txBox="1"/>
      </xdr:nvSpPr>
      <xdr:spPr>
        <a:xfrm>
          <a:off x="9371965" y="9914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13970</xdr:rowOff>
    </xdr:from>
    <xdr:to>
      <xdr:col>46</xdr:col>
      <xdr:colOff>38100</xdr:colOff>
      <xdr:row>56</xdr:row>
      <xdr:rowOff>115570</xdr:rowOff>
    </xdr:to>
    <xdr:sp macro="" textlink="">
      <xdr:nvSpPr>
        <xdr:cNvPr id="370" name="楕円 369"/>
        <xdr:cNvSpPr/>
      </xdr:nvSpPr>
      <xdr:spPr>
        <a:xfrm>
          <a:off x="869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132080</xdr:rowOff>
    </xdr:from>
    <xdr:ext cx="595630" cy="255905"/>
    <xdr:sp macro="" textlink="">
      <xdr:nvSpPr>
        <xdr:cNvPr id="371" name="テキスト ボックス 370"/>
        <xdr:cNvSpPr txBox="1"/>
      </xdr:nvSpPr>
      <xdr:spPr>
        <a:xfrm>
          <a:off x="8450580" y="93903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43815</xdr:rowOff>
    </xdr:from>
    <xdr:to>
      <xdr:col>41</xdr:col>
      <xdr:colOff>101600</xdr:colOff>
      <xdr:row>57</xdr:row>
      <xdr:rowOff>145415</xdr:rowOff>
    </xdr:to>
    <xdr:sp macro="" textlink="">
      <xdr:nvSpPr>
        <xdr:cNvPr id="372" name="楕円 371"/>
        <xdr:cNvSpPr/>
      </xdr:nvSpPr>
      <xdr:spPr>
        <a:xfrm>
          <a:off x="7810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161925</xdr:rowOff>
    </xdr:from>
    <xdr:ext cx="531495" cy="259080"/>
    <xdr:sp macro="" textlink="">
      <xdr:nvSpPr>
        <xdr:cNvPr id="373" name="テキスト ボックス 372"/>
        <xdr:cNvSpPr txBox="1"/>
      </xdr:nvSpPr>
      <xdr:spPr>
        <a:xfrm>
          <a:off x="7593965" y="9591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137160</xdr:rowOff>
    </xdr:from>
    <xdr:to>
      <xdr:col>36</xdr:col>
      <xdr:colOff>165100</xdr:colOff>
      <xdr:row>58</xdr:row>
      <xdr:rowOff>67310</xdr:rowOff>
    </xdr:to>
    <xdr:sp macro="" textlink="">
      <xdr:nvSpPr>
        <xdr:cNvPr id="374" name="楕円 373"/>
        <xdr:cNvSpPr/>
      </xdr:nvSpPr>
      <xdr:spPr>
        <a:xfrm>
          <a:off x="6921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58420</xdr:rowOff>
    </xdr:from>
    <xdr:ext cx="531495" cy="259080"/>
    <xdr:sp macro="" textlink="">
      <xdr:nvSpPr>
        <xdr:cNvPr id="375" name="テキスト ボックス 374"/>
        <xdr:cNvSpPr txBox="1"/>
      </xdr:nvSpPr>
      <xdr:spPr>
        <a:xfrm>
          <a:off x="6704965" y="10002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7" name="テキスト ボックス 386"/>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2455" cy="259080"/>
    <xdr:sp macro="" textlink="">
      <xdr:nvSpPr>
        <xdr:cNvPr id="389" name="テキスト ボックス 388"/>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2455" cy="255905"/>
    <xdr:sp macro="" textlink="">
      <xdr:nvSpPr>
        <xdr:cNvPr id="391" name="テキスト ボックス 390"/>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2455" cy="259080"/>
    <xdr:sp macro="" textlink="">
      <xdr:nvSpPr>
        <xdr:cNvPr id="393" name="テキスト ボックス 392"/>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2455" cy="259080"/>
    <xdr:sp macro="" textlink="">
      <xdr:nvSpPr>
        <xdr:cNvPr id="395" name="テキスト ボックス 394"/>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7" name="テキスト ボックス 396"/>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112395</xdr:rowOff>
    </xdr:from>
    <xdr:to>
      <xdr:col>54</xdr:col>
      <xdr:colOff>189865</xdr:colOff>
      <xdr:row>79</xdr:row>
      <xdr:rowOff>44450</xdr:rowOff>
    </xdr:to>
    <xdr:cxnSp macro="">
      <xdr:nvCxnSpPr>
        <xdr:cNvPr id="399" name="直線コネクタ 398"/>
        <xdr:cNvCxnSpPr/>
      </xdr:nvCxnSpPr>
      <xdr:spPr>
        <a:xfrm flipV="1">
          <a:off x="10475595" y="12285345"/>
          <a:ext cx="127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59055</xdr:rowOff>
    </xdr:from>
    <xdr:ext cx="598805" cy="259080"/>
    <xdr:sp macro="" textlink="">
      <xdr:nvSpPr>
        <xdr:cNvPr id="402" name="普通建設事業費 （ うち新規整備　）最大値テキスト"/>
        <xdr:cNvSpPr txBox="1"/>
      </xdr:nvSpPr>
      <xdr:spPr>
        <a:xfrm>
          <a:off x="10528300" y="12060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342,164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112395</xdr:rowOff>
    </xdr:from>
    <xdr:to>
      <xdr:col>55</xdr:col>
      <xdr:colOff>88900</xdr:colOff>
      <xdr:row>71</xdr:row>
      <xdr:rowOff>112395</xdr:rowOff>
    </xdr:to>
    <xdr:cxnSp macro="">
      <xdr:nvCxnSpPr>
        <xdr:cNvPr id="403" name="直線コネクタ 402"/>
        <xdr:cNvCxnSpPr/>
      </xdr:nvCxnSpPr>
      <xdr:spPr>
        <a:xfrm>
          <a:off x="10388600" y="1228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100965</xdr:rowOff>
    </xdr:from>
    <xdr:to>
      <xdr:col>55</xdr:col>
      <xdr:colOff>0</xdr:colOff>
      <xdr:row>78</xdr:row>
      <xdr:rowOff>152400</xdr:rowOff>
    </xdr:to>
    <xdr:cxnSp macro="">
      <xdr:nvCxnSpPr>
        <xdr:cNvPr id="404" name="直線コネクタ 403"/>
        <xdr:cNvCxnSpPr/>
      </xdr:nvCxnSpPr>
      <xdr:spPr>
        <a:xfrm>
          <a:off x="9639300" y="1347406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88265</xdr:rowOff>
    </xdr:from>
    <xdr:ext cx="534670" cy="255905"/>
    <xdr:sp macro="" textlink="">
      <xdr:nvSpPr>
        <xdr:cNvPr id="405" name="普通建設事業費 （ うち新規整備　）平均値テキスト"/>
        <xdr:cNvSpPr txBox="1"/>
      </xdr:nvSpPr>
      <xdr:spPr>
        <a:xfrm>
          <a:off x="10528300" y="1328991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65405</xdr:rowOff>
    </xdr:from>
    <xdr:to>
      <xdr:col>55</xdr:col>
      <xdr:colOff>50800</xdr:colOff>
      <xdr:row>78</xdr:row>
      <xdr:rowOff>167005</xdr:rowOff>
    </xdr:to>
    <xdr:sp macro="" textlink="">
      <xdr:nvSpPr>
        <xdr:cNvPr id="406" name="フローチャート: 判断 405"/>
        <xdr:cNvSpPr/>
      </xdr:nvSpPr>
      <xdr:spPr>
        <a:xfrm>
          <a:off x="104267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46355</xdr:rowOff>
    </xdr:from>
    <xdr:to>
      <xdr:col>50</xdr:col>
      <xdr:colOff>114300</xdr:colOff>
      <xdr:row>78</xdr:row>
      <xdr:rowOff>100965</xdr:rowOff>
    </xdr:to>
    <xdr:cxnSp macro="">
      <xdr:nvCxnSpPr>
        <xdr:cNvPr id="407" name="直線コネクタ 406"/>
        <xdr:cNvCxnSpPr/>
      </xdr:nvCxnSpPr>
      <xdr:spPr>
        <a:xfrm>
          <a:off x="8750300" y="134194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66675</xdr:rowOff>
    </xdr:from>
    <xdr:to>
      <xdr:col>50</xdr:col>
      <xdr:colOff>165100</xdr:colOff>
      <xdr:row>78</xdr:row>
      <xdr:rowOff>168275</xdr:rowOff>
    </xdr:to>
    <xdr:sp macro="" textlink="">
      <xdr:nvSpPr>
        <xdr:cNvPr id="408" name="フローチャート: 判断 407"/>
        <xdr:cNvSpPr/>
      </xdr:nvSpPr>
      <xdr:spPr>
        <a:xfrm>
          <a:off x="9588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159385</xdr:rowOff>
    </xdr:from>
    <xdr:ext cx="531495" cy="258445"/>
    <xdr:sp macro="" textlink="">
      <xdr:nvSpPr>
        <xdr:cNvPr id="409" name="テキスト ボックス 408"/>
        <xdr:cNvSpPr txBox="1"/>
      </xdr:nvSpPr>
      <xdr:spPr>
        <a:xfrm>
          <a:off x="9371965" y="135324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46355</xdr:rowOff>
    </xdr:from>
    <xdr:to>
      <xdr:col>45</xdr:col>
      <xdr:colOff>177800</xdr:colOff>
      <xdr:row>78</xdr:row>
      <xdr:rowOff>153035</xdr:rowOff>
    </xdr:to>
    <xdr:cxnSp macro="">
      <xdr:nvCxnSpPr>
        <xdr:cNvPr id="410" name="直線コネクタ 409"/>
        <xdr:cNvCxnSpPr/>
      </xdr:nvCxnSpPr>
      <xdr:spPr>
        <a:xfrm flipV="1">
          <a:off x="7861300" y="1341945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78105</xdr:rowOff>
    </xdr:from>
    <xdr:to>
      <xdr:col>46</xdr:col>
      <xdr:colOff>38100</xdr:colOff>
      <xdr:row>79</xdr:row>
      <xdr:rowOff>8255</xdr:rowOff>
    </xdr:to>
    <xdr:sp macro="" textlink="">
      <xdr:nvSpPr>
        <xdr:cNvPr id="411" name="フローチャート: 判断 410"/>
        <xdr:cNvSpPr/>
      </xdr:nvSpPr>
      <xdr:spPr>
        <a:xfrm>
          <a:off x="8699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170815</xdr:rowOff>
    </xdr:from>
    <xdr:ext cx="531495" cy="258445"/>
    <xdr:sp macro="" textlink="">
      <xdr:nvSpPr>
        <xdr:cNvPr id="412" name="テキスト ボックス 411"/>
        <xdr:cNvSpPr txBox="1"/>
      </xdr:nvSpPr>
      <xdr:spPr>
        <a:xfrm>
          <a:off x="8482965" y="135439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153035</xdr:rowOff>
    </xdr:from>
    <xdr:to>
      <xdr:col>41</xdr:col>
      <xdr:colOff>50800</xdr:colOff>
      <xdr:row>78</xdr:row>
      <xdr:rowOff>161290</xdr:rowOff>
    </xdr:to>
    <xdr:cxnSp macro="">
      <xdr:nvCxnSpPr>
        <xdr:cNvPr id="413" name="直線コネクタ 412"/>
        <xdr:cNvCxnSpPr/>
      </xdr:nvCxnSpPr>
      <xdr:spPr>
        <a:xfrm flipV="1">
          <a:off x="6972300" y="135261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56515</xdr:rowOff>
    </xdr:from>
    <xdr:to>
      <xdr:col>41</xdr:col>
      <xdr:colOff>101600</xdr:colOff>
      <xdr:row>78</xdr:row>
      <xdr:rowOff>158115</xdr:rowOff>
    </xdr:to>
    <xdr:sp macro="" textlink="">
      <xdr:nvSpPr>
        <xdr:cNvPr id="414" name="フローチャート: 判断 413"/>
        <xdr:cNvSpPr/>
      </xdr:nvSpPr>
      <xdr:spPr>
        <a:xfrm>
          <a:off x="7810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3175</xdr:rowOff>
    </xdr:from>
    <xdr:ext cx="531495" cy="259080"/>
    <xdr:sp macro="" textlink="">
      <xdr:nvSpPr>
        <xdr:cNvPr id="415" name="テキスト ボックス 414"/>
        <xdr:cNvSpPr txBox="1"/>
      </xdr:nvSpPr>
      <xdr:spPr>
        <a:xfrm>
          <a:off x="7593965" y="13204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19685</xdr:rowOff>
    </xdr:from>
    <xdr:to>
      <xdr:col>36</xdr:col>
      <xdr:colOff>165100</xdr:colOff>
      <xdr:row>78</xdr:row>
      <xdr:rowOff>121285</xdr:rowOff>
    </xdr:to>
    <xdr:sp macro="" textlink="">
      <xdr:nvSpPr>
        <xdr:cNvPr id="416" name="フローチャート: 判断 415"/>
        <xdr:cNvSpPr/>
      </xdr:nvSpPr>
      <xdr:spPr>
        <a:xfrm>
          <a:off x="6921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137795</xdr:rowOff>
    </xdr:from>
    <xdr:ext cx="531495" cy="259080"/>
    <xdr:sp macro="" textlink="">
      <xdr:nvSpPr>
        <xdr:cNvPr id="417" name="テキスト ボックス 416"/>
        <xdr:cNvSpPr txBox="1"/>
      </xdr:nvSpPr>
      <xdr:spPr>
        <a:xfrm>
          <a:off x="6704965" y="13167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101600</xdr:rowOff>
    </xdr:from>
    <xdr:to>
      <xdr:col>55</xdr:col>
      <xdr:colOff>50800</xdr:colOff>
      <xdr:row>79</xdr:row>
      <xdr:rowOff>31750</xdr:rowOff>
    </xdr:to>
    <xdr:sp macro="" textlink="">
      <xdr:nvSpPr>
        <xdr:cNvPr id="423" name="楕円 422"/>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43815</xdr:rowOff>
    </xdr:from>
    <xdr:ext cx="534670" cy="255905"/>
    <xdr:sp macro="" textlink="">
      <xdr:nvSpPr>
        <xdr:cNvPr id="424" name="普通建設事業費 （ うち新規整備　）該当値テキスト"/>
        <xdr:cNvSpPr txBox="1"/>
      </xdr:nvSpPr>
      <xdr:spPr>
        <a:xfrm>
          <a:off x="10528300" y="134169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50165</xdr:rowOff>
    </xdr:from>
    <xdr:to>
      <xdr:col>50</xdr:col>
      <xdr:colOff>165100</xdr:colOff>
      <xdr:row>78</xdr:row>
      <xdr:rowOff>151765</xdr:rowOff>
    </xdr:to>
    <xdr:sp macro="" textlink="">
      <xdr:nvSpPr>
        <xdr:cNvPr id="425" name="楕円 424"/>
        <xdr:cNvSpPr/>
      </xdr:nvSpPr>
      <xdr:spPr>
        <a:xfrm>
          <a:off x="9588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168275</xdr:rowOff>
    </xdr:from>
    <xdr:ext cx="531495" cy="255905"/>
    <xdr:sp macro="" textlink="">
      <xdr:nvSpPr>
        <xdr:cNvPr id="426" name="テキスト ボックス 425"/>
        <xdr:cNvSpPr txBox="1"/>
      </xdr:nvSpPr>
      <xdr:spPr>
        <a:xfrm>
          <a:off x="9371965" y="131984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167005</xdr:rowOff>
    </xdr:from>
    <xdr:to>
      <xdr:col>46</xdr:col>
      <xdr:colOff>38100</xdr:colOff>
      <xdr:row>78</xdr:row>
      <xdr:rowOff>97790</xdr:rowOff>
    </xdr:to>
    <xdr:sp macro="" textlink="">
      <xdr:nvSpPr>
        <xdr:cNvPr id="427" name="楕円 426"/>
        <xdr:cNvSpPr/>
      </xdr:nvSpPr>
      <xdr:spPr>
        <a:xfrm>
          <a:off x="8699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113665</xdr:rowOff>
    </xdr:from>
    <xdr:ext cx="531495" cy="258445"/>
    <xdr:sp macro="" textlink="">
      <xdr:nvSpPr>
        <xdr:cNvPr id="428" name="テキスト ボックス 427"/>
        <xdr:cNvSpPr txBox="1"/>
      </xdr:nvSpPr>
      <xdr:spPr>
        <a:xfrm>
          <a:off x="8482965" y="131438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102235</xdr:rowOff>
    </xdr:from>
    <xdr:to>
      <xdr:col>41</xdr:col>
      <xdr:colOff>101600</xdr:colOff>
      <xdr:row>79</xdr:row>
      <xdr:rowOff>32385</xdr:rowOff>
    </xdr:to>
    <xdr:sp macro="" textlink="">
      <xdr:nvSpPr>
        <xdr:cNvPr id="429" name="楕円 428"/>
        <xdr:cNvSpPr/>
      </xdr:nvSpPr>
      <xdr:spPr>
        <a:xfrm>
          <a:off x="7810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23495</xdr:rowOff>
    </xdr:from>
    <xdr:ext cx="531495" cy="259080"/>
    <xdr:sp macro="" textlink="">
      <xdr:nvSpPr>
        <xdr:cNvPr id="430" name="テキスト ボックス 429"/>
        <xdr:cNvSpPr txBox="1"/>
      </xdr:nvSpPr>
      <xdr:spPr>
        <a:xfrm>
          <a:off x="7593965" y="135680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110490</xdr:rowOff>
    </xdr:from>
    <xdr:to>
      <xdr:col>36</xdr:col>
      <xdr:colOff>165100</xdr:colOff>
      <xdr:row>79</xdr:row>
      <xdr:rowOff>40640</xdr:rowOff>
    </xdr:to>
    <xdr:sp macro="" textlink="">
      <xdr:nvSpPr>
        <xdr:cNvPr id="431" name="楕円 430"/>
        <xdr:cNvSpPr/>
      </xdr:nvSpPr>
      <xdr:spPr>
        <a:xfrm>
          <a:off x="6921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31750</xdr:rowOff>
    </xdr:from>
    <xdr:ext cx="531495" cy="255905"/>
    <xdr:sp macro="" textlink="">
      <xdr:nvSpPr>
        <xdr:cNvPr id="432" name="テキスト ボックス 431"/>
        <xdr:cNvSpPr txBox="1"/>
      </xdr:nvSpPr>
      <xdr:spPr>
        <a:xfrm>
          <a:off x="6704965" y="135763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1" name="テキスト ボックス 440"/>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44" name="テキスト ボックス 443"/>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48" name="テキスト ボックス 447"/>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2455" cy="259080"/>
    <xdr:sp macro="" textlink="">
      <xdr:nvSpPr>
        <xdr:cNvPr id="450" name="テキスト ボックス 449"/>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2" name="テキスト ボックス 451"/>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4" name="テキスト ボックス 453"/>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111760</xdr:rowOff>
    </xdr:from>
    <xdr:to>
      <xdr:col>54</xdr:col>
      <xdr:colOff>189865</xdr:colOff>
      <xdr:row>98</xdr:row>
      <xdr:rowOff>167005</xdr:rowOff>
    </xdr:to>
    <xdr:cxnSp macro="">
      <xdr:nvCxnSpPr>
        <xdr:cNvPr id="456" name="直線コネクタ 455"/>
        <xdr:cNvCxnSpPr/>
      </xdr:nvCxnSpPr>
      <xdr:spPr>
        <a:xfrm flipV="1">
          <a:off x="10475595" y="1571371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170815</xdr:rowOff>
    </xdr:from>
    <xdr:ext cx="469900" cy="258445"/>
    <xdr:sp macro="" textlink="">
      <xdr:nvSpPr>
        <xdr:cNvPr id="457" name="普通建設事業費 （ うち更新整備　）最小値テキスト"/>
        <xdr:cNvSpPr txBox="1"/>
      </xdr:nvSpPr>
      <xdr:spPr>
        <a:xfrm>
          <a:off x="10528300" y="16972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167005</xdr:rowOff>
    </xdr:from>
    <xdr:to>
      <xdr:col>55</xdr:col>
      <xdr:colOff>88900</xdr:colOff>
      <xdr:row>98</xdr:row>
      <xdr:rowOff>167005</xdr:rowOff>
    </xdr:to>
    <xdr:cxnSp macro="">
      <xdr:nvCxnSpPr>
        <xdr:cNvPr id="458" name="直線コネクタ 457"/>
        <xdr:cNvCxnSpPr/>
      </xdr:nvCxnSpPr>
      <xdr:spPr>
        <a:xfrm>
          <a:off x="10388600" y="1696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58420</xdr:rowOff>
    </xdr:from>
    <xdr:ext cx="598805" cy="259080"/>
    <xdr:sp macro="" textlink="">
      <xdr:nvSpPr>
        <xdr:cNvPr id="459" name="普通建設事業費 （ うち更新整備　）最大値テキスト"/>
        <xdr:cNvSpPr txBox="1"/>
      </xdr:nvSpPr>
      <xdr:spPr>
        <a:xfrm>
          <a:off x="10528300" y="15488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171,170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111760</xdr:rowOff>
    </xdr:from>
    <xdr:to>
      <xdr:col>55</xdr:col>
      <xdr:colOff>88900</xdr:colOff>
      <xdr:row>91</xdr:row>
      <xdr:rowOff>111760</xdr:rowOff>
    </xdr:to>
    <xdr:cxnSp macro="">
      <xdr:nvCxnSpPr>
        <xdr:cNvPr id="460" name="直線コネクタ 459"/>
        <xdr:cNvCxnSpPr/>
      </xdr:nvCxnSpPr>
      <xdr:spPr>
        <a:xfrm>
          <a:off x="10388600" y="1571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92075</xdr:rowOff>
    </xdr:from>
    <xdr:to>
      <xdr:col>55</xdr:col>
      <xdr:colOff>0</xdr:colOff>
      <xdr:row>97</xdr:row>
      <xdr:rowOff>138430</xdr:rowOff>
    </xdr:to>
    <xdr:cxnSp macro="">
      <xdr:nvCxnSpPr>
        <xdr:cNvPr id="461" name="直線コネクタ 460"/>
        <xdr:cNvCxnSpPr/>
      </xdr:nvCxnSpPr>
      <xdr:spPr>
        <a:xfrm flipV="1">
          <a:off x="9639300" y="1672272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152400</xdr:rowOff>
    </xdr:from>
    <xdr:ext cx="534670" cy="259080"/>
    <xdr:sp macro="" textlink="">
      <xdr:nvSpPr>
        <xdr:cNvPr id="462" name="普通建設事業費 （ うち更新整備　）平均値テキスト"/>
        <xdr:cNvSpPr txBox="1"/>
      </xdr:nvSpPr>
      <xdr:spPr>
        <a:xfrm>
          <a:off x="10528300" y="16440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129540</xdr:rowOff>
    </xdr:from>
    <xdr:to>
      <xdr:col>55</xdr:col>
      <xdr:colOff>50800</xdr:colOff>
      <xdr:row>97</xdr:row>
      <xdr:rowOff>59690</xdr:rowOff>
    </xdr:to>
    <xdr:sp macro="" textlink="">
      <xdr:nvSpPr>
        <xdr:cNvPr id="463" name="フローチャート: 判断 462"/>
        <xdr:cNvSpPr/>
      </xdr:nvSpPr>
      <xdr:spPr>
        <a:xfrm>
          <a:off x="104267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6350</xdr:rowOff>
    </xdr:from>
    <xdr:to>
      <xdr:col>50</xdr:col>
      <xdr:colOff>114300</xdr:colOff>
      <xdr:row>97</xdr:row>
      <xdr:rowOff>138430</xdr:rowOff>
    </xdr:to>
    <xdr:cxnSp macro="">
      <xdr:nvCxnSpPr>
        <xdr:cNvPr id="464" name="直線コネクタ 463"/>
        <xdr:cNvCxnSpPr/>
      </xdr:nvCxnSpPr>
      <xdr:spPr>
        <a:xfrm>
          <a:off x="8750300" y="16465550"/>
          <a:ext cx="8890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120650</xdr:rowOff>
    </xdr:from>
    <xdr:to>
      <xdr:col>50</xdr:col>
      <xdr:colOff>165100</xdr:colOff>
      <xdr:row>97</xdr:row>
      <xdr:rowOff>50165</xdr:rowOff>
    </xdr:to>
    <xdr:sp macro="" textlink="">
      <xdr:nvSpPr>
        <xdr:cNvPr id="465" name="フローチャート: 判断 464"/>
        <xdr:cNvSpPr/>
      </xdr:nvSpPr>
      <xdr:spPr>
        <a:xfrm>
          <a:off x="9588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66675</xdr:rowOff>
    </xdr:from>
    <xdr:ext cx="531495" cy="255905"/>
    <xdr:sp macro="" textlink="">
      <xdr:nvSpPr>
        <xdr:cNvPr id="466" name="テキスト ボックス 465"/>
        <xdr:cNvSpPr txBox="1"/>
      </xdr:nvSpPr>
      <xdr:spPr>
        <a:xfrm>
          <a:off x="9371965" y="163544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6350</xdr:rowOff>
    </xdr:from>
    <xdr:to>
      <xdr:col>45</xdr:col>
      <xdr:colOff>177800</xdr:colOff>
      <xdr:row>97</xdr:row>
      <xdr:rowOff>36195</xdr:rowOff>
    </xdr:to>
    <xdr:cxnSp macro="">
      <xdr:nvCxnSpPr>
        <xdr:cNvPr id="467" name="直線コネクタ 466"/>
        <xdr:cNvCxnSpPr/>
      </xdr:nvCxnSpPr>
      <xdr:spPr>
        <a:xfrm flipV="1">
          <a:off x="7861300" y="1646555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163830</xdr:rowOff>
    </xdr:from>
    <xdr:to>
      <xdr:col>46</xdr:col>
      <xdr:colOff>38100</xdr:colOff>
      <xdr:row>97</xdr:row>
      <xdr:rowOff>93980</xdr:rowOff>
    </xdr:to>
    <xdr:sp macro="" textlink="">
      <xdr:nvSpPr>
        <xdr:cNvPr id="468" name="フローチャート: 判断 467"/>
        <xdr:cNvSpPr/>
      </xdr:nvSpPr>
      <xdr:spPr>
        <a:xfrm>
          <a:off x="86995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85090</xdr:rowOff>
    </xdr:from>
    <xdr:ext cx="531495" cy="259080"/>
    <xdr:sp macro="" textlink="">
      <xdr:nvSpPr>
        <xdr:cNvPr id="469" name="テキスト ボックス 468"/>
        <xdr:cNvSpPr txBox="1"/>
      </xdr:nvSpPr>
      <xdr:spPr>
        <a:xfrm>
          <a:off x="8482965" y="16715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36195</xdr:rowOff>
    </xdr:from>
    <xdr:to>
      <xdr:col>41</xdr:col>
      <xdr:colOff>50800</xdr:colOff>
      <xdr:row>98</xdr:row>
      <xdr:rowOff>80645</xdr:rowOff>
    </xdr:to>
    <xdr:cxnSp macro="">
      <xdr:nvCxnSpPr>
        <xdr:cNvPr id="470" name="直線コネクタ 469"/>
        <xdr:cNvCxnSpPr/>
      </xdr:nvCxnSpPr>
      <xdr:spPr>
        <a:xfrm flipV="1">
          <a:off x="6972300" y="16666845"/>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1" name="フローチャート: 判断 470"/>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154940</xdr:rowOff>
    </xdr:from>
    <xdr:ext cx="531495" cy="255905"/>
    <xdr:sp macro="" textlink="">
      <xdr:nvSpPr>
        <xdr:cNvPr id="472" name="テキスト ボックス 471"/>
        <xdr:cNvSpPr txBox="1"/>
      </xdr:nvSpPr>
      <xdr:spPr>
        <a:xfrm>
          <a:off x="7593965" y="16785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3" name="フローチャート: 判断 472"/>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31495" cy="255905"/>
    <xdr:sp macro="" textlink="">
      <xdr:nvSpPr>
        <xdr:cNvPr id="474" name="テキスト ボックス 473"/>
        <xdr:cNvSpPr txBox="1"/>
      </xdr:nvSpPr>
      <xdr:spPr>
        <a:xfrm>
          <a:off x="6704965" y="164331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41275</xdr:rowOff>
    </xdr:from>
    <xdr:to>
      <xdr:col>55</xdr:col>
      <xdr:colOff>50800</xdr:colOff>
      <xdr:row>97</xdr:row>
      <xdr:rowOff>143510</xdr:rowOff>
    </xdr:to>
    <xdr:sp macro="" textlink="">
      <xdr:nvSpPr>
        <xdr:cNvPr id="480" name="楕円 479"/>
        <xdr:cNvSpPr/>
      </xdr:nvSpPr>
      <xdr:spPr>
        <a:xfrm>
          <a:off x="10426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19685</xdr:rowOff>
    </xdr:from>
    <xdr:ext cx="534670" cy="255905"/>
    <xdr:sp macro="" textlink="">
      <xdr:nvSpPr>
        <xdr:cNvPr id="481" name="普通建設事業費 （ うち更新整備　）該当値テキスト"/>
        <xdr:cNvSpPr txBox="1"/>
      </xdr:nvSpPr>
      <xdr:spPr>
        <a:xfrm>
          <a:off x="10528300" y="166503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87630</xdr:rowOff>
    </xdr:from>
    <xdr:to>
      <xdr:col>50</xdr:col>
      <xdr:colOff>165100</xdr:colOff>
      <xdr:row>98</xdr:row>
      <xdr:rowOff>17780</xdr:rowOff>
    </xdr:to>
    <xdr:sp macro="" textlink="">
      <xdr:nvSpPr>
        <xdr:cNvPr id="482" name="楕円 481"/>
        <xdr:cNvSpPr/>
      </xdr:nvSpPr>
      <xdr:spPr>
        <a:xfrm>
          <a:off x="9588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8890</xdr:rowOff>
    </xdr:from>
    <xdr:ext cx="531495" cy="255905"/>
    <xdr:sp macro="" textlink="">
      <xdr:nvSpPr>
        <xdr:cNvPr id="483" name="テキスト ボックス 482"/>
        <xdr:cNvSpPr txBox="1"/>
      </xdr:nvSpPr>
      <xdr:spPr>
        <a:xfrm>
          <a:off x="9371965" y="16810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127000</xdr:rowOff>
    </xdr:from>
    <xdr:to>
      <xdr:col>46</xdr:col>
      <xdr:colOff>38100</xdr:colOff>
      <xdr:row>96</xdr:row>
      <xdr:rowOff>57150</xdr:rowOff>
    </xdr:to>
    <xdr:sp macro="" textlink="">
      <xdr:nvSpPr>
        <xdr:cNvPr id="484" name="楕円 483"/>
        <xdr:cNvSpPr/>
      </xdr:nvSpPr>
      <xdr:spPr>
        <a:xfrm>
          <a:off x="86995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73660</xdr:rowOff>
    </xdr:from>
    <xdr:ext cx="531495" cy="259080"/>
    <xdr:sp macro="" textlink="">
      <xdr:nvSpPr>
        <xdr:cNvPr id="485" name="テキスト ボックス 484"/>
        <xdr:cNvSpPr txBox="1"/>
      </xdr:nvSpPr>
      <xdr:spPr>
        <a:xfrm>
          <a:off x="8482965" y="16189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156845</xdr:rowOff>
    </xdr:from>
    <xdr:to>
      <xdr:col>41</xdr:col>
      <xdr:colOff>101600</xdr:colOff>
      <xdr:row>97</xdr:row>
      <xdr:rowOff>86995</xdr:rowOff>
    </xdr:to>
    <xdr:sp macro="" textlink="">
      <xdr:nvSpPr>
        <xdr:cNvPr id="486" name="楕円 485"/>
        <xdr:cNvSpPr/>
      </xdr:nvSpPr>
      <xdr:spPr>
        <a:xfrm>
          <a:off x="7810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103505</xdr:rowOff>
    </xdr:from>
    <xdr:ext cx="531495" cy="259080"/>
    <xdr:sp macro="" textlink="">
      <xdr:nvSpPr>
        <xdr:cNvPr id="487" name="テキスト ボックス 486"/>
        <xdr:cNvSpPr txBox="1"/>
      </xdr:nvSpPr>
      <xdr:spPr>
        <a:xfrm>
          <a:off x="7593965" y="16391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29845</xdr:rowOff>
    </xdr:from>
    <xdr:to>
      <xdr:col>36</xdr:col>
      <xdr:colOff>165100</xdr:colOff>
      <xdr:row>98</xdr:row>
      <xdr:rowOff>132080</xdr:rowOff>
    </xdr:to>
    <xdr:sp macro="" textlink="">
      <xdr:nvSpPr>
        <xdr:cNvPr id="488" name="楕円 487"/>
        <xdr:cNvSpPr/>
      </xdr:nvSpPr>
      <xdr:spPr>
        <a:xfrm>
          <a:off x="6921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122555</xdr:rowOff>
    </xdr:from>
    <xdr:ext cx="531495" cy="255905"/>
    <xdr:sp macro="" textlink="">
      <xdr:nvSpPr>
        <xdr:cNvPr id="489" name="テキスト ボックス 488"/>
        <xdr:cNvSpPr txBox="1"/>
      </xdr:nvSpPr>
      <xdr:spPr>
        <a:xfrm>
          <a:off x="6704965" y="16924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8" name="テキスト ボックス 497"/>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5745" cy="255905"/>
    <xdr:sp macro="" textlink="">
      <xdr:nvSpPr>
        <xdr:cNvPr id="501" name="テキスト ボックス 500"/>
        <xdr:cNvSpPr txBox="1"/>
      </xdr:nvSpPr>
      <xdr:spPr>
        <a:xfrm>
          <a:off x="12197080" y="6398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2455" cy="255905"/>
    <xdr:sp macro="" textlink="">
      <xdr:nvSpPr>
        <xdr:cNvPr id="503" name="テキスト ボックス 502"/>
        <xdr:cNvSpPr txBox="1"/>
      </xdr:nvSpPr>
      <xdr:spPr>
        <a:xfrm>
          <a:off x="11850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2455" cy="255905"/>
    <xdr:sp macro="" textlink="">
      <xdr:nvSpPr>
        <xdr:cNvPr id="505" name="テキスト ボックス 504"/>
        <xdr:cNvSpPr txBox="1"/>
      </xdr:nvSpPr>
      <xdr:spPr>
        <a:xfrm>
          <a:off x="11850370" y="5255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7" name="テキスト ボックス 506"/>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24130</xdr:rowOff>
    </xdr:from>
    <xdr:to>
      <xdr:col>85</xdr:col>
      <xdr:colOff>126365</xdr:colOff>
      <xdr:row>38</xdr:row>
      <xdr:rowOff>25400</xdr:rowOff>
    </xdr:to>
    <xdr:cxnSp macro="">
      <xdr:nvCxnSpPr>
        <xdr:cNvPr id="509" name="直線コネクタ 508"/>
        <xdr:cNvCxnSpPr/>
      </xdr:nvCxnSpPr>
      <xdr:spPr>
        <a:xfrm flipV="1">
          <a:off x="16317595" y="533908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53340</xdr:rowOff>
    </xdr:from>
    <xdr:ext cx="249555" cy="255905"/>
    <xdr:sp macro="" textlink="">
      <xdr:nvSpPr>
        <xdr:cNvPr id="510" name="災害復旧事業費最小値テキスト"/>
        <xdr:cNvSpPr txBox="1"/>
      </xdr:nvSpPr>
      <xdr:spPr>
        <a:xfrm>
          <a:off x="16370300" y="656844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142240</xdr:rowOff>
    </xdr:from>
    <xdr:ext cx="598805" cy="259080"/>
    <xdr:sp macro="" textlink="">
      <xdr:nvSpPr>
        <xdr:cNvPr id="512" name="災害復旧事業費最大値テキスト"/>
        <xdr:cNvSpPr txBox="1"/>
      </xdr:nvSpPr>
      <xdr:spPr>
        <a:xfrm>
          <a:off x="16370300" y="5114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210,189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24130</xdr:rowOff>
    </xdr:from>
    <xdr:to>
      <xdr:col>86</xdr:col>
      <xdr:colOff>25400</xdr:colOff>
      <xdr:row>31</xdr:row>
      <xdr:rowOff>24130</xdr:rowOff>
    </xdr:to>
    <xdr:cxnSp macro="">
      <xdr:nvCxnSpPr>
        <xdr:cNvPr id="513" name="直線コネクタ 512"/>
        <xdr:cNvCxnSpPr/>
      </xdr:nvCxnSpPr>
      <xdr:spPr>
        <a:xfrm>
          <a:off x="16230600" y="533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154940</xdr:rowOff>
    </xdr:from>
    <xdr:to>
      <xdr:col>85</xdr:col>
      <xdr:colOff>127000</xdr:colOff>
      <xdr:row>37</xdr:row>
      <xdr:rowOff>168910</xdr:rowOff>
    </xdr:to>
    <xdr:cxnSp macro="">
      <xdr:nvCxnSpPr>
        <xdr:cNvPr id="514" name="直線コネクタ 513"/>
        <xdr:cNvCxnSpPr/>
      </xdr:nvCxnSpPr>
      <xdr:spPr>
        <a:xfrm flipV="1">
          <a:off x="15481300" y="64985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97790</xdr:rowOff>
    </xdr:from>
    <xdr:ext cx="469900" cy="255905"/>
    <xdr:sp macro="" textlink="">
      <xdr:nvSpPr>
        <xdr:cNvPr id="515" name="災害復旧事業費平均値テキスト"/>
        <xdr:cNvSpPr txBox="1"/>
      </xdr:nvSpPr>
      <xdr:spPr>
        <a:xfrm>
          <a:off x="16370300" y="644144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119380</xdr:rowOff>
    </xdr:from>
    <xdr:to>
      <xdr:col>85</xdr:col>
      <xdr:colOff>177800</xdr:colOff>
      <xdr:row>38</xdr:row>
      <xdr:rowOff>49530</xdr:rowOff>
    </xdr:to>
    <xdr:sp macro="" textlink="">
      <xdr:nvSpPr>
        <xdr:cNvPr id="516" name="フローチャート: 判断 515"/>
        <xdr:cNvSpPr/>
      </xdr:nvSpPr>
      <xdr:spPr>
        <a:xfrm>
          <a:off x="16268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168910</xdr:rowOff>
    </xdr:to>
    <xdr:cxnSp macro="">
      <xdr:nvCxnSpPr>
        <xdr:cNvPr id="517" name="直線コネクタ 516"/>
        <xdr:cNvCxnSpPr/>
      </xdr:nvCxnSpPr>
      <xdr:spPr>
        <a:xfrm>
          <a:off x="14592300" y="645414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137160</xdr:rowOff>
    </xdr:from>
    <xdr:to>
      <xdr:col>81</xdr:col>
      <xdr:colOff>101600</xdr:colOff>
      <xdr:row>38</xdr:row>
      <xdr:rowOff>67310</xdr:rowOff>
    </xdr:to>
    <xdr:sp macro="" textlink="">
      <xdr:nvSpPr>
        <xdr:cNvPr id="518" name="フローチャート: 判断 517"/>
        <xdr:cNvSpPr/>
      </xdr:nvSpPr>
      <xdr:spPr>
        <a:xfrm>
          <a:off x="15430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58420</xdr:rowOff>
    </xdr:from>
    <xdr:ext cx="466725" cy="259080"/>
    <xdr:sp macro="" textlink="">
      <xdr:nvSpPr>
        <xdr:cNvPr id="519" name="テキスト ボックス 518"/>
        <xdr:cNvSpPr txBox="1"/>
      </xdr:nvSpPr>
      <xdr:spPr>
        <a:xfrm>
          <a:off x="15246350" y="6573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110490</xdr:rowOff>
    </xdr:from>
    <xdr:to>
      <xdr:col>76</xdr:col>
      <xdr:colOff>114300</xdr:colOff>
      <xdr:row>37</xdr:row>
      <xdr:rowOff>149225</xdr:rowOff>
    </xdr:to>
    <xdr:cxnSp macro="">
      <xdr:nvCxnSpPr>
        <xdr:cNvPr id="520" name="直線コネクタ 519"/>
        <xdr:cNvCxnSpPr/>
      </xdr:nvCxnSpPr>
      <xdr:spPr>
        <a:xfrm flipV="1">
          <a:off x="13703300" y="64541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127000</xdr:rowOff>
    </xdr:from>
    <xdr:to>
      <xdr:col>76</xdr:col>
      <xdr:colOff>165100</xdr:colOff>
      <xdr:row>38</xdr:row>
      <xdr:rowOff>57150</xdr:rowOff>
    </xdr:to>
    <xdr:sp macro="" textlink="">
      <xdr:nvSpPr>
        <xdr:cNvPr id="521" name="フローチャート: 判断 520"/>
        <xdr:cNvSpPr/>
      </xdr:nvSpPr>
      <xdr:spPr>
        <a:xfrm>
          <a:off x="14541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48260</xdr:rowOff>
    </xdr:from>
    <xdr:ext cx="466725" cy="259080"/>
    <xdr:sp macro="" textlink="">
      <xdr:nvSpPr>
        <xdr:cNvPr id="522" name="テキスト ボックス 521"/>
        <xdr:cNvSpPr txBox="1"/>
      </xdr:nvSpPr>
      <xdr:spPr>
        <a:xfrm>
          <a:off x="1435735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149225</xdr:rowOff>
    </xdr:from>
    <xdr:to>
      <xdr:col>71</xdr:col>
      <xdr:colOff>177800</xdr:colOff>
      <xdr:row>37</xdr:row>
      <xdr:rowOff>154940</xdr:rowOff>
    </xdr:to>
    <xdr:cxnSp macro="">
      <xdr:nvCxnSpPr>
        <xdr:cNvPr id="523" name="直線コネクタ 522"/>
        <xdr:cNvCxnSpPr/>
      </xdr:nvCxnSpPr>
      <xdr:spPr>
        <a:xfrm flipV="1">
          <a:off x="12814300" y="64928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136525</xdr:rowOff>
    </xdr:from>
    <xdr:to>
      <xdr:col>72</xdr:col>
      <xdr:colOff>38100</xdr:colOff>
      <xdr:row>38</xdr:row>
      <xdr:rowOff>66675</xdr:rowOff>
    </xdr:to>
    <xdr:sp macro="" textlink="">
      <xdr:nvSpPr>
        <xdr:cNvPr id="524" name="フローチャート: 判断 523"/>
        <xdr:cNvSpPr/>
      </xdr:nvSpPr>
      <xdr:spPr>
        <a:xfrm>
          <a:off x="13652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57785</xdr:rowOff>
    </xdr:from>
    <xdr:ext cx="466725" cy="259080"/>
    <xdr:sp macro="" textlink="">
      <xdr:nvSpPr>
        <xdr:cNvPr id="525" name="テキスト ボックス 524"/>
        <xdr:cNvSpPr txBox="1"/>
      </xdr:nvSpPr>
      <xdr:spPr>
        <a:xfrm>
          <a:off x="13468350" y="6572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119380</xdr:rowOff>
    </xdr:from>
    <xdr:to>
      <xdr:col>67</xdr:col>
      <xdr:colOff>101600</xdr:colOff>
      <xdr:row>38</xdr:row>
      <xdr:rowOff>49530</xdr:rowOff>
    </xdr:to>
    <xdr:sp macro="" textlink="">
      <xdr:nvSpPr>
        <xdr:cNvPr id="526" name="フローチャート: 判断 525"/>
        <xdr:cNvSpPr/>
      </xdr:nvSpPr>
      <xdr:spPr>
        <a:xfrm>
          <a:off x="12763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40640</xdr:rowOff>
    </xdr:from>
    <xdr:ext cx="466725" cy="255905"/>
    <xdr:sp macro="" textlink="">
      <xdr:nvSpPr>
        <xdr:cNvPr id="527" name="テキスト ボックス 526"/>
        <xdr:cNvSpPr txBox="1"/>
      </xdr:nvSpPr>
      <xdr:spPr>
        <a:xfrm>
          <a:off x="12579350" y="6555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533" name="楕円 532"/>
        <xdr:cNvSpPr/>
      </xdr:nvSpPr>
      <xdr:spPr>
        <a:xfrm>
          <a:off x="16268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63500</xdr:rowOff>
    </xdr:from>
    <xdr:ext cx="469900" cy="255905"/>
    <xdr:sp macro="" textlink="">
      <xdr:nvSpPr>
        <xdr:cNvPr id="534" name="災害復旧事業費該当値テキスト"/>
        <xdr:cNvSpPr txBox="1"/>
      </xdr:nvSpPr>
      <xdr:spPr>
        <a:xfrm>
          <a:off x="16370300" y="62357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118110</xdr:rowOff>
    </xdr:from>
    <xdr:to>
      <xdr:col>81</xdr:col>
      <xdr:colOff>101600</xdr:colOff>
      <xdr:row>38</xdr:row>
      <xdr:rowOff>48260</xdr:rowOff>
    </xdr:to>
    <xdr:sp macro="" textlink="">
      <xdr:nvSpPr>
        <xdr:cNvPr id="535" name="楕円 534"/>
        <xdr:cNvSpPr/>
      </xdr:nvSpPr>
      <xdr:spPr>
        <a:xfrm>
          <a:off x="15430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64770</xdr:rowOff>
    </xdr:from>
    <xdr:ext cx="466725" cy="255905"/>
    <xdr:sp macro="" textlink="">
      <xdr:nvSpPr>
        <xdr:cNvPr id="536" name="テキスト ボックス 535"/>
        <xdr:cNvSpPr txBox="1"/>
      </xdr:nvSpPr>
      <xdr:spPr>
        <a:xfrm>
          <a:off x="15246350" y="62369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59690</xdr:rowOff>
    </xdr:from>
    <xdr:to>
      <xdr:col>76</xdr:col>
      <xdr:colOff>165100</xdr:colOff>
      <xdr:row>37</xdr:row>
      <xdr:rowOff>161290</xdr:rowOff>
    </xdr:to>
    <xdr:sp macro="" textlink="">
      <xdr:nvSpPr>
        <xdr:cNvPr id="537" name="楕円 536"/>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6350</xdr:rowOff>
    </xdr:from>
    <xdr:ext cx="531495" cy="255905"/>
    <xdr:sp macro="" textlink="">
      <xdr:nvSpPr>
        <xdr:cNvPr id="538" name="テキスト ボックス 537"/>
        <xdr:cNvSpPr txBox="1"/>
      </xdr:nvSpPr>
      <xdr:spPr>
        <a:xfrm>
          <a:off x="14324965" y="6178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98425</xdr:rowOff>
    </xdr:from>
    <xdr:to>
      <xdr:col>72</xdr:col>
      <xdr:colOff>38100</xdr:colOff>
      <xdr:row>38</xdr:row>
      <xdr:rowOff>29210</xdr:rowOff>
    </xdr:to>
    <xdr:sp macro="" textlink="">
      <xdr:nvSpPr>
        <xdr:cNvPr id="539" name="楕円 538"/>
        <xdr:cNvSpPr/>
      </xdr:nvSpPr>
      <xdr:spPr>
        <a:xfrm>
          <a:off x="13652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45085</xdr:rowOff>
    </xdr:from>
    <xdr:ext cx="466725" cy="258445"/>
    <xdr:sp macro="" textlink="">
      <xdr:nvSpPr>
        <xdr:cNvPr id="540" name="テキスト ボックス 539"/>
        <xdr:cNvSpPr txBox="1"/>
      </xdr:nvSpPr>
      <xdr:spPr>
        <a:xfrm>
          <a:off x="13468350" y="6217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103505</xdr:rowOff>
    </xdr:from>
    <xdr:to>
      <xdr:col>67</xdr:col>
      <xdr:colOff>101600</xdr:colOff>
      <xdr:row>38</xdr:row>
      <xdr:rowOff>33655</xdr:rowOff>
    </xdr:to>
    <xdr:sp macro="" textlink="">
      <xdr:nvSpPr>
        <xdr:cNvPr id="541" name="楕円 540"/>
        <xdr:cNvSpPr/>
      </xdr:nvSpPr>
      <xdr:spPr>
        <a:xfrm>
          <a:off x="12763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50165</xdr:rowOff>
    </xdr:from>
    <xdr:ext cx="466725" cy="259080"/>
    <xdr:sp macro="" textlink="">
      <xdr:nvSpPr>
        <xdr:cNvPr id="542" name="テキスト ボックス 541"/>
        <xdr:cNvSpPr txBox="1"/>
      </xdr:nvSpPr>
      <xdr:spPr>
        <a:xfrm>
          <a:off x="12579350" y="62223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1" name="テキスト ボックス 550"/>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54" name="テキスト ボックス 553"/>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56" name="テキスト ボックス 555"/>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8" name="直線コネクタ 55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68" name="テキスト ボックス 567"/>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71" name="テキスト ボックス 570"/>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74" name="テキスト ボックス 573"/>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76" name="テキスト ボックス 575"/>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85" name="テキスト ボックス 584"/>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87" name="テキスト ボックス 586"/>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589" name="テキスト ボックス 588"/>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591" name="テキスト ボックス 590"/>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0" name="テキスト ボックス 599"/>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03" name="テキスト ボックス 602"/>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5" name="テキスト ボックス 60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07" name="テキスト ボックス 606"/>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09" name="テキスト ボックス 608"/>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1" name="テキスト ボックス 610"/>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3" name="テキスト ボックス 612"/>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22225</xdr:rowOff>
    </xdr:from>
    <xdr:to>
      <xdr:col>85</xdr:col>
      <xdr:colOff>126365</xdr:colOff>
      <xdr:row>79</xdr:row>
      <xdr:rowOff>27940</xdr:rowOff>
    </xdr:to>
    <xdr:cxnSp macro="">
      <xdr:nvCxnSpPr>
        <xdr:cNvPr id="615" name="直線コネクタ 614"/>
        <xdr:cNvCxnSpPr/>
      </xdr:nvCxnSpPr>
      <xdr:spPr>
        <a:xfrm flipV="1">
          <a:off x="16317595" y="1219517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31750</xdr:rowOff>
    </xdr:from>
    <xdr:ext cx="469900" cy="255905"/>
    <xdr:sp macro="" textlink="">
      <xdr:nvSpPr>
        <xdr:cNvPr id="616" name="公債費最小値テキスト"/>
        <xdr:cNvSpPr txBox="1"/>
      </xdr:nvSpPr>
      <xdr:spPr>
        <a:xfrm>
          <a:off x="16370300" y="13576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27940</xdr:rowOff>
    </xdr:from>
    <xdr:to>
      <xdr:col>86</xdr:col>
      <xdr:colOff>25400</xdr:colOff>
      <xdr:row>79</xdr:row>
      <xdr:rowOff>27940</xdr:rowOff>
    </xdr:to>
    <xdr:cxnSp macro="">
      <xdr:nvCxnSpPr>
        <xdr:cNvPr id="617" name="直線コネクタ 616"/>
        <xdr:cNvCxnSpPr/>
      </xdr:nvCxnSpPr>
      <xdr:spPr>
        <a:xfrm>
          <a:off x="16230600" y="1357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140335</xdr:rowOff>
    </xdr:from>
    <xdr:ext cx="598805" cy="259080"/>
    <xdr:sp macro="" textlink="">
      <xdr:nvSpPr>
        <xdr:cNvPr id="618" name="公債費最大値テキスト"/>
        <xdr:cNvSpPr txBox="1"/>
      </xdr:nvSpPr>
      <xdr:spPr>
        <a:xfrm>
          <a:off x="1637030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182,902</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22225</xdr:rowOff>
    </xdr:from>
    <xdr:to>
      <xdr:col>86</xdr:col>
      <xdr:colOff>25400</xdr:colOff>
      <xdr:row>71</xdr:row>
      <xdr:rowOff>22225</xdr:rowOff>
    </xdr:to>
    <xdr:cxnSp macro="">
      <xdr:nvCxnSpPr>
        <xdr:cNvPr id="619" name="直線コネクタ 618"/>
        <xdr:cNvCxnSpPr/>
      </xdr:nvCxnSpPr>
      <xdr:spPr>
        <a:xfrm>
          <a:off x="16230600" y="1219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83185</xdr:rowOff>
    </xdr:from>
    <xdr:to>
      <xdr:col>85</xdr:col>
      <xdr:colOff>127000</xdr:colOff>
      <xdr:row>77</xdr:row>
      <xdr:rowOff>109220</xdr:rowOff>
    </xdr:to>
    <xdr:cxnSp macro="">
      <xdr:nvCxnSpPr>
        <xdr:cNvPr id="620" name="直線コネクタ 619"/>
        <xdr:cNvCxnSpPr/>
      </xdr:nvCxnSpPr>
      <xdr:spPr>
        <a:xfrm>
          <a:off x="15481300" y="1328483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132080</xdr:rowOff>
    </xdr:from>
    <xdr:ext cx="534670" cy="255905"/>
    <xdr:sp macro="" textlink="">
      <xdr:nvSpPr>
        <xdr:cNvPr id="621" name="公債費平均値テキスト"/>
        <xdr:cNvSpPr txBox="1"/>
      </xdr:nvSpPr>
      <xdr:spPr>
        <a:xfrm>
          <a:off x="16370300" y="1299083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109220</xdr:rowOff>
    </xdr:from>
    <xdr:to>
      <xdr:col>85</xdr:col>
      <xdr:colOff>177800</xdr:colOff>
      <xdr:row>77</xdr:row>
      <xdr:rowOff>39370</xdr:rowOff>
    </xdr:to>
    <xdr:sp macro="" textlink="">
      <xdr:nvSpPr>
        <xdr:cNvPr id="622" name="フローチャート: 判断 621"/>
        <xdr:cNvSpPr/>
      </xdr:nvSpPr>
      <xdr:spPr>
        <a:xfrm>
          <a:off x="162687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82550</xdr:rowOff>
    </xdr:from>
    <xdr:to>
      <xdr:col>81</xdr:col>
      <xdr:colOff>50800</xdr:colOff>
      <xdr:row>77</xdr:row>
      <xdr:rowOff>83185</xdr:rowOff>
    </xdr:to>
    <xdr:cxnSp macro="">
      <xdr:nvCxnSpPr>
        <xdr:cNvPr id="623" name="直線コネクタ 622"/>
        <xdr:cNvCxnSpPr/>
      </xdr:nvCxnSpPr>
      <xdr:spPr>
        <a:xfrm>
          <a:off x="14592300" y="13284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110490</xdr:rowOff>
    </xdr:from>
    <xdr:to>
      <xdr:col>81</xdr:col>
      <xdr:colOff>101600</xdr:colOff>
      <xdr:row>77</xdr:row>
      <xdr:rowOff>40640</xdr:rowOff>
    </xdr:to>
    <xdr:sp macro="" textlink="">
      <xdr:nvSpPr>
        <xdr:cNvPr id="624" name="フローチャート: 判断 623"/>
        <xdr:cNvSpPr/>
      </xdr:nvSpPr>
      <xdr:spPr>
        <a:xfrm>
          <a:off x="15430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57150</xdr:rowOff>
    </xdr:from>
    <xdr:ext cx="531495" cy="259080"/>
    <xdr:sp macro="" textlink="">
      <xdr:nvSpPr>
        <xdr:cNvPr id="625" name="テキスト ボックス 624"/>
        <xdr:cNvSpPr txBox="1"/>
      </xdr:nvSpPr>
      <xdr:spPr>
        <a:xfrm>
          <a:off x="15213965" y="12915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31115</xdr:rowOff>
    </xdr:from>
    <xdr:to>
      <xdr:col>76</xdr:col>
      <xdr:colOff>114300</xdr:colOff>
      <xdr:row>77</xdr:row>
      <xdr:rowOff>82550</xdr:rowOff>
    </xdr:to>
    <xdr:cxnSp macro="">
      <xdr:nvCxnSpPr>
        <xdr:cNvPr id="626" name="直線コネクタ 625"/>
        <xdr:cNvCxnSpPr/>
      </xdr:nvCxnSpPr>
      <xdr:spPr>
        <a:xfrm>
          <a:off x="13703300" y="132327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104140</xdr:rowOff>
    </xdr:from>
    <xdr:to>
      <xdr:col>76</xdr:col>
      <xdr:colOff>165100</xdr:colOff>
      <xdr:row>77</xdr:row>
      <xdr:rowOff>34290</xdr:rowOff>
    </xdr:to>
    <xdr:sp macro="" textlink="">
      <xdr:nvSpPr>
        <xdr:cNvPr id="627" name="フローチャート: 判断 626"/>
        <xdr:cNvSpPr/>
      </xdr:nvSpPr>
      <xdr:spPr>
        <a:xfrm>
          <a:off x="14541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50800</xdr:rowOff>
    </xdr:from>
    <xdr:ext cx="531495" cy="259080"/>
    <xdr:sp macro="" textlink="">
      <xdr:nvSpPr>
        <xdr:cNvPr id="628" name="テキスト ボックス 627"/>
        <xdr:cNvSpPr txBox="1"/>
      </xdr:nvSpPr>
      <xdr:spPr>
        <a:xfrm>
          <a:off x="14324965" y="12909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15240</xdr:rowOff>
    </xdr:from>
    <xdr:to>
      <xdr:col>71</xdr:col>
      <xdr:colOff>177800</xdr:colOff>
      <xdr:row>77</xdr:row>
      <xdr:rowOff>31115</xdr:rowOff>
    </xdr:to>
    <xdr:cxnSp macro="">
      <xdr:nvCxnSpPr>
        <xdr:cNvPr id="629" name="直線コネクタ 628"/>
        <xdr:cNvCxnSpPr/>
      </xdr:nvCxnSpPr>
      <xdr:spPr>
        <a:xfrm>
          <a:off x="12814300" y="132168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57150</xdr:rowOff>
    </xdr:from>
    <xdr:to>
      <xdr:col>72</xdr:col>
      <xdr:colOff>38100</xdr:colOff>
      <xdr:row>76</xdr:row>
      <xdr:rowOff>158750</xdr:rowOff>
    </xdr:to>
    <xdr:sp macro="" textlink="">
      <xdr:nvSpPr>
        <xdr:cNvPr id="630" name="フローチャート: 判断 629"/>
        <xdr:cNvSpPr/>
      </xdr:nvSpPr>
      <xdr:spPr>
        <a:xfrm>
          <a:off x="13652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3810</xdr:rowOff>
    </xdr:from>
    <xdr:ext cx="531495" cy="259080"/>
    <xdr:sp macro="" textlink="">
      <xdr:nvSpPr>
        <xdr:cNvPr id="631" name="テキスト ボックス 630"/>
        <xdr:cNvSpPr txBox="1"/>
      </xdr:nvSpPr>
      <xdr:spPr>
        <a:xfrm>
          <a:off x="13435965" y="12862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44450</xdr:rowOff>
    </xdr:from>
    <xdr:to>
      <xdr:col>67</xdr:col>
      <xdr:colOff>101600</xdr:colOff>
      <xdr:row>76</xdr:row>
      <xdr:rowOff>146050</xdr:rowOff>
    </xdr:to>
    <xdr:sp macro="" textlink="">
      <xdr:nvSpPr>
        <xdr:cNvPr id="632" name="フローチャート: 判断 631"/>
        <xdr:cNvSpPr/>
      </xdr:nvSpPr>
      <xdr:spPr>
        <a:xfrm>
          <a:off x="12763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162560</xdr:rowOff>
    </xdr:from>
    <xdr:ext cx="531495" cy="259080"/>
    <xdr:sp macro="" textlink="">
      <xdr:nvSpPr>
        <xdr:cNvPr id="633" name="テキスト ボックス 632"/>
        <xdr:cNvSpPr txBox="1"/>
      </xdr:nvSpPr>
      <xdr:spPr>
        <a:xfrm>
          <a:off x="12546965" y="1284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58420</xdr:rowOff>
    </xdr:from>
    <xdr:to>
      <xdr:col>85</xdr:col>
      <xdr:colOff>177800</xdr:colOff>
      <xdr:row>77</xdr:row>
      <xdr:rowOff>160020</xdr:rowOff>
    </xdr:to>
    <xdr:sp macro="" textlink="">
      <xdr:nvSpPr>
        <xdr:cNvPr id="639" name="楕円 638"/>
        <xdr:cNvSpPr/>
      </xdr:nvSpPr>
      <xdr:spPr>
        <a:xfrm>
          <a:off x="162687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36830</xdr:rowOff>
    </xdr:from>
    <xdr:ext cx="534670" cy="259080"/>
    <xdr:sp macro="" textlink="">
      <xdr:nvSpPr>
        <xdr:cNvPr id="640" name="公債費該当値テキスト"/>
        <xdr:cNvSpPr txBox="1"/>
      </xdr:nvSpPr>
      <xdr:spPr>
        <a:xfrm>
          <a:off x="16370300" y="13238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32385</xdr:rowOff>
    </xdr:from>
    <xdr:to>
      <xdr:col>81</xdr:col>
      <xdr:colOff>101600</xdr:colOff>
      <xdr:row>77</xdr:row>
      <xdr:rowOff>133985</xdr:rowOff>
    </xdr:to>
    <xdr:sp macro="" textlink="">
      <xdr:nvSpPr>
        <xdr:cNvPr id="641" name="楕円 640"/>
        <xdr:cNvSpPr/>
      </xdr:nvSpPr>
      <xdr:spPr>
        <a:xfrm>
          <a:off x="15430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125095</xdr:rowOff>
    </xdr:from>
    <xdr:ext cx="531495" cy="258445"/>
    <xdr:sp macro="" textlink="">
      <xdr:nvSpPr>
        <xdr:cNvPr id="642" name="テキスト ボックス 641"/>
        <xdr:cNvSpPr txBox="1"/>
      </xdr:nvSpPr>
      <xdr:spPr>
        <a:xfrm>
          <a:off x="15213965" y="133267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31750</xdr:rowOff>
    </xdr:from>
    <xdr:to>
      <xdr:col>76</xdr:col>
      <xdr:colOff>165100</xdr:colOff>
      <xdr:row>77</xdr:row>
      <xdr:rowOff>133350</xdr:rowOff>
    </xdr:to>
    <xdr:sp macro="" textlink="">
      <xdr:nvSpPr>
        <xdr:cNvPr id="643" name="楕円 642"/>
        <xdr:cNvSpPr/>
      </xdr:nvSpPr>
      <xdr:spPr>
        <a:xfrm>
          <a:off x="14541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124460</xdr:rowOff>
    </xdr:from>
    <xdr:ext cx="531495" cy="259080"/>
    <xdr:sp macro="" textlink="">
      <xdr:nvSpPr>
        <xdr:cNvPr id="644" name="テキスト ボックス 643"/>
        <xdr:cNvSpPr txBox="1"/>
      </xdr:nvSpPr>
      <xdr:spPr>
        <a:xfrm>
          <a:off x="14324965" y="13326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151765</xdr:rowOff>
    </xdr:from>
    <xdr:to>
      <xdr:col>72</xdr:col>
      <xdr:colOff>38100</xdr:colOff>
      <xdr:row>77</xdr:row>
      <xdr:rowOff>81915</xdr:rowOff>
    </xdr:to>
    <xdr:sp macro="" textlink="">
      <xdr:nvSpPr>
        <xdr:cNvPr id="645" name="楕円 644"/>
        <xdr:cNvSpPr/>
      </xdr:nvSpPr>
      <xdr:spPr>
        <a:xfrm>
          <a:off x="136525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73025</xdr:rowOff>
    </xdr:from>
    <xdr:ext cx="531495" cy="259080"/>
    <xdr:sp macro="" textlink="">
      <xdr:nvSpPr>
        <xdr:cNvPr id="646" name="テキスト ボックス 645"/>
        <xdr:cNvSpPr txBox="1"/>
      </xdr:nvSpPr>
      <xdr:spPr>
        <a:xfrm>
          <a:off x="13435965" y="13274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135890</xdr:rowOff>
    </xdr:from>
    <xdr:to>
      <xdr:col>67</xdr:col>
      <xdr:colOff>101600</xdr:colOff>
      <xdr:row>77</xdr:row>
      <xdr:rowOff>66040</xdr:rowOff>
    </xdr:to>
    <xdr:sp macro="" textlink="">
      <xdr:nvSpPr>
        <xdr:cNvPr id="647" name="楕円 646"/>
        <xdr:cNvSpPr/>
      </xdr:nvSpPr>
      <xdr:spPr>
        <a:xfrm>
          <a:off x="127635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57150</xdr:rowOff>
    </xdr:from>
    <xdr:ext cx="531495" cy="259080"/>
    <xdr:sp macro="" textlink="">
      <xdr:nvSpPr>
        <xdr:cNvPr id="648" name="テキスト ボックス 647"/>
        <xdr:cNvSpPr txBox="1"/>
      </xdr:nvSpPr>
      <xdr:spPr>
        <a:xfrm>
          <a:off x="12546965" y="13258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57" name="テキスト ボックス 656"/>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9" name="直線コネクタ 65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60" name="テキスト ボックス 659"/>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1" name="直線コネクタ 66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905"/>
    <xdr:sp macro="" textlink="">
      <xdr:nvSpPr>
        <xdr:cNvPr id="662" name="テキスト ボックス 661"/>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3" name="直線コネクタ 66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4" name="テキスト ボックス 66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5" name="直線コネクタ 66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905"/>
    <xdr:sp macro="" textlink="">
      <xdr:nvSpPr>
        <xdr:cNvPr id="666" name="テキスト ボックス 665"/>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7" name="直線コネクタ 66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2455" cy="258445"/>
    <xdr:sp macro="" textlink="">
      <xdr:nvSpPr>
        <xdr:cNvPr id="668" name="テキスト ボックス 667"/>
        <xdr:cNvSpPr txBox="1"/>
      </xdr:nvSpPr>
      <xdr:spPr>
        <a:xfrm>
          <a:off x="11850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9" name="直線コネクタ 66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2455" cy="259080"/>
    <xdr:sp macro="" textlink="">
      <xdr:nvSpPr>
        <xdr:cNvPr id="670" name="テキスト ボックス 669"/>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72" name="テキスト ボックス 671"/>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17780</xdr:rowOff>
    </xdr:from>
    <xdr:to>
      <xdr:col>85</xdr:col>
      <xdr:colOff>126365</xdr:colOff>
      <xdr:row>99</xdr:row>
      <xdr:rowOff>95250</xdr:rowOff>
    </xdr:to>
    <xdr:cxnSp macro="">
      <xdr:nvCxnSpPr>
        <xdr:cNvPr id="674" name="直線コネクタ 673"/>
        <xdr:cNvCxnSpPr/>
      </xdr:nvCxnSpPr>
      <xdr:spPr>
        <a:xfrm flipV="1">
          <a:off x="16317595" y="1544828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99060</xdr:rowOff>
    </xdr:from>
    <xdr:ext cx="378460" cy="255905"/>
    <xdr:sp macro="" textlink="">
      <xdr:nvSpPr>
        <xdr:cNvPr id="675" name="積立金最小値テキスト"/>
        <xdr:cNvSpPr txBox="1"/>
      </xdr:nvSpPr>
      <xdr:spPr>
        <a:xfrm>
          <a:off x="16370300" y="170726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6" name="直線コネクタ 675"/>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135890</xdr:rowOff>
    </xdr:from>
    <xdr:ext cx="598805" cy="259080"/>
    <xdr:sp macro="" textlink="">
      <xdr:nvSpPr>
        <xdr:cNvPr id="677" name="積立金最大値テキスト"/>
        <xdr:cNvSpPr txBox="1"/>
      </xdr:nvSpPr>
      <xdr:spPr>
        <a:xfrm>
          <a:off x="16370300" y="15223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149,173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17780</xdr:rowOff>
    </xdr:from>
    <xdr:to>
      <xdr:col>86</xdr:col>
      <xdr:colOff>25400</xdr:colOff>
      <xdr:row>90</xdr:row>
      <xdr:rowOff>17780</xdr:rowOff>
    </xdr:to>
    <xdr:cxnSp macro="">
      <xdr:nvCxnSpPr>
        <xdr:cNvPr id="678" name="直線コネクタ 677"/>
        <xdr:cNvCxnSpPr/>
      </xdr:nvCxnSpPr>
      <xdr:spPr>
        <a:xfrm>
          <a:off x="16230600" y="1544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19050</xdr:rowOff>
    </xdr:from>
    <xdr:to>
      <xdr:col>85</xdr:col>
      <xdr:colOff>127000</xdr:colOff>
      <xdr:row>99</xdr:row>
      <xdr:rowOff>40640</xdr:rowOff>
    </xdr:to>
    <xdr:cxnSp macro="">
      <xdr:nvCxnSpPr>
        <xdr:cNvPr id="679" name="直線コネクタ 678"/>
        <xdr:cNvCxnSpPr/>
      </xdr:nvCxnSpPr>
      <xdr:spPr>
        <a:xfrm flipV="1">
          <a:off x="15481300" y="169926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135890</xdr:rowOff>
    </xdr:from>
    <xdr:ext cx="534670" cy="259080"/>
    <xdr:sp macro="" textlink="">
      <xdr:nvSpPr>
        <xdr:cNvPr id="680" name="積立金平均値テキスト"/>
        <xdr:cNvSpPr txBox="1"/>
      </xdr:nvSpPr>
      <xdr:spPr>
        <a:xfrm>
          <a:off x="16370300" y="16595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113030</xdr:rowOff>
    </xdr:from>
    <xdr:to>
      <xdr:col>85</xdr:col>
      <xdr:colOff>177800</xdr:colOff>
      <xdr:row>98</xdr:row>
      <xdr:rowOff>43180</xdr:rowOff>
    </xdr:to>
    <xdr:sp macro="" textlink="">
      <xdr:nvSpPr>
        <xdr:cNvPr id="681" name="フローチャート: 判断 680"/>
        <xdr:cNvSpPr/>
      </xdr:nvSpPr>
      <xdr:spPr>
        <a:xfrm>
          <a:off x="162687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40640</xdr:rowOff>
    </xdr:from>
    <xdr:to>
      <xdr:col>81</xdr:col>
      <xdr:colOff>50800</xdr:colOff>
      <xdr:row>99</xdr:row>
      <xdr:rowOff>48895</xdr:rowOff>
    </xdr:to>
    <xdr:cxnSp macro="">
      <xdr:nvCxnSpPr>
        <xdr:cNvPr id="682" name="直線コネクタ 681"/>
        <xdr:cNvCxnSpPr/>
      </xdr:nvCxnSpPr>
      <xdr:spPr>
        <a:xfrm flipV="1">
          <a:off x="14592300" y="170141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133350</xdr:rowOff>
    </xdr:from>
    <xdr:to>
      <xdr:col>81</xdr:col>
      <xdr:colOff>101600</xdr:colOff>
      <xdr:row>98</xdr:row>
      <xdr:rowOff>63500</xdr:rowOff>
    </xdr:to>
    <xdr:sp macro="" textlink="">
      <xdr:nvSpPr>
        <xdr:cNvPr id="683" name="フローチャート: 判断 682"/>
        <xdr:cNvSpPr/>
      </xdr:nvSpPr>
      <xdr:spPr>
        <a:xfrm>
          <a:off x="15430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80010</xdr:rowOff>
    </xdr:from>
    <xdr:ext cx="531495" cy="259080"/>
    <xdr:sp macro="" textlink="">
      <xdr:nvSpPr>
        <xdr:cNvPr id="684" name="テキスト ボックス 683"/>
        <xdr:cNvSpPr txBox="1"/>
      </xdr:nvSpPr>
      <xdr:spPr>
        <a:xfrm>
          <a:off x="15213965" y="16539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22225</xdr:rowOff>
    </xdr:from>
    <xdr:to>
      <xdr:col>76</xdr:col>
      <xdr:colOff>114300</xdr:colOff>
      <xdr:row>99</xdr:row>
      <xdr:rowOff>48895</xdr:rowOff>
    </xdr:to>
    <xdr:cxnSp macro="">
      <xdr:nvCxnSpPr>
        <xdr:cNvPr id="685" name="直線コネクタ 684"/>
        <xdr:cNvCxnSpPr/>
      </xdr:nvCxnSpPr>
      <xdr:spPr>
        <a:xfrm>
          <a:off x="13703300" y="169957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147955</xdr:rowOff>
    </xdr:from>
    <xdr:to>
      <xdr:col>76</xdr:col>
      <xdr:colOff>165100</xdr:colOff>
      <xdr:row>98</xdr:row>
      <xdr:rowOff>78105</xdr:rowOff>
    </xdr:to>
    <xdr:sp macro="" textlink="">
      <xdr:nvSpPr>
        <xdr:cNvPr id="686" name="フローチャート: 判断 685"/>
        <xdr:cNvSpPr/>
      </xdr:nvSpPr>
      <xdr:spPr>
        <a:xfrm>
          <a:off x="14541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94615</xdr:rowOff>
    </xdr:from>
    <xdr:ext cx="531495" cy="259080"/>
    <xdr:sp macro="" textlink="">
      <xdr:nvSpPr>
        <xdr:cNvPr id="687" name="テキスト ボックス 686"/>
        <xdr:cNvSpPr txBox="1"/>
      </xdr:nvSpPr>
      <xdr:spPr>
        <a:xfrm>
          <a:off x="14324965" y="16553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22225</xdr:rowOff>
    </xdr:from>
    <xdr:to>
      <xdr:col>71</xdr:col>
      <xdr:colOff>177800</xdr:colOff>
      <xdr:row>99</xdr:row>
      <xdr:rowOff>67945</xdr:rowOff>
    </xdr:to>
    <xdr:cxnSp macro="">
      <xdr:nvCxnSpPr>
        <xdr:cNvPr id="688" name="直線コネクタ 687"/>
        <xdr:cNvCxnSpPr/>
      </xdr:nvCxnSpPr>
      <xdr:spPr>
        <a:xfrm flipV="1">
          <a:off x="12814300" y="169957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107950</xdr:rowOff>
    </xdr:from>
    <xdr:to>
      <xdr:col>72</xdr:col>
      <xdr:colOff>38100</xdr:colOff>
      <xdr:row>98</xdr:row>
      <xdr:rowOff>38100</xdr:rowOff>
    </xdr:to>
    <xdr:sp macro="" textlink="">
      <xdr:nvSpPr>
        <xdr:cNvPr id="689" name="フローチャート: 判断 688"/>
        <xdr:cNvSpPr/>
      </xdr:nvSpPr>
      <xdr:spPr>
        <a:xfrm>
          <a:off x="13652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54610</xdr:rowOff>
    </xdr:from>
    <xdr:ext cx="531495" cy="255905"/>
    <xdr:sp macro="" textlink="">
      <xdr:nvSpPr>
        <xdr:cNvPr id="690" name="テキスト ボックス 689"/>
        <xdr:cNvSpPr txBox="1"/>
      </xdr:nvSpPr>
      <xdr:spPr>
        <a:xfrm>
          <a:off x="13435965" y="16513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635</xdr:rowOff>
    </xdr:from>
    <xdr:to>
      <xdr:col>67</xdr:col>
      <xdr:colOff>101600</xdr:colOff>
      <xdr:row>94</xdr:row>
      <xdr:rowOff>102235</xdr:rowOff>
    </xdr:to>
    <xdr:sp macro="" textlink="">
      <xdr:nvSpPr>
        <xdr:cNvPr id="691" name="フローチャート: 判断 690"/>
        <xdr:cNvSpPr/>
      </xdr:nvSpPr>
      <xdr:spPr>
        <a:xfrm>
          <a:off x="12763500" y="1611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119380</xdr:rowOff>
    </xdr:from>
    <xdr:ext cx="531495" cy="259080"/>
    <xdr:sp macro="" textlink="">
      <xdr:nvSpPr>
        <xdr:cNvPr id="692" name="テキスト ボックス 691"/>
        <xdr:cNvSpPr txBox="1"/>
      </xdr:nvSpPr>
      <xdr:spPr>
        <a:xfrm>
          <a:off x="12546965" y="15892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139700</xdr:rowOff>
    </xdr:from>
    <xdr:to>
      <xdr:col>85</xdr:col>
      <xdr:colOff>177800</xdr:colOff>
      <xdr:row>99</xdr:row>
      <xdr:rowOff>69850</xdr:rowOff>
    </xdr:to>
    <xdr:sp macro="" textlink="">
      <xdr:nvSpPr>
        <xdr:cNvPr id="698" name="楕円 697"/>
        <xdr:cNvSpPr/>
      </xdr:nvSpPr>
      <xdr:spPr>
        <a:xfrm>
          <a:off x="162687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54610</xdr:rowOff>
    </xdr:from>
    <xdr:ext cx="469900" cy="255905"/>
    <xdr:sp macro="" textlink="">
      <xdr:nvSpPr>
        <xdr:cNvPr id="699" name="積立金該当値テキスト"/>
        <xdr:cNvSpPr txBox="1"/>
      </xdr:nvSpPr>
      <xdr:spPr>
        <a:xfrm>
          <a:off x="16370300" y="168567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161290</xdr:rowOff>
    </xdr:from>
    <xdr:to>
      <xdr:col>81</xdr:col>
      <xdr:colOff>101600</xdr:colOff>
      <xdr:row>99</xdr:row>
      <xdr:rowOff>91440</xdr:rowOff>
    </xdr:to>
    <xdr:sp macro="" textlink="">
      <xdr:nvSpPr>
        <xdr:cNvPr id="700" name="楕円 699"/>
        <xdr:cNvSpPr/>
      </xdr:nvSpPr>
      <xdr:spPr>
        <a:xfrm>
          <a:off x="1543050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82550</xdr:rowOff>
    </xdr:from>
    <xdr:ext cx="466725" cy="259080"/>
    <xdr:sp macro="" textlink="">
      <xdr:nvSpPr>
        <xdr:cNvPr id="701" name="テキスト ボックス 700"/>
        <xdr:cNvSpPr txBox="1"/>
      </xdr:nvSpPr>
      <xdr:spPr>
        <a:xfrm>
          <a:off x="15246350" y="17056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169545</xdr:rowOff>
    </xdr:from>
    <xdr:to>
      <xdr:col>76</xdr:col>
      <xdr:colOff>165100</xdr:colOff>
      <xdr:row>99</xdr:row>
      <xdr:rowOff>99695</xdr:rowOff>
    </xdr:to>
    <xdr:sp macro="" textlink="">
      <xdr:nvSpPr>
        <xdr:cNvPr id="702" name="楕円 701"/>
        <xdr:cNvSpPr/>
      </xdr:nvSpPr>
      <xdr:spPr>
        <a:xfrm>
          <a:off x="14541500" y="169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90805</xdr:rowOff>
    </xdr:from>
    <xdr:ext cx="466725" cy="258445"/>
    <xdr:sp macro="" textlink="">
      <xdr:nvSpPr>
        <xdr:cNvPr id="703" name="テキスト ボックス 702"/>
        <xdr:cNvSpPr txBox="1"/>
      </xdr:nvSpPr>
      <xdr:spPr>
        <a:xfrm>
          <a:off x="14357350" y="170643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143510</xdr:rowOff>
    </xdr:from>
    <xdr:to>
      <xdr:col>72</xdr:col>
      <xdr:colOff>38100</xdr:colOff>
      <xdr:row>99</xdr:row>
      <xdr:rowOff>73025</xdr:rowOff>
    </xdr:to>
    <xdr:sp macro="" textlink="">
      <xdr:nvSpPr>
        <xdr:cNvPr id="704" name="楕円 703"/>
        <xdr:cNvSpPr/>
      </xdr:nvSpPr>
      <xdr:spPr>
        <a:xfrm>
          <a:off x="13652500" y="16945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64135</xdr:rowOff>
    </xdr:from>
    <xdr:ext cx="466725" cy="255905"/>
    <xdr:sp macro="" textlink="">
      <xdr:nvSpPr>
        <xdr:cNvPr id="705" name="テキスト ボックス 704"/>
        <xdr:cNvSpPr txBox="1"/>
      </xdr:nvSpPr>
      <xdr:spPr>
        <a:xfrm>
          <a:off x="13468350" y="170376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17780</xdr:rowOff>
    </xdr:from>
    <xdr:to>
      <xdr:col>67</xdr:col>
      <xdr:colOff>101600</xdr:colOff>
      <xdr:row>99</xdr:row>
      <xdr:rowOff>118745</xdr:rowOff>
    </xdr:to>
    <xdr:sp macro="" textlink="">
      <xdr:nvSpPr>
        <xdr:cNvPr id="706" name="楕円 705"/>
        <xdr:cNvSpPr/>
      </xdr:nvSpPr>
      <xdr:spPr>
        <a:xfrm>
          <a:off x="12763500" y="16991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109855</xdr:rowOff>
    </xdr:from>
    <xdr:ext cx="466725" cy="255905"/>
    <xdr:sp macro="" textlink="">
      <xdr:nvSpPr>
        <xdr:cNvPr id="707" name="テキスト ボックス 706"/>
        <xdr:cNvSpPr txBox="1"/>
      </xdr:nvSpPr>
      <xdr:spPr>
        <a:xfrm>
          <a:off x="12579350" y="170834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16" name="テキスト ボックス 715"/>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19" name="テキスト ボックス 718"/>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1" name="テキスト ボックス 720"/>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905"/>
    <xdr:sp macro="" textlink="">
      <xdr:nvSpPr>
        <xdr:cNvPr id="723" name="テキスト ボックス 722"/>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5" name="テキスト ボックス 72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7" name="テキスト ボックス 72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2455" cy="255905"/>
    <xdr:sp macro="" textlink="">
      <xdr:nvSpPr>
        <xdr:cNvPr id="729" name="テキスト ボックス 728"/>
        <xdr:cNvSpPr txBox="1"/>
      </xdr:nvSpPr>
      <xdr:spPr>
        <a:xfrm>
          <a:off x="17692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17780</xdr:rowOff>
    </xdr:from>
    <xdr:to>
      <xdr:col>116</xdr:col>
      <xdr:colOff>62865</xdr:colOff>
      <xdr:row>39</xdr:row>
      <xdr:rowOff>44450</xdr:rowOff>
    </xdr:to>
    <xdr:cxnSp macro="">
      <xdr:nvCxnSpPr>
        <xdr:cNvPr id="731" name="直線コネクタ 730"/>
        <xdr:cNvCxnSpPr/>
      </xdr:nvCxnSpPr>
      <xdr:spPr>
        <a:xfrm flipV="1">
          <a:off x="22159595" y="533273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2"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135255</xdr:rowOff>
    </xdr:from>
    <xdr:ext cx="534670" cy="255905"/>
    <xdr:sp macro="" textlink="">
      <xdr:nvSpPr>
        <xdr:cNvPr id="734" name="投資及び出資金最大値テキスト"/>
        <xdr:cNvSpPr txBox="1"/>
      </xdr:nvSpPr>
      <xdr:spPr>
        <a:xfrm>
          <a:off x="22212300" y="51073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73,422</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17780</xdr:rowOff>
    </xdr:from>
    <xdr:to>
      <xdr:col>116</xdr:col>
      <xdr:colOff>152400</xdr:colOff>
      <xdr:row>31</xdr:row>
      <xdr:rowOff>17780</xdr:rowOff>
    </xdr:to>
    <xdr:cxnSp macro="">
      <xdr:nvCxnSpPr>
        <xdr:cNvPr id="735" name="直線コネクタ 734"/>
        <xdr:cNvCxnSpPr/>
      </xdr:nvCxnSpPr>
      <xdr:spPr>
        <a:xfrm>
          <a:off x="22072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154940</xdr:rowOff>
    </xdr:to>
    <xdr:cxnSp macro="">
      <xdr:nvCxnSpPr>
        <xdr:cNvPr id="736" name="直線コネクタ 735"/>
        <xdr:cNvCxnSpPr/>
      </xdr:nvCxnSpPr>
      <xdr:spPr>
        <a:xfrm flipV="1">
          <a:off x="21323300" y="66548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90170</xdr:rowOff>
    </xdr:from>
    <xdr:ext cx="469900" cy="259080"/>
    <xdr:sp macro="" textlink="">
      <xdr:nvSpPr>
        <xdr:cNvPr id="737" name="投資及び出資金平均値テキスト"/>
        <xdr:cNvSpPr txBox="1"/>
      </xdr:nvSpPr>
      <xdr:spPr>
        <a:xfrm>
          <a:off x="22212300" y="6605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111760</xdr:rowOff>
    </xdr:from>
    <xdr:to>
      <xdr:col>116</xdr:col>
      <xdr:colOff>114300</xdr:colOff>
      <xdr:row>39</xdr:row>
      <xdr:rowOff>41910</xdr:rowOff>
    </xdr:to>
    <xdr:sp macro="" textlink="">
      <xdr:nvSpPr>
        <xdr:cNvPr id="738" name="フローチャート: 判断 737"/>
        <xdr:cNvSpPr/>
      </xdr:nvSpPr>
      <xdr:spPr>
        <a:xfrm>
          <a:off x="22110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154940</xdr:rowOff>
    </xdr:from>
    <xdr:to>
      <xdr:col>111</xdr:col>
      <xdr:colOff>177800</xdr:colOff>
      <xdr:row>38</xdr:row>
      <xdr:rowOff>156845</xdr:rowOff>
    </xdr:to>
    <xdr:cxnSp macro="">
      <xdr:nvCxnSpPr>
        <xdr:cNvPr id="739" name="直線コネクタ 738"/>
        <xdr:cNvCxnSpPr/>
      </xdr:nvCxnSpPr>
      <xdr:spPr>
        <a:xfrm flipV="1">
          <a:off x="20434300" y="66700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40" name="フローチャート: 判断 739"/>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52070</xdr:rowOff>
    </xdr:from>
    <xdr:ext cx="466725" cy="255905"/>
    <xdr:sp macro="" textlink="">
      <xdr:nvSpPr>
        <xdr:cNvPr id="741" name="テキスト ボックス 740"/>
        <xdr:cNvSpPr txBox="1"/>
      </xdr:nvSpPr>
      <xdr:spPr>
        <a:xfrm>
          <a:off x="21088350" y="67386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156845</xdr:rowOff>
    </xdr:from>
    <xdr:to>
      <xdr:col>107</xdr:col>
      <xdr:colOff>50800</xdr:colOff>
      <xdr:row>38</xdr:row>
      <xdr:rowOff>160655</xdr:rowOff>
    </xdr:to>
    <xdr:cxnSp macro="">
      <xdr:nvCxnSpPr>
        <xdr:cNvPr id="742" name="直線コネクタ 741"/>
        <xdr:cNvCxnSpPr/>
      </xdr:nvCxnSpPr>
      <xdr:spPr>
        <a:xfrm flipV="1">
          <a:off x="19545300" y="66719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43" name="フローチャート: 判断 742"/>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59690</xdr:rowOff>
    </xdr:from>
    <xdr:ext cx="466725" cy="259080"/>
    <xdr:sp macro="" textlink="">
      <xdr:nvSpPr>
        <xdr:cNvPr id="744" name="テキスト ボックス 743"/>
        <xdr:cNvSpPr txBox="1"/>
      </xdr:nvSpPr>
      <xdr:spPr>
        <a:xfrm>
          <a:off x="20199350" y="6746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160655</xdr:rowOff>
    </xdr:from>
    <xdr:to>
      <xdr:col>102</xdr:col>
      <xdr:colOff>114300</xdr:colOff>
      <xdr:row>38</xdr:row>
      <xdr:rowOff>161925</xdr:rowOff>
    </xdr:to>
    <xdr:cxnSp macro="">
      <xdr:nvCxnSpPr>
        <xdr:cNvPr id="745" name="直線コネクタ 744"/>
        <xdr:cNvCxnSpPr/>
      </xdr:nvCxnSpPr>
      <xdr:spPr>
        <a:xfrm flipV="1">
          <a:off x="18656300" y="66757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144780</xdr:rowOff>
    </xdr:from>
    <xdr:to>
      <xdr:col>102</xdr:col>
      <xdr:colOff>165100</xdr:colOff>
      <xdr:row>39</xdr:row>
      <xdr:rowOff>74930</xdr:rowOff>
    </xdr:to>
    <xdr:sp macro="" textlink="">
      <xdr:nvSpPr>
        <xdr:cNvPr id="746" name="フローチャート: 判断 745"/>
        <xdr:cNvSpPr/>
      </xdr:nvSpPr>
      <xdr:spPr>
        <a:xfrm>
          <a:off x="19494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66040</xdr:rowOff>
    </xdr:from>
    <xdr:ext cx="466725" cy="255905"/>
    <xdr:sp macro="" textlink="">
      <xdr:nvSpPr>
        <xdr:cNvPr id="747" name="テキスト ボックス 746"/>
        <xdr:cNvSpPr txBox="1"/>
      </xdr:nvSpPr>
      <xdr:spPr>
        <a:xfrm>
          <a:off x="19310350" y="67525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48" name="フローチャート: 判断 747"/>
        <xdr:cNvSpPr/>
      </xdr:nvSpPr>
      <xdr:spPr>
        <a:xfrm>
          <a:off x="18605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63500</xdr:rowOff>
    </xdr:from>
    <xdr:ext cx="466725" cy="255905"/>
    <xdr:sp macro="" textlink="">
      <xdr:nvSpPr>
        <xdr:cNvPr id="749" name="テキスト ボックス 748"/>
        <xdr:cNvSpPr txBox="1"/>
      </xdr:nvSpPr>
      <xdr:spPr>
        <a:xfrm>
          <a:off x="18421350" y="67500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48260</xdr:rowOff>
    </xdr:from>
    <xdr:ext cx="469900" cy="259080"/>
    <xdr:sp macro="" textlink="">
      <xdr:nvSpPr>
        <xdr:cNvPr id="756" name="投資及び出資金該当値テキスト"/>
        <xdr:cNvSpPr txBox="1"/>
      </xdr:nvSpPr>
      <xdr:spPr>
        <a:xfrm>
          <a:off x="22212300" y="639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104140</xdr:rowOff>
    </xdr:from>
    <xdr:to>
      <xdr:col>112</xdr:col>
      <xdr:colOff>38100</xdr:colOff>
      <xdr:row>39</xdr:row>
      <xdr:rowOff>34290</xdr:rowOff>
    </xdr:to>
    <xdr:sp macro="" textlink="">
      <xdr:nvSpPr>
        <xdr:cNvPr id="757" name="楕円 756"/>
        <xdr:cNvSpPr/>
      </xdr:nvSpPr>
      <xdr:spPr>
        <a:xfrm>
          <a:off x="21272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50800</xdr:rowOff>
    </xdr:from>
    <xdr:ext cx="466725" cy="259080"/>
    <xdr:sp macro="" textlink="">
      <xdr:nvSpPr>
        <xdr:cNvPr id="758" name="テキスト ボックス 757"/>
        <xdr:cNvSpPr txBox="1"/>
      </xdr:nvSpPr>
      <xdr:spPr>
        <a:xfrm>
          <a:off x="21088350" y="63944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106045</xdr:rowOff>
    </xdr:from>
    <xdr:to>
      <xdr:col>107</xdr:col>
      <xdr:colOff>101600</xdr:colOff>
      <xdr:row>39</xdr:row>
      <xdr:rowOff>36195</xdr:rowOff>
    </xdr:to>
    <xdr:sp macro="" textlink="">
      <xdr:nvSpPr>
        <xdr:cNvPr id="759" name="楕円 758"/>
        <xdr:cNvSpPr/>
      </xdr:nvSpPr>
      <xdr:spPr>
        <a:xfrm>
          <a:off x="20383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52705</xdr:rowOff>
    </xdr:from>
    <xdr:ext cx="466725" cy="255905"/>
    <xdr:sp macro="" textlink="">
      <xdr:nvSpPr>
        <xdr:cNvPr id="760" name="テキスト ボックス 759"/>
        <xdr:cNvSpPr txBox="1"/>
      </xdr:nvSpPr>
      <xdr:spPr>
        <a:xfrm>
          <a:off x="20199350" y="63963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109855</xdr:rowOff>
    </xdr:from>
    <xdr:to>
      <xdr:col>102</xdr:col>
      <xdr:colOff>165100</xdr:colOff>
      <xdr:row>39</xdr:row>
      <xdr:rowOff>40640</xdr:rowOff>
    </xdr:to>
    <xdr:sp macro="" textlink="">
      <xdr:nvSpPr>
        <xdr:cNvPr id="761" name="楕円 760"/>
        <xdr:cNvSpPr/>
      </xdr:nvSpPr>
      <xdr:spPr>
        <a:xfrm>
          <a:off x="19494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56515</xdr:rowOff>
    </xdr:from>
    <xdr:ext cx="466725" cy="258445"/>
    <xdr:sp macro="" textlink="">
      <xdr:nvSpPr>
        <xdr:cNvPr id="762" name="テキスト ボックス 761"/>
        <xdr:cNvSpPr txBox="1"/>
      </xdr:nvSpPr>
      <xdr:spPr>
        <a:xfrm>
          <a:off x="19310350" y="64001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111125</xdr:rowOff>
    </xdr:from>
    <xdr:to>
      <xdr:col>98</xdr:col>
      <xdr:colOff>38100</xdr:colOff>
      <xdr:row>39</xdr:row>
      <xdr:rowOff>41275</xdr:rowOff>
    </xdr:to>
    <xdr:sp macro="" textlink="">
      <xdr:nvSpPr>
        <xdr:cNvPr id="763" name="楕円 762"/>
        <xdr:cNvSpPr/>
      </xdr:nvSpPr>
      <xdr:spPr>
        <a:xfrm>
          <a:off x="18605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57785</xdr:rowOff>
    </xdr:from>
    <xdr:ext cx="466725" cy="259080"/>
    <xdr:sp macro="" textlink="">
      <xdr:nvSpPr>
        <xdr:cNvPr id="764" name="テキスト ボックス 763"/>
        <xdr:cNvSpPr txBox="1"/>
      </xdr:nvSpPr>
      <xdr:spPr>
        <a:xfrm>
          <a:off x="18421350" y="64014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3" name="テキスト ボックス 772"/>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5" name="直線コネクタ 77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5745" cy="259080"/>
    <xdr:sp macro="" textlink="">
      <xdr:nvSpPr>
        <xdr:cNvPr id="776" name="テキスト ボックス 775"/>
        <xdr:cNvSpPr txBox="1"/>
      </xdr:nvSpPr>
      <xdr:spPr>
        <a:xfrm>
          <a:off x="18039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7" name="直線コネクタ 77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5905"/>
    <xdr:sp macro="" textlink="">
      <xdr:nvSpPr>
        <xdr:cNvPr id="778" name="テキスト ボックス 777"/>
        <xdr:cNvSpPr txBox="1"/>
      </xdr:nvSpPr>
      <xdr:spPr>
        <a:xfrm>
          <a:off x="17756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9" name="直線コネクタ 77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0" name="テキスト ボックス 77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1" name="直線コネクタ 78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5905"/>
    <xdr:sp macro="" textlink="">
      <xdr:nvSpPr>
        <xdr:cNvPr id="782" name="テキスト ボックス 781"/>
        <xdr:cNvSpPr txBox="1"/>
      </xdr:nvSpPr>
      <xdr:spPr>
        <a:xfrm>
          <a:off x="17756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3" name="直線コネクタ 78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4" name="テキスト ボックス 78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5" name="直線コネクタ 78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6" name="テキスト ボックス 785"/>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88" name="テキスト ボックス 787"/>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155575</xdr:rowOff>
    </xdr:from>
    <xdr:to>
      <xdr:col>116</xdr:col>
      <xdr:colOff>62865</xdr:colOff>
      <xdr:row>59</xdr:row>
      <xdr:rowOff>99060</xdr:rowOff>
    </xdr:to>
    <xdr:cxnSp macro="">
      <xdr:nvCxnSpPr>
        <xdr:cNvPr id="790" name="直線コネクタ 789"/>
        <xdr:cNvCxnSpPr/>
      </xdr:nvCxnSpPr>
      <xdr:spPr>
        <a:xfrm flipV="1">
          <a:off x="22159595" y="872807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2" name="直線コネクタ 79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102235</xdr:rowOff>
    </xdr:from>
    <xdr:ext cx="534670" cy="258445"/>
    <xdr:sp macro="" textlink="">
      <xdr:nvSpPr>
        <xdr:cNvPr id="793" name="貸付金最大値テキスト"/>
        <xdr:cNvSpPr txBox="1"/>
      </xdr:nvSpPr>
      <xdr:spPr>
        <a:xfrm>
          <a:off x="22212300" y="8503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45,508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155575</xdr:rowOff>
    </xdr:from>
    <xdr:to>
      <xdr:col>116</xdr:col>
      <xdr:colOff>152400</xdr:colOff>
      <xdr:row>50</xdr:row>
      <xdr:rowOff>155575</xdr:rowOff>
    </xdr:to>
    <xdr:cxnSp macro="">
      <xdr:nvCxnSpPr>
        <xdr:cNvPr id="794" name="直線コネクタ 793"/>
        <xdr:cNvCxnSpPr/>
      </xdr:nvCxnSpPr>
      <xdr:spPr>
        <a:xfrm>
          <a:off x="22072600" y="872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95" name="直線コネクタ 794"/>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635</xdr:rowOff>
    </xdr:from>
    <xdr:ext cx="469900" cy="259080"/>
    <xdr:sp macro="" textlink="">
      <xdr:nvSpPr>
        <xdr:cNvPr id="796" name="貸付金平均値テキスト"/>
        <xdr:cNvSpPr txBox="1"/>
      </xdr:nvSpPr>
      <xdr:spPr>
        <a:xfrm>
          <a:off x="22212300" y="9944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149225</xdr:rowOff>
    </xdr:from>
    <xdr:to>
      <xdr:col>116</xdr:col>
      <xdr:colOff>114300</xdr:colOff>
      <xdr:row>59</xdr:row>
      <xdr:rowOff>79375</xdr:rowOff>
    </xdr:to>
    <xdr:sp macro="" textlink="">
      <xdr:nvSpPr>
        <xdr:cNvPr id="797" name="フローチャート: 判断 796"/>
        <xdr:cNvSpPr/>
      </xdr:nvSpPr>
      <xdr:spPr>
        <a:xfrm>
          <a:off x="221107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8" name="直線コネクタ 797"/>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150495</xdr:rowOff>
    </xdr:from>
    <xdr:to>
      <xdr:col>112</xdr:col>
      <xdr:colOff>38100</xdr:colOff>
      <xdr:row>59</xdr:row>
      <xdr:rowOff>80645</xdr:rowOff>
    </xdr:to>
    <xdr:sp macro="" textlink="">
      <xdr:nvSpPr>
        <xdr:cNvPr id="799" name="フローチャート: 判断 798"/>
        <xdr:cNvSpPr/>
      </xdr:nvSpPr>
      <xdr:spPr>
        <a:xfrm>
          <a:off x="212725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97790</xdr:rowOff>
    </xdr:from>
    <xdr:ext cx="466725" cy="255905"/>
    <xdr:sp macro="" textlink="">
      <xdr:nvSpPr>
        <xdr:cNvPr id="800" name="テキスト ボックス 799"/>
        <xdr:cNvSpPr txBox="1"/>
      </xdr:nvSpPr>
      <xdr:spPr>
        <a:xfrm>
          <a:off x="21088350" y="9870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801" name="直線コネクタ 800"/>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151765</xdr:rowOff>
    </xdr:from>
    <xdr:to>
      <xdr:col>107</xdr:col>
      <xdr:colOff>101600</xdr:colOff>
      <xdr:row>59</xdr:row>
      <xdr:rowOff>81915</xdr:rowOff>
    </xdr:to>
    <xdr:sp macro="" textlink="">
      <xdr:nvSpPr>
        <xdr:cNvPr id="802" name="フローチャート: 判断 801"/>
        <xdr:cNvSpPr/>
      </xdr:nvSpPr>
      <xdr:spPr>
        <a:xfrm>
          <a:off x="20383500" y="1009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98425</xdr:rowOff>
    </xdr:from>
    <xdr:ext cx="466725" cy="255905"/>
    <xdr:sp macro="" textlink="">
      <xdr:nvSpPr>
        <xdr:cNvPr id="803" name="テキスト ボックス 802"/>
        <xdr:cNvSpPr txBox="1"/>
      </xdr:nvSpPr>
      <xdr:spPr>
        <a:xfrm>
          <a:off x="20199350" y="98710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04" name="直線コネクタ 803"/>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133350</xdr:rowOff>
    </xdr:from>
    <xdr:to>
      <xdr:col>102</xdr:col>
      <xdr:colOff>165100</xdr:colOff>
      <xdr:row>59</xdr:row>
      <xdr:rowOff>63500</xdr:rowOff>
    </xdr:to>
    <xdr:sp macro="" textlink="">
      <xdr:nvSpPr>
        <xdr:cNvPr id="805" name="フローチャート: 判断 804"/>
        <xdr:cNvSpPr/>
      </xdr:nvSpPr>
      <xdr:spPr>
        <a:xfrm>
          <a:off x="194945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80010</xdr:rowOff>
    </xdr:from>
    <xdr:ext cx="466725" cy="259080"/>
    <xdr:sp macro="" textlink="">
      <xdr:nvSpPr>
        <xdr:cNvPr id="806" name="テキスト ボックス 805"/>
        <xdr:cNvSpPr txBox="1"/>
      </xdr:nvSpPr>
      <xdr:spPr>
        <a:xfrm>
          <a:off x="19310350" y="9852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107950</xdr:rowOff>
    </xdr:from>
    <xdr:to>
      <xdr:col>98</xdr:col>
      <xdr:colOff>38100</xdr:colOff>
      <xdr:row>59</xdr:row>
      <xdr:rowOff>38100</xdr:rowOff>
    </xdr:to>
    <xdr:sp macro="" textlink="">
      <xdr:nvSpPr>
        <xdr:cNvPr id="807" name="フローチャート: 判断 806"/>
        <xdr:cNvSpPr/>
      </xdr:nvSpPr>
      <xdr:spPr>
        <a:xfrm>
          <a:off x="18605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54610</xdr:rowOff>
    </xdr:from>
    <xdr:ext cx="466725" cy="255905"/>
    <xdr:sp macro="" textlink="">
      <xdr:nvSpPr>
        <xdr:cNvPr id="808" name="テキスト ボックス 807"/>
        <xdr:cNvSpPr txBox="1"/>
      </xdr:nvSpPr>
      <xdr:spPr>
        <a:xfrm>
          <a:off x="18421350" y="98272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14" name="楕円 813"/>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5905"/>
    <xdr:sp macro="" textlink="">
      <xdr:nvSpPr>
        <xdr:cNvPr id="815" name="貸付金該当値テキスト"/>
        <xdr:cNvSpPr txBox="1"/>
      </xdr:nvSpPr>
      <xdr:spPr>
        <a:xfrm>
          <a:off x="22212300" y="10078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6" name="楕円 815"/>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6380" cy="259080"/>
    <xdr:sp macro="" textlink="">
      <xdr:nvSpPr>
        <xdr:cNvPr id="817" name="テキスト ボックス 816"/>
        <xdr:cNvSpPr txBox="1"/>
      </xdr:nvSpPr>
      <xdr:spPr>
        <a:xfrm>
          <a:off x="21198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8" name="楕円 817"/>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6380" cy="259080"/>
    <xdr:sp macro="" textlink="">
      <xdr:nvSpPr>
        <xdr:cNvPr id="819" name="テキスト ボックス 818"/>
        <xdr:cNvSpPr txBox="1"/>
      </xdr:nvSpPr>
      <xdr:spPr>
        <a:xfrm>
          <a:off x="20309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20" name="楕円 819"/>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6380" cy="259080"/>
    <xdr:sp macro="" textlink="">
      <xdr:nvSpPr>
        <xdr:cNvPr id="821" name="テキスト ボックス 820"/>
        <xdr:cNvSpPr txBox="1"/>
      </xdr:nvSpPr>
      <xdr:spPr>
        <a:xfrm>
          <a:off x="19420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22" name="楕円 821"/>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6380" cy="259080"/>
    <xdr:sp macro="" textlink="">
      <xdr:nvSpPr>
        <xdr:cNvPr id="823" name="テキスト ボックス 822"/>
        <xdr:cNvSpPr txBox="1"/>
      </xdr:nvSpPr>
      <xdr:spPr>
        <a:xfrm>
          <a:off x="18531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32" name="テキスト ボックス 831"/>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5745" cy="259080"/>
    <xdr:sp macro="" textlink="">
      <xdr:nvSpPr>
        <xdr:cNvPr id="835" name="テキスト ボックス 834"/>
        <xdr:cNvSpPr txBox="1"/>
      </xdr:nvSpPr>
      <xdr:spPr>
        <a:xfrm>
          <a:off x="18039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92455" cy="255905"/>
    <xdr:sp macro="" textlink="">
      <xdr:nvSpPr>
        <xdr:cNvPr id="839" name="テキスト ボックス 838"/>
        <xdr:cNvSpPr txBox="1"/>
      </xdr:nvSpPr>
      <xdr:spPr>
        <a:xfrm>
          <a:off x="17692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2455" cy="259080"/>
    <xdr:sp macro="" textlink="">
      <xdr:nvSpPr>
        <xdr:cNvPr id="841" name="テキスト ボックス 840"/>
        <xdr:cNvSpPr txBox="1"/>
      </xdr:nvSpPr>
      <xdr:spPr>
        <a:xfrm>
          <a:off x="17692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2455" cy="259080"/>
    <xdr:sp macro="" textlink="">
      <xdr:nvSpPr>
        <xdr:cNvPr id="843" name="テキスト ボックス 842"/>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45" name="テキスト ボックス 844"/>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97790</xdr:rowOff>
    </xdr:from>
    <xdr:to>
      <xdr:col>116</xdr:col>
      <xdr:colOff>62865</xdr:colOff>
      <xdr:row>78</xdr:row>
      <xdr:rowOff>90170</xdr:rowOff>
    </xdr:to>
    <xdr:cxnSp macro="">
      <xdr:nvCxnSpPr>
        <xdr:cNvPr id="847" name="直線コネクタ 846"/>
        <xdr:cNvCxnSpPr/>
      </xdr:nvCxnSpPr>
      <xdr:spPr>
        <a:xfrm flipV="1">
          <a:off x="22159595" y="1227074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93980</xdr:rowOff>
    </xdr:from>
    <xdr:ext cx="534670" cy="259080"/>
    <xdr:sp macro="" textlink="">
      <xdr:nvSpPr>
        <xdr:cNvPr id="848" name="繰出金最小値テキスト"/>
        <xdr:cNvSpPr txBox="1"/>
      </xdr:nvSpPr>
      <xdr:spPr>
        <a:xfrm>
          <a:off x="22212300" y="13467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16,476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90170</xdr:rowOff>
    </xdr:from>
    <xdr:to>
      <xdr:col>116</xdr:col>
      <xdr:colOff>152400</xdr:colOff>
      <xdr:row>78</xdr:row>
      <xdr:rowOff>90170</xdr:rowOff>
    </xdr:to>
    <xdr:cxnSp macro="">
      <xdr:nvCxnSpPr>
        <xdr:cNvPr id="849" name="直線コネクタ 848"/>
        <xdr:cNvCxnSpPr/>
      </xdr:nvCxnSpPr>
      <xdr:spPr>
        <a:xfrm>
          <a:off x="22072600" y="1346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44450</xdr:rowOff>
    </xdr:from>
    <xdr:ext cx="598805" cy="259080"/>
    <xdr:sp macro="" textlink="">
      <xdr:nvSpPr>
        <xdr:cNvPr id="850" name="繰出金最大値テキスト"/>
        <xdr:cNvSpPr txBox="1"/>
      </xdr:nvSpPr>
      <xdr:spPr>
        <a:xfrm>
          <a:off x="22212300" y="12045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172,962</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97790</xdr:rowOff>
    </xdr:from>
    <xdr:to>
      <xdr:col>116</xdr:col>
      <xdr:colOff>152400</xdr:colOff>
      <xdr:row>71</xdr:row>
      <xdr:rowOff>97790</xdr:rowOff>
    </xdr:to>
    <xdr:cxnSp macro="">
      <xdr:nvCxnSpPr>
        <xdr:cNvPr id="851" name="直線コネクタ 850"/>
        <xdr:cNvCxnSpPr/>
      </xdr:nvCxnSpPr>
      <xdr:spPr>
        <a:xfrm>
          <a:off x="22072600" y="1227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113030</xdr:rowOff>
    </xdr:from>
    <xdr:to>
      <xdr:col>116</xdr:col>
      <xdr:colOff>63500</xdr:colOff>
      <xdr:row>76</xdr:row>
      <xdr:rowOff>121920</xdr:rowOff>
    </xdr:to>
    <xdr:cxnSp macro="">
      <xdr:nvCxnSpPr>
        <xdr:cNvPr id="852" name="直線コネクタ 851"/>
        <xdr:cNvCxnSpPr/>
      </xdr:nvCxnSpPr>
      <xdr:spPr>
        <a:xfrm flipV="1">
          <a:off x="21323300" y="131432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40640</xdr:rowOff>
    </xdr:from>
    <xdr:ext cx="534670" cy="255905"/>
    <xdr:sp macro="" textlink="">
      <xdr:nvSpPr>
        <xdr:cNvPr id="853" name="繰出金平均値テキスト"/>
        <xdr:cNvSpPr txBox="1"/>
      </xdr:nvSpPr>
      <xdr:spPr>
        <a:xfrm>
          <a:off x="22212300" y="1307084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62230</xdr:rowOff>
    </xdr:from>
    <xdr:to>
      <xdr:col>116</xdr:col>
      <xdr:colOff>114300</xdr:colOff>
      <xdr:row>76</xdr:row>
      <xdr:rowOff>163830</xdr:rowOff>
    </xdr:to>
    <xdr:sp macro="" textlink="">
      <xdr:nvSpPr>
        <xdr:cNvPr id="854" name="フローチャート: 判断 853"/>
        <xdr:cNvSpPr/>
      </xdr:nvSpPr>
      <xdr:spPr>
        <a:xfrm>
          <a:off x="221107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121920</xdr:rowOff>
    </xdr:from>
    <xdr:to>
      <xdr:col>111</xdr:col>
      <xdr:colOff>177800</xdr:colOff>
      <xdr:row>76</xdr:row>
      <xdr:rowOff>128905</xdr:rowOff>
    </xdr:to>
    <xdr:cxnSp macro="">
      <xdr:nvCxnSpPr>
        <xdr:cNvPr id="855" name="直線コネクタ 854"/>
        <xdr:cNvCxnSpPr/>
      </xdr:nvCxnSpPr>
      <xdr:spPr>
        <a:xfrm flipV="1">
          <a:off x="20434300" y="131521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57785</xdr:rowOff>
    </xdr:from>
    <xdr:to>
      <xdr:col>112</xdr:col>
      <xdr:colOff>38100</xdr:colOff>
      <xdr:row>76</xdr:row>
      <xdr:rowOff>159385</xdr:rowOff>
    </xdr:to>
    <xdr:sp macro="" textlink="">
      <xdr:nvSpPr>
        <xdr:cNvPr id="856" name="フローチャート: 判断 855"/>
        <xdr:cNvSpPr/>
      </xdr:nvSpPr>
      <xdr:spPr>
        <a:xfrm>
          <a:off x="212725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4445</xdr:rowOff>
    </xdr:from>
    <xdr:ext cx="531495" cy="259080"/>
    <xdr:sp macro="" textlink="">
      <xdr:nvSpPr>
        <xdr:cNvPr id="857" name="テキスト ボックス 856"/>
        <xdr:cNvSpPr txBox="1"/>
      </xdr:nvSpPr>
      <xdr:spPr>
        <a:xfrm>
          <a:off x="21055965" y="128631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99060</xdr:rowOff>
    </xdr:from>
    <xdr:to>
      <xdr:col>107</xdr:col>
      <xdr:colOff>50800</xdr:colOff>
      <xdr:row>76</xdr:row>
      <xdr:rowOff>128905</xdr:rowOff>
    </xdr:to>
    <xdr:cxnSp macro="">
      <xdr:nvCxnSpPr>
        <xdr:cNvPr id="858" name="直線コネクタ 857"/>
        <xdr:cNvCxnSpPr/>
      </xdr:nvCxnSpPr>
      <xdr:spPr>
        <a:xfrm>
          <a:off x="19545300" y="131292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66040</xdr:rowOff>
    </xdr:from>
    <xdr:to>
      <xdr:col>107</xdr:col>
      <xdr:colOff>101600</xdr:colOff>
      <xdr:row>76</xdr:row>
      <xdr:rowOff>167640</xdr:rowOff>
    </xdr:to>
    <xdr:sp macro="" textlink="">
      <xdr:nvSpPr>
        <xdr:cNvPr id="859" name="フローチャート: 判断 858"/>
        <xdr:cNvSpPr/>
      </xdr:nvSpPr>
      <xdr:spPr>
        <a:xfrm>
          <a:off x="20383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12700</xdr:rowOff>
    </xdr:from>
    <xdr:ext cx="531495" cy="259080"/>
    <xdr:sp macro="" textlink="">
      <xdr:nvSpPr>
        <xdr:cNvPr id="860" name="テキスト ボックス 859"/>
        <xdr:cNvSpPr txBox="1"/>
      </xdr:nvSpPr>
      <xdr:spPr>
        <a:xfrm>
          <a:off x="20166965" y="12871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99060</xdr:rowOff>
    </xdr:from>
    <xdr:to>
      <xdr:col>102</xdr:col>
      <xdr:colOff>114300</xdr:colOff>
      <xdr:row>76</xdr:row>
      <xdr:rowOff>158115</xdr:rowOff>
    </xdr:to>
    <xdr:cxnSp macro="">
      <xdr:nvCxnSpPr>
        <xdr:cNvPr id="861" name="直線コネクタ 860"/>
        <xdr:cNvCxnSpPr/>
      </xdr:nvCxnSpPr>
      <xdr:spPr>
        <a:xfrm flipV="1">
          <a:off x="18656300" y="131292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45085</xdr:rowOff>
    </xdr:from>
    <xdr:to>
      <xdr:col>102</xdr:col>
      <xdr:colOff>165100</xdr:colOff>
      <xdr:row>76</xdr:row>
      <xdr:rowOff>146685</xdr:rowOff>
    </xdr:to>
    <xdr:sp macro="" textlink="">
      <xdr:nvSpPr>
        <xdr:cNvPr id="862" name="フローチャート: 判断 861"/>
        <xdr:cNvSpPr/>
      </xdr:nvSpPr>
      <xdr:spPr>
        <a:xfrm>
          <a:off x="19494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163195</xdr:rowOff>
    </xdr:from>
    <xdr:ext cx="531495" cy="259080"/>
    <xdr:sp macro="" textlink="">
      <xdr:nvSpPr>
        <xdr:cNvPr id="863" name="テキスト ボックス 862"/>
        <xdr:cNvSpPr txBox="1"/>
      </xdr:nvSpPr>
      <xdr:spPr>
        <a:xfrm>
          <a:off x="19277965" y="12850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41275</xdr:rowOff>
    </xdr:from>
    <xdr:to>
      <xdr:col>98</xdr:col>
      <xdr:colOff>38100</xdr:colOff>
      <xdr:row>76</xdr:row>
      <xdr:rowOff>143510</xdr:rowOff>
    </xdr:to>
    <xdr:sp macro="" textlink="">
      <xdr:nvSpPr>
        <xdr:cNvPr id="864" name="フローチャート: 判断 863"/>
        <xdr:cNvSpPr/>
      </xdr:nvSpPr>
      <xdr:spPr>
        <a:xfrm>
          <a:off x="18605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159385</xdr:rowOff>
    </xdr:from>
    <xdr:ext cx="531495" cy="258445"/>
    <xdr:sp macro="" textlink="">
      <xdr:nvSpPr>
        <xdr:cNvPr id="865" name="テキスト ボックス 864"/>
        <xdr:cNvSpPr txBox="1"/>
      </xdr:nvSpPr>
      <xdr:spPr>
        <a:xfrm>
          <a:off x="18388965" y="128466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62230</xdr:rowOff>
    </xdr:from>
    <xdr:to>
      <xdr:col>116</xdr:col>
      <xdr:colOff>114300</xdr:colOff>
      <xdr:row>76</xdr:row>
      <xdr:rowOff>163830</xdr:rowOff>
    </xdr:to>
    <xdr:sp macro="" textlink="">
      <xdr:nvSpPr>
        <xdr:cNvPr id="871" name="楕円 870"/>
        <xdr:cNvSpPr/>
      </xdr:nvSpPr>
      <xdr:spPr>
        <a:xfrm>
          <a:off x="221107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85090</xdr:rowOff>
    </xdr:from>
    <xdr:ext cx="534670" cy="259080"/>
    <xdr:sp macro="" textlink="">
      <xdr:nvSpPr>
        <xdr:cNvPr id="872" name="繰出金該当値テキスト"/>
        <xdr:cNvSpPr txBox="1"/>
      </xdr:nvSpPr>
      <xdr:spPr>
        <a:xfrm>
          <a:off x="22212300" y="1294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71120</xdr:rowOff>
    </xdr:from>
    <xdr:to>
      <xdr:col>112</xdr:col>
      <xdr:colOff>38100</xdr:colOff>
      <xdr:row>77</xdr:row>
      <xdr:rowOff>1270</xdr:rowOff>
    </xdr:to>
    <xdr:sp macro="" textlink="">
      <xdr:nvSpPr>
        <xdr:cNvPr id="873" name="楕円 872"/>
        <xdr:cNvSpPr/>
      </xdr:nvSpPr>
      <xdr:spPr>
        <a:xfrm>
          <a:off x="21272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163830</xdr:rowOff>
    </xdr:from>
    <xdr:ext cx="531495" cy="259080"/>
    <xdr:sp macro="" textlink="">
      <xdr:nvSpPr>
        <xdr:cNvPr id="874" name="テキスト ボックス 873"/>
        <xdr:cNvSpPr txBox="1"/>
      </xdr:nvSpPr>
      <xdr:spPr>
        <a:xfrm>
          <a:off x="21055965" y="13194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78105</xdr:rowOff>
    </xdr:from>
    <xdr:to>
      <xdr:col>107</xdr:col>
      <xdr:colOff>101600</xdr:colOff>
      <xdr:row>77</xdr:row>
      <xdr:rowOff>8255</xdr:rowOff>
    </xdr:to>
    <xdr:sp macro="" textlink="">
      <xdr:nvSpPr>
        <xdr:cNvPr id="875" name="楕円 874"/>
        <xdr:cNvSpPr/>
      </xdr:nvSpPr>
      <xdr:spPr>
        <a:xfrm>
          <a:off x="20383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170815</xdr:rowOff>
    </xdr:from>
    <xdr:ext cx="531495" cy="258445"/>
    <xdr:sp macro="" textlink="">
      <xdr:nvSpPr>
        <xdr:cNvPr id="876" name="テキスト ボックス 875"/>
        <xdr:cNvSpPr txBox="1"/>
      </xdr:nvSpPr>
      <xdr:spPr>
        <a:xfrm>
          <a:off x="20166965" y="13201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56,428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48260</xdr:rowOff>
    </xdr:from>
    <xdr:to>
      <xdr:col>102</xdr:col>
      <xdr:colOff>165100</xdr:colOff>
      <xdr:row>76</xdr:row>
      <xdr:rowOff>149860</xdr:rowOff>
    </xdr:to>
    <xdr:sp macro="" textlink="">
      <xdr:nvSpPr>
        <xdr:cNvPr id="877" name="楕円 876"/>
        <xdr:cNvSpPr/>
      </xdr:nvSpPr>
      <xdr:spPr>
        <a:xfrm>
          <a:off x="19494500" y="130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140970</xdr:rowOff>
    </xdr:from>
    <xdr:ext cx="531495" cy="259080"/>
    <xdr:sp macro="" textlink="">
      <xdr:nvSpPr>
        <xdr:cNvPr id="878" name="テキスト ボックス 877"/>
        <xdr:cNvSpPr txBox="1"/>
      </xdr:nvSpPr>
      <xdr:spPr>
        <a:xfrm>
          <a:off x="19277965" y="1317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60,316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107315</xdr:rowOff>
    </xdr:from>
    <xdr:to>
      <xdr:col>98</xdr:col>
      <xdr:colOff>38100</xdr:colOff>
      <xdr:row>77</xdr:row>
      <xdr:rowOff>37465</xdr:rowOff>
    </xdr:to>
    <xdr:sp macro="" textlink="">
      <xdr:nvSpPr>
        <xdr:cNvPr id="879" name="楕円 878"/>
        <xdr:cNvSpPr/>
      </xdr:nvSpPr>
      <xdr:spPr>
        <a:xfrm>
          <a:off x="18605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29210</xdr:rowOff>
    </xdr:from>
    <xdr:ext cx="531495" cy="255905"/>
    <xdr:sp macro="" textlink="">
      <xdr:nvSpPr>
        <xdr:cNvPr id="880" name="テキスト ボックス 879"/>
        <xdr:cNvSpPr txBox="1"/>
      </xdr:nvSpPr>
      <xdr:spPr>
        <a:xfrm>
          <a:off x="18388965" y="13230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89" name="テキスト ボックス 888"/>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745" cy="259080"/>
    <xdr:sp macro="" textlink="">
      <xdr:nvSpPr>
        <xdr:cNvPr id="892" name="テキスト ボックス 891"/>
        <xdr:cNvSpPr txBox="1"/>
      </xdr:nvSpPr>
      <xdr:spPr>
        <a:xfrm>
          <a:off x="18039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96</xdr:row>
      <xdr:rowOff>35560</xdr:rowOff>
    </xdr:from>
    <xdr:ext cx="313055" cy="259080"/>
    <xdr:sp macro="" textlink="">
      <xdr:nvSpPr>
        <xdr:cNvPr id="894" name="テキスト ボックス 893"/>
        <xdr:cNvSpPr txBox="1"/>
      </xdr:nvSpPr>
      <xdr:spPr>
        <a:xfrm>
          <a:off x="17974945" y="1649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93</xdr:row>
      <xdr:rowOff>168910</xdr:rowOff>
    </xdr:from>
    <xdr:ext cx="313055" cy="255905"/>
    <xdr:sp macro="" textlink="">
      <xdr:nvSpPr>
        <xdr:cNvPr id="896" name="テキスト ボックス 895"/>
        <xdr:cNvSpPr txBox="1"/>
      </xdr:nvSpPr>
      <xdr:spPr>
        <a:xfrm>
          <a:off x="17974945" y="16113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91</xdr:row>
      <xdr:rowOff>130810</xdr:rowOff>
    </xdr:from>
    <xdr:ext cx="313055" cy="259080"/>
    <xdr:sp macro="" textlink="">
      <xdr:nvSpPr>
        <xdr:cNvPr id="898" name="テキスト ボックス 897"/>
        <xdr:cNvSpPr txBox="1"/>
      </xdr:nvSpPr>
      <xdr:spPr>
        <a:xfrm>
          <a:off x="17974945" y="15732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92710</xdr:rowOff>
    </xdr:from>
    <xdr:ext cx="313055" cy="259080"/>
    <xdr:sp macro="" textlink="">
      <xdr:nvSpPr>
        <xdr:cNvPr id="900" name="テキスト ボックス 899"/>
        <xdr:cNvSpPr txBox="1"/>
      </xdr:nvSpPr>
      <xdr:spPr>
        <a:xfrm>
          <a:off x="17974945" y="15351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5905"/>
    <xdr:sp macro="" textlink="">
      <xdr:nvSpPr>
        <xdr:cNvPr id="902" name="テキスト ボックス 901"/>
        <xdr:cNvSpPr txBox="1"/>
      </xdr:nvSpPr>
      <xdr:spPr>
        <a:xfrm>
          <a:off x="17974945" y="14970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5905"/>
    <xdr:sp macro="" textlink="">
      <xdr:nvSpPr>
        <xdr:cNvPr id="905" name="前年度繰上充用金最小値テキスト"/>
        <xdr:cNvSpPr txBox="1"/>
      </xdr:nvSpPr>
      <xdr:spPr>
        <a:xfrm>
          <a:off x="22212300" y="17059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5905"/>
    <xdr:sp macro="" textlink="">
      <xdr:nvSpPr>
        <xdr:cNvPr id="907" name="前年度繰上充用金最大値テキスト"/>
        <xdr:cNvSpPr txBox="1"/>
      </xdr:nvSpPr>
      <xdr:spPr>
        <a:xfrm>
          <a:off x="22212300" y="16717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5905"/>
    <xdr:sp macro="" textlink="">
      <xdr:nvSpPr>
        <xdr:cNvPr id="910" name="前年度繰上充用金平均値テキスト"/>
        <xdr:cNvSpPr txBox="1"/>
      </xdr:nvSpPr>
      <xdr:spPr>
        <a:xfrm>
          <a:off x="22212300" y="169456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6380" cy="255905"/>
    <xdr:sp macro="" textlink="">
      <xdr:nvSpPr>
        <xdr:cNvPr id="914" name="テキスト ボックス 913"/>
        <xdr:cNvSpPr txBox="1"/>
      </xdr:nvSpPr>
      <xdr:spPr>
        <a:xfrm>
          <a:off x="2119884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6380" cy="255905"/>
    <xdr:sp macro="" textlink="">
      <xdr:nvSpPr>
        <xdr:cNvPr id="917" name="テキスト ボックス 916"/>
        <xdr:cNvSpPr txBox="1"/>
      </xdr:nvSpPr>
      <xdr:spPr>
        <a:xfrm>
          <a:off x="2030984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6380" cy="255905"/>
    <xdr:sp macro="" textlink="">
      <xdr:nvSpPr>
        <xdr:cNvPr id="920" name="テキスト ボックス 919"/>
        <xdr:cNvSpPr txBox="1"/>
      </xdr:nvSpPr>
      <xdr:spPr>
        <a:xfrm>
          <a:off x="1942084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88</xdr:row>
      <xdr:rowOff>168910</xdr:rowOff>
    </xdr:from>
    <xdr:ext cx="313690" cy="255905"/>
    <xdr:sp macro="" textlink="">
      <xdr:nvSpPr>
        <xdr:cNvPr id="922" name="テキスト ボックス 921"/>
        <xdr:cNvSpPr txBox="1"/>
      </xdr:nvSpPr>
      <xdr:spPr>
        <a:xfrm>
          <a:off x="18499455" y="152565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5905"/>
    <xdr:sp macro="" textlink="">
      <xdr:nvSpPr>
        <xdr:cNvPr id="929" name="前年度繰上充用金該当値テキスト"/>
        <xdr:cNvSpPr txBox="1"/>
      </xdr:nvSpPr>
      <xdr:spPr>
        <a:xfrm>
          <a:off x="22212300" y="16831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6380" cy="255905"/>
    <xdr:sp macro="" textlink="">
      <xdr:nvSpPr>
        <xdr:cNvPr id="931" name="テキスト ボックス 930"/>
        <xdr:cNvSpPr txBox="1"/>
      </xdr:nvSpPr>
      <xdr:spPr>
        <a:xfrm>
          <a:off x="21198840" y="16742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6380" cy="255905"/>
    <xdr:sp macro="" textlink="">
      <xdr:nvSpPr>
        <xdr:cNvPr id="933" name="テキスト ボックス 932"/>
        <xdr:cNvSpPr txBox="1"/>
      </xdr:nvSpPr>
      <xdr:spPr>
        <a:xfrm>
          <a:off x="20309840" y="16742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6380" cy="255905"/>
    <xdr:sp macro="" textlink="">
      <xdr:nvSpPr>
        <xdr:cNvPr id="935" name="テキスト ボックス 934"/>
        <xdr:cNvSpPr txBox="1"/>
      </xdr:nvSpPr>
      <xdr:spPr>
        <a:xfrm>
          <a:off x="19420840" y="16742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6380" cy="255905"/>
    <xdr:sp macro="" textlink="">
      <xdr:nvSpPr>
        <xdr:cNvPr id="937" name="テキスト ボックス 936"/>
        <xdr:cNvSpPr txBox="1"/>
      </xdr:nvSpPr>
      <xdr:spPr>
        <a:xfrm>
          <a:off x="1853184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492,248円となっている。主な構成項目である人件費は、住民一人当たり76,610円となっており、平成29年度からは増加となった。これは、主に退職した職員の補充による1名増によるものである。類似団体平均も増額になっており、差は若干広がっている。依然として類似団体平均と比べるとかなり低い水準となっており、この要因としては、職員数が他の団体と比べて少ないこと、初任給を抑制していることがあげられる。今後とも、事業の更なる効率化の促進を図りながら、職員数については、職員定員管理計画（</a:t>
          </a:r>
          <a:r>
            <a:rPr kumimoji="1" lang="en-US" altLang="ja-JP" sz="1300">
              <a:latin typeface="ＭＳ Ｐゴシック"/>
              <a:ea typeface="ＭＳ Ｐゴシック"/>
            </a:rPr>
            <a:t>H29</a:t>
          </a:r>
          <a:r>
            <a:rPr kumimoji="1" lang="ja-JP" altLang="en-US" sz="1300">
              <a:latin typeface="ＭＳ Ｐゴシック"/>
              <a:ea typeface="ＭＳ Ｐゴシック"/>
            </a:rPr>
            <a:t>～</a:t>
          </a:r>
          <a:r>
            <a:rPr kumimoji="1" lang="en-US" altLang="ja-JP" sz="1300">
              <a:latin typeface="ＭＳ Ｐゴシック"/>
              <a:ea typeface="ＭＳ Ｐゴシック"/>
            </a:rPr>
            <a:t>33</a:t>
          </a:r>
          <a:r>
            <a:rPr kumimoji="1" lang="ja-JP" altLang="en-US" sz="1300">
              <a:latin typeface="ＭＳ Ｐゴシック"/>
              <a:ea typeface="ＭＳ Ｐゴシック"/>
            </a:rPr>
            <a:t>）に基づいて、より適切な定員管理に努めるとともに、給与の適正化を図ることにより縮減に努めることとする。扶助費は、住民一人当たり75,464円となっており、平成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は微減となっている。前年度から減少した主な要因としては、臨時福祉給付金事業の終了による減である。普通建設事業費は、住民一人当たり67,348円となっており、類似団体・高知県平均とも下回っている。これは、霧生関公園（仮称）建設工事、の終了によるものであり、前年度決算と比較すると10.7％減となっている。今後は、大型事業実施が見込まれており、事業費の抑制を図り優先順位を付けて実施していくことが必要とな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12,929
12,874
100.80
6,569,151
6,364,277
3,798
3,921,938
4,554,427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185" cy="259080"/>
    <xdr:sp macro="" textlink="">
      <xdr:nvSpPr>
        <xdr:cNvPr id="44" name="テキスト ボックス 43"/>
        <xdr:cNvSpPr txBox="1"/>
      </xdr:nvSpPr>
      <xdr:spPr>
        <a:xfrm>
          <a:off x="294640"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185" cy="259080"/>
    <xdr:sp macro="" textlink="">
      <xdr:nvSpPr>
        <xdr:cNvPr id="46" name="テキスト ボックス 45"/>
        <xdr:cNvSpPr txBox="1"/>
      </xdr:nvSpPr>
      <xdr:spPr>
        <a:xfrm>
          <a:off x="294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4185" cy="255905"/>
    <xdr:sp macro="" textlink="">
      <xdr:nvSpPr>
        <xdr:cNvPr id="48" name="テキスト ボックス 47"/>
        <xdr:cNvSpPr txBox="1"/>
      </xdr:nvSpPr>
      <xdr:spPr>
        <a:xfrm>
          <a:off x="294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905"/>
    <xdr:sp macro="" textlink="">
      <xdr:nvSpPr>
        <xdr:cNvPr id="54" name="テキスト ボックス 53"/>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123825</xdr:rowOff>
    </xdr:from>
    <xdr:to>
      <xdr:col>24</xdr:col>
      <xdr:colOff>62865</xdr:colOff>
      <xdr:row>38</xdr:row>
      <xdr:rowOff>42545</xdr:rowOff>
    </xdr:to>
    <xdr:cxnSp macro="">
      <xdr:nvCxnSpPr>
        <xdr:cNvPr id="56" name="直線コネクタ 55"/>
        <xdr:cNvCxnSpPr/>
      </xdr:nvCxnSpPr>
      <xdr:spPr>
        <a:xfrm flipV="1">
          <a:off x="4633595" y="5438775"/>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46355</xdr:rowOff>
    </xdr:from>
    <xdr:ext cx="469900" cy="259080"/>
    <xdr:sp macro="" textlink="">
      <xdr:nvSpPr>
        <xdr:cNvPr id="57" name="議会費最小値テキスト"/>
        <xdr:cNvSpPr txBox="1"/>
      </xdr:nvSpPr>
      <xdr:spPr>
        <a:xfrm>
          <a:off x="4686300" y="6561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70485</xdr:rowOff>
    </xdr:from>
    <xdr:ext cx="534670" cy="259080"/>
    <xdr:sp macro="" textlink="">
      <xdr:nvSpPr>
        <xdr:cNvPr id="59" name="議会費最大値テキスト"/>
        <xdr:cNvSpPr txBox="1"/>
      </xdr:nvSpPr>
      <xdr:spPr>
        <a:xfrm>
          <a:off x="4686300" y="521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10,784</a:t>
          </a:r>
          <a:endParaRPr kumimoji="1" lang="ja-JP" altLang="en-US" sz="1000" b="1">
            <a:latin typeface="ＭＳ Ｐゴシック"/>
          </a:endParaRPr>
        </a:p>
      </xdr:txBody>
    </xdr:sp>
    <xdr:clientData/>
  </xdr:oneCellAnchor>
  <xdr:twoCellAnchor>
    <xdr:from>
      <xdr:col>23</xdr:col>
      <xdr:colOff>165100</xdr:colOff>
      <xdr:row>31</xdr:row>
      <xdr:rowOff>123825</xdr:rowOff>
    </xdr:from>
    <xdr:to>
      <xdr:col>24</xdr:col>
      <xdr:colOff>152400</xdr:colOff>
      <xdr:row>31</xdr:row>
      <xdr:rowOff>123825</xdr:rowOff>
    </xdr:to>
    <xdr:cxnSp macro="">
      <xdr:nvCxnSpPr>
        <xdr:cNvPr id="60" name="直線コネクタ 59"/>
        <xdr:cNvCxnSpPr/>
      </xdr:nvCxnSpPr>
      <xdr:spPr>
        <a:xfrm>
          <a:off x="4546600" y="543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26670</xdr:rowOff>
    </xdr:from>
    <xdr:to>
      <xdr:col>24</xdr:col>
      <xdr:colOff>63500</xdr:colOff>
      <xdr:row>37</xdr:row>
      <xdr:rowOff>98425</xdr:rowOff>
    </xdr:to>
    <xdr:cxnSp macro="">
      <xdr:nvCxnSpPr>
        <xdr:cNvPr id="61" name="直線コネクタ 60"/>
        <xdr:cNvCxnSpPr/>
      </xdr:nvCxnSpPr>
      <xdr:spPr>
        <a:xfrm flipV="1">
          <a:off x="3797300" y="637032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139065</xdr:rowOff>
    </xdr:from>
    <xdr:ext cx="469900" cy="259080"/>
    <xdr:sp macro="" textlink="">
      <xdr:nvSpPr>
        <xdr:cNvPr id="62" name="議会費平均値テキスト"/>
        <xdr:cNvSpPr txBox="1"/>
      </xdr:nvSpPr>
      <xdr:spPr>
        <a:xfrm>
          <a:off x="4686300" y="59683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116205</xdr:rowOff>
    </xdr:from>
    <xdr:to>
      <xdr:col>24</xdr:col>
      <xdr:colOff>114300</xdr:colOff>
      <xdr:row>36</xdr:row>
      <xdr:rowOff>46355</xdr:rowOff>
    </xdr:to>
    <xdr:sp macro="" textlink="">
      <xdr:nvSpPr>
        <xdr:cNvPr id="63" name="フローチャート: 判断 62"/>
        <xdr:cNvSpPr/>
      </xdr:nvSpPr>
      <xdr:spPr>
        <a:xfrm>
          <a:off x="45847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98425</xdr:rowOff>
    </xdr:from>
    <xdr:to>
      <xdr:col>19</xdr:col>
      <xdr:colOff>177800</xdr:colOff>
      <xdr:row>37</xdr:row>
      <xdr:rowOff>106045</xdr:rowOff>
    </xdr:to>
    <xdr:cxnSp macro="">
      <xdr:nvCxnSpPr>
        <xdr:cNvPr id="64" name="直線コネクタ 63"/>
        <xdr:cNvCxnSpPr/>
      </xdr:nvCxnSpPr>
      <xdr:spPr>
        <a:xfrm flipV="1">
          <a:off x="2908300" y="64420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100330</xdr:rowOff>
    </xdr:from>
    <xdr:ext cx="466725" cy="255905"/>
    <xdr:sp macro="" textlink="">
      <xdr:nvSpPr>
        <xdr:cNvPr id="66" name="テキスト ボックス 65"/>
        <xdr:cNvSpPr txBox="1"/>
      </xdr:nvSpPr>
      <xdr:spPr>
        <a:xfrm>
          <a:off x="3562350" y="59296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55880</xdr:rowOff>
    </xdr:from>
    <xdr:to>
      <xdr:col>15</xdr:col>
      <xdr:colOff>50800</xdr:colOff>
      <xdr:row>37</xdr:row>
      <xdr:rowOff>106045</xdr:rowOff>
    </xdr:to>
    <xdr:cxnSp macro="">
      <xdr:nvCxnSpPr>
        <xdr:cNvPr id="67" name="直線コネクタ 66"/>
        <xdr:cNvCxnSpPr/>
      </xdr:nvCxnSpPr>
      <xdr:spPr>
        <a:xfrm>
          <a:off x="2019300" y="63995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107950</xdr:rowOff>
    </xdr:from>
    <xdr:ext cx="466725" cy="259080"/>
    <xdr:sp macro="" textlink="">
      <xdr:nvSpPr>
        <xdr:cNvPr id="69" name="テキスト ボックス 68"/>
        <xdr:cNvSpPr txBox="1"/>
      </xdr:nvSpPr>
      <xdr:spPr>
        <a:xfrm>
          <a:off x="2673350" y="5937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55880</xdr:rowOff>
    </xdr:from>
    <xdr:to>
      <xdr:col>10</xdr:col>
      <xdr:colOff>114300</xdr:colOff>
      <xdr:row>37</xdr:row>
      <xdr:rowOff>76200</xdr:rowOff>
    </xdr:to>
    <xdr:cxnSp macro="">
      <xdr:nvCxnSpPr>
        <xdr:cNvPr id="70" name="直線コネクタ 69"/>
        <xdr:cNvCxnSpPr/>
      </xdr:nvCxnSpPr>
      <xdr:spPr>
        <a:xfrm flipV="1">
          <a:off x="1130300" y="63995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163195</xdr:rowOff>
    </xdr:from>
    <xdr:ext cx="466725" cy="259080"/>
    <xdr:sp macro="" textlink="">
      <xdr:nvSpPr>
        <xdr:cNvPr id="72" name="テキスト ボックス 71"/>
        <xdr:cNvSpPr txBox="1"/>
      </xdr:nvSpPr>
      <xdr:spPr>
        <a:xfrm>
          <a:off x="1784350" y="58210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63500</xdr:rowOff>
    </xdr:from>
    <xdr:to>
      <xdr:col>6</xdr:col>
      <xdr:colOff>38100</xdr:colOff>
      <xdr:row>35</xdr:row>
      <xdr:rowOff>164465</xdr:rowOff>
    </xdr:to>
    <xdr:sp macro="" textlink="">
      <xdr:nvSpPr>
        <xdr:cNvPr id="73" name="フローチャート: 判断 72"/>
        <xdr:cNvSpPr/>
      </xdr:nvSpPr>
      <xdr:spPr>
        <a:xfrm>
          <a:off x="10795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9525</xdr:rowOff>
    </xdr:from>
    <xdr:ext cx="466725" cy="255905"/>
    <xdr:sp macro="" textlink="">
      <xdr:nvSpPr>
        <xdr:cNvPr id="74" name="テキスト ボックス 73"/>
        <xdr:cNvSpPr txBox="1"/>
      </xdr:nvSpPr>
      <xdr:spPr>
        <a:xfrm>
          <a:off x="895350" y="58388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80" name="楕円 79"/>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125730</xdr:rowOff>
    </xdr:from>
    <xdr:ext cx="469900" cy="259080"/>
    <xdr:sp macro="" textlink="">
      <xdr:nvSpPr>
        <xdr:cNvPr id="81" name="議会費該当値テキスト"/>
        <xdr:cNvSpPr txBox="1"/>
      </xdr:nvSpPr>
      <xdr:spPr>
        <a:xfrm>
          <a:off x="4686300" y="629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47625</xdr:rowOff>
    </xdr:from>
    <xdr:to>
      <xdr:col>20</xdr:col>
      <xdr:colOff>38100</xdr:colOff>
      <xdr:row>37</xdr:row>
      <xdr:rowOff>149225</xdr:rowOff>
    </xdr:to>
    <xdr:sp macro="" textlink="">
      <xdr:nvSpPr>
        <xdr:cNvPr id="82" name="楕円 81"/>
        <xdr:cNvSpPr/>
      </xdr:nvSpPr>
      <xdr:spPr>
        <a:xfrm>
          <a:off x="3746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140970</xdr:rowOff>
    </xdr:from>
    <xdr:ext cx="466725" cy="259080"/>
    <xdr:sp macro="" textlink="">
      <xdr:nvSpPr>
        <xdr:cNvPr id="83" name="テキスト ボックス 82"/>
        <xdr:cNvSpPr txBox="1"/>
      </xdr:nvSpPr>
      <xdr:spPr>
        <a:xfrm>
          <a:off x="3562350" y="6484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55245</xdr:rowOff>
    </xdr:from>
    <xdr:to>
      <xdr:col>15</xdr:col>
      <xdr:colOff>101600</xdr:colOff>
      <xdr:row>37</xdr:row>
      <xdr:rowOff>156845</xdr:rowOff>
    </xdr:to>
    <xdr:sp macro="" textlink="">
      <xdr:nvSpPr>
        <xdr:cNvPr id="84" name="楕円 83"/>
        <xdr:cNvSpPr/>
      </xdr:nvSpPr>
      <xdr:spPr>
        <a:xfrm>
          <a:off x="2857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147955</xdr:rowOff>
    </xdr:from>
    <xdr:ext cx="466725" cy="258445"/>
    <xdr:sp macro="" textlink="">
      <xdr:nvSpPr>
        <xdr:cNvPr id="85" name="テキスト ボックス 84"/>
        <xdr:cNvSpPr txBox="1"/>
      </xdr:nvSpPr>
      <xdr:spPr>
        <a:xfrm>
          <a:off x="2673350" y="6491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5080</xdr:rowOff>
    </xdr:from>
    <xdr:to>
      <xdr:col>10</xdr:col>
      <xdr:colOff>165100</xdr:colOff>
      <xdr:row>37</xdr:row>
      <xdr:rowOff>106680</xdr:rowOff>
    </xdr:to>
    <xdr:sp macro="" textlink="">
      <xdr:nvSpPr>
        <xdr:cNvPr id="86" name="楕円 85"/>
        <xdr:cNvSpPr/>
      </xdr:nvSpPr>
      <xdr:spPr>
        <a:xfrm>
          <a:off x="196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97790</xdr:rowOff>
    </xdr:from>
    <xdr:ext cx="466725" cy="255905"/>
    <xdr:sp macro="" textlink="">
      <xdr:nvSpPr>
        <xdr:cNvPr id="87" name="テキスト ボックス 86"/>
        <xdr:cNvSpPr txBox="1"/>
      </xdr:nvSpPr>
      <xdr:spPr>
        <a:xfrm>
          <a:off x="1784350" y="6441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25400</xdr:rowOff>
    </xdr:from>
    <xdr:to>
      <xdr:col>6</xdr:col>
      <xdr:colOff>38100</xdr:colOff>
      <xdr:row>37</xdr:row>
      <xdr:rowOff>127000</xdr:rowOff>
    </xdr:to>
    <xdr:sp macro="" textlink="">
      <xdr:nvSpPr>
        <xdr:cNvPr id="88" name="楕円 87"/>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118110</xdr:rowOff>
    </xdr:from>
    <xdr:ext cx="466725" cy="259080"/>
    <xdr:sp macro="" textlink="">
      <xdr:nvSpPr>
        <xdr:cNvPr id="89" name="テキスト ボックス 88"/>
        <xdr:cNvSpPr txBox="1"/>
      </xdr:nvSpPr>
      <xdr:spPr>
        <a:xfrm>
          <a:off x="895350" y="646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168910</xdr:rowOff>
    </xdr:from>
    <xdr:ext cx="245745" cy="255905"/>
    <xdr:sp macro="" textlink="">
      <xdr:nvSpPr>
        <xdr:cNvPr id="101" name="テキスト ボックス 100"/>
        <xdr:cNvSpPr txBox="1"/>
      </xdr:nvSpPr>
      <xdr:spPr>
        <a:xfrm>
          <a:off x="513080" y="101130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57</xdr:row>
      <xdr:rowOff>54610</xdr:rowOff>
    </xdr:from>
    <xdr:ext cx="592455" cy="255905"/>
    <xdr:sp macro="" textlink="">
      <xdr:nvSpPr>
        <xdr:cNvPr id="103" name="テキスト ボックス 102"/>
        <xdr:cNvSpPr txBox="1"/>
      </xdr:nvSpPr>
      <xdr:spPr>
        <a:xfrm>
          <a:off x="166370" y="9827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111760</xdr:rowOff>
    </xdr:from>
    <xdr:ext cx="592455" cy="255905"/>
    <xdr:sp macro="" textlink="">
      <xdr:nvSpPr>
        <xdr:cNvPr id="105" name="テキスト ボックス 104"/>
        <xdr:cNvSpPr txBox="1"/>
      </xdr:nvSpPr>
      <xdr:spPr>
        <a:xfrm>
          <a:off x="166370" y="95415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2455" cy="255905"/>
    <xdr:sp macro="" textlink="">
      <xdr:nvSpPr>
        <xdr:cNvPr id="107" name="テキスト ボックス 106"/>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54610</xdr:rowOff>
    </xdr:from>
    <xdr:ext cx="592455" cy="255905"/>
    <xdr:sp macro="" textlink="">
      <xdr:nvSpPr>
        <xdr:cNvPr id="109" name="テキスト ボックス 108"/>
        <xdr:cNvSpPr txBox="1"/>
      </xdr:nvSpPr>
      <xdr:spPr>
        <a:xfrm>
          <a:off x="166370" y="89700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92455" cy="255905"/>
    <xdr:sp macro="" textlink="">
      <xdr:nvSpPr>
        <xdr:cNvPr id="111" name="テキスト ボックス 110"/>
        <xdr:cNvSpPr txBox="1"/>
      </xdr:nvSpPr>
      <xdr:spPr>
        <a:xfrm>
          <a:off x="166370" y="8684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48</xdr:row>
      <xdr:rowOff>168910</xdr:rowOff>
    </xdr:from>
    <xdr:ext cx="592455" cy="255905"/>
    <xdr:sp macro="" textlink="">
      <xdr:nvSpPr>
        <xdr:cNvPr id="113" name="テキスト ボックス 112"/>
        <xdr:cNvSpPr txBox="1"/>
      </xdr:nvSpPr>
      <xdr:spPr>
        <a:xfrm>
          <a:off x="166370" y="83985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5" name="テキスト ボックス 114"/>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135255</xdr:rowOff>
    </xdr:from>
    <xdr:to>
      <xdr:col>24</xdr:col>
      <xdr:colOff>62865</xdr:colOff>
      <xdr:row>59</xdr:row>
      <xdr:rowOff>16510</xdr:rowOff>
    </xdr:to>
    <xdr:cxnSp macro="">
      <xdr:nvCxnSpPr>
        <xdr:cNvPr id="117" name="直線コネクタ 116"/>
        <xdr:cNvCxnSpPr/>
      </xdr:nvCxnSpPr>
      <xdr:spPr>
        <a:xfrm flipV="1">
          <a:off x="4633595" y="870775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20320</xdr:rowOff>
    </xdr:from>
    <xdr:ext cx="534670" cy="255905"/>
    <xdr:sp macro="" textlink="">
      <xdr:nvSpPr>
        <xdr:cNvPr id="118" name="総務費最小値テキスト"/>
        <xdr:cNvSpPr txBox="1"/>
      </xdr:nvSpPr>
      <xdr:spPr>
        <a:xfrm>
          <a:off x="4686300" y="101358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43,045</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16510</xdr:rowOff>
    </xdr:from>
    <xdr:to>
      <xdr:col>24</xdr:col>
      <xdr:colOff>152400</xdr:colOff>
      <xdr:row>59</xdr:row>
      <xdr:rowOff>16510</xdr:rowOff>
    </xdr:to>
    <xdr:cxnSp macro="">
      <xdr:nvCxnSpPr>
        <xdr:cNvPr id="119" name="直線コネクタ 118"/>
        <xdr:cNvCxnSpPr/>
      </xdr:nvCxnSpPr>
      <xdr:spPr>
        <a:xfrm>
          <a:off x="4546600" y="1013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81915</xdr:rowOff>
    </xdr:from>
    <xdr:ext cx="598805" cy="259080"/>
    <xdr:sp macro="" textlink="">
      <xdr:nvSpPr>
        <xdr:cNvPr id="120" name="総務費最大値テキスト"/>
        <xdr:cNvSpPr txBox="1"/>
      </xdr:nvSpPr>
      <xdr:spPr>
        <a:xfrm>
          <a:off x="4686300" y="8482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541,548</a:t>
          </a:r>
          <a:endParaRPr kumimoji="1" lang="ja-JP" altLang="en-US" sz="1000" b="1">
            <a:latin typeface="ＭＳ Ｐゴシック"/>
          </a:endParaRPr>
        </a:p>
      </xdr:txBody>
    </xdr:sp>
    <xdr:clientData/>
  </xdr:oneCellAnchor>
  <xdr:twoCellAnchor>
    <xdr:from>
      <xdr:col>23</xdr:col>
      <xdr:colOff>165100</xdr:colOff>
      <xdr:row>50</xdr:row>
      <xdr:rowOff>135255</xdr:rowOff>
    </xdr:from>
    <xdr:to>
      <xdr:col>24</xdr:col>
      <xdr:colOff>152400</xdr:colOff>
      <xdr:row>50</xdr:row>
      <xdr:rowOff>135255</xdr:rowOff>
    </xdr:to>
    <xdr:cxnSp macro="">
      <xdr:nvCxnSpPr>
        <xdr:cNvPr id="121" name="直線コネクタ 120"/>
        <xdr:cNvCxnSpPr/>
      </xdr:nvCxnSpPr>
      <xdr:spPr>
        <a:xfrm>
          <a:off x="4546600" y="870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70485</xdr:rowOff>
    </xdr:from>
    <xdr:to>
      <xdr:col>24</xdr:col>
      <xdr:colOff>63500</xdr:colOff>
      <xdr:row>58</xdr:row>
      <xdr:rowOff>118745</xdr:rowOff>
    </xdr:to>
    <xdr:cxnSp macro="">
      <xdr:nvCxnSpPr>
        <xdr:cNvPr id="122" name="直線コネクタ 121"/>
        <xdr:cNvCxnSpPr/>
      </xdr:nvCxnSpPr>
      <xdr:spPr>
        <a:xfrm>
          <a:off x="3797300" y="1001458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130810</xdr:rowOff>
    </xdr:from>
    <xdr:ext cx="598805" cy="259080"/>
    <xdr:sp macro="" textlink="">
      <xdr:nvSpPr>
        <xdr:cNvPr id="123" name="総務費平均値テキスト"/>
        <xdr:cNvSpPr txBox="1"/>
      </xdr:nvSpPr>
      <xdr:spPr>
        <a:xfrm>
          <a:off x="4686300" y="9732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113,404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107950</xdr:rowOff>
    </xdr:from>
    <xdr:to>
      <xdr:col>24</xdr:col>
      <xdr:colOff>114300</xdr:colOff>
      <xdr:row>58</xdr:row>
      <xdr:rowOff>38100</xdr:rowOff>
    </xdr:to>
    <xdr:sp macro="" textlink="">
      <xdr:nvSpPr>
        <xdr:cNvPr id="124" name="フローチャート: 判断 123"/>
        <xdr:cNvSpPr/>
      </xdr:nvSpPr>
      <xdr:spPr>
        <a:xfrm>
          <a:off x="45847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60325</xdr:rowOff>
    </xdr:from>
    <xdr:to>
      <xdr:col>19</xdr:col>
      <xdr:colOff>177800</xdr:colOff>
      <xdr:row>58</xdr:row>
      <xdr:rowOff>70485</xdr:rowOff>
    </xdr:to>
    <xdr:cxnSp macro="">
      <xdr:nvCxnSpPr>
        <xdr:cNvPr id="125" name="直線コネクタ 124"/>
        <xdr:cNvCxnSpPr/>
      </xdr:nvCxnSpPr>
      <xdr:spPr>
        <a:xfrm>
          <a:off x="2908300" y="100044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126365</xdr:rowOff>
    </xdr:from>
    <xdr:to>
      <xdr:col>20</xdr:col>
      <xdr:colOff>38100</xdr:colOff>
      <xdr:row>58</xdr:row>
      <xdr:rowOff>56515</xdr:rowOff>
    </xdr:to>
    <xdr:sp macro="" textlink="">
      <xdr:nvSpPr>
        <xdr:cNvPr id="126" name="フローチャート: 判断 125"/>
        <xdr:cNvSpPr/>
      </xdr:nvSpPr>
      <xdr:spPr>
        <a:xfrm>
          <a:off x="3746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73025</xdr:rowOff>
    </xdr:from>
    <xdr:ext cx="595630" cy="259080"/>
    <xdr:sp macro="" textlink="">
      <xdr:nvSpPr>
        <xdr:cNvPr id="127" name="テキスト ボックス 126"/>
        <xdr:cNvSpPr txBox="1"/>
      </xdr:nvSpPr>
      <xdr:spPr>
        <a:xfrm>
          <a:off x="3497580" y="9674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60325</xdr:rowOff>
    </xdr:from>
    <xdr:to>
      <xdr:col>15</xdr:col>
      <xdr:colOff>50800</xdr:colOff>
      <xdr:row>58</xdr:row>
      <xdr:rowOff>77470</xdr:rowOff>
    </xdr:to>
    <xdr:cxnSp macro="">
      <xdr:nvCxnSpPr>
        <xdr:cNvPr id="128" name="直線コネクタ 127"/>
        <xdr:cNvCxnSpPr/>
      </xdr:nvCxnSpPr>
      <xdr:spPr>
        <a:xfrm flipV="1">
          <a:off x="2019300" y="100044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154940</xdr:rowOff>
    </xdr:from>
    <xdr:to>
      <xdr:col>15</xdr:col>
      <xdr:colOff>101600</xdr:colOff>
      <xdr:row>58</xdr:row>
      <xdr:rowOff>85090</xdr:rowOff>
    </xdr:to>
    <xdr:sp macro="" textlink="">
      <xdr:nvSpPr>
        <xdr:cNvPr id="129" name="フローチャート: 判断 128"/>
        <xdr:cNvSpPr/>
      </xdr:nvSpPr>
      <xdr:spPr>
        <a:xfrm>
          <a:off x="2857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101600</xdr:rowOff>
    </xdr:from>
    <xdr:ext cx="531495" cy="259080"/>
    <xdr:sp macro="" textlink="">
      <xdr:nvSpPr>
        <xdr:cNvPr id="130" name="テキスト ボックス 129"/>
        <xdr:cNvSpPr txBox="1"/>
      </xdr:nvSpPr>
      <xdr:spPr>
        <a:xfrm>
          <a:off x="2640965" y="9702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77470</xdr:rowOff>
    </xdr:from>
    <xdr:to>
      <xdr:col>10</xdr:col>
      <xdr:colOff>114300</xdr:colOff>
      <xdr:row>58</xdr:row>
      <xdr:rowOff>121285</xdr:rowOff>
    </xdr:to>
    <xdr:cxnSp macro="">
      <xdr:nvCxnSpPr>
        <xdr:cNvPr id="131" name="直線コネクタ 130"/>
        <xdr:cNvCxnSpPr/>
      </xdr:nvCxnSpPr>
      <xdr:spPr>
        <a:xfrm flipV="1">
          <a:off x="1130300" y="100215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32" name="フローチャート: 判断 131"/>
        <xdr:cNvSpPr/>
      </xdr:nvSpPr>
      <xdr:spPr>
        <a:xfrm>
          <a:off x="1968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105410</xdr:rowOff>
    </xdr:from>
    <xdr:ext cx="531495" cy="259080"/>
    <xdr:sp macro="" textlink="">
      <xdr:nvSpPr>
        <xdr:cNvPr id="133" name="テキスト ボックス 132"/>
        <xdr:cNvSpPr txBox="1"/>
      </xdr:nvSpPr>
      <xdr:spPr>
        <a:xfrm>
          <a:off x="1751965" y="9706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150495</xdr:rowOff>
    </xdr:from>
    <xdr:to>
      <xdr:col>6</xdr:col>
      <xdr:colOff>38100</xdr:colOff>
      <xdr:row>57</xdr:row>
      <xdr:rowOff>80645</xdr:rowOff>
    </xdr:to>
    <xdr:sp macro="" textlink="">
      <xdr:nvSpPr>
        <xdr:cNvPr id="134" name="フローチャート: 判断 133"/>
        <xdr:cNvSpPr/>
      </xdr:nvSpPr>
      <xdr:spPr>
        <a:xfrm>
          <a:off x="1079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97790</xdr:rowOff>
    </xdr:from>
    <xdr:ext cx="595630" cy="255905"/>
    <xdr:sp macro="" textlink="">
      <xdr:nvSpPr>
        <xdr:cNvPr id="135" name="テキスト ボックス 134"/>
        <xdr:cNvSpPr txBox="1"/>
      </xdr:nvSpPr>
      <xdr:spPr>
        <a:xfrm>
          <a:off x="830580" y="95275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67945</xdr:rowOff>
    </xdr:from>
    <xdr:to>
      <xdr:col>24</xdr:col>
      <xdr:colOff>114300</xdr:colOff>
      <xdr:row>58</xdr:row>
      <xdr:rowOff>169545</xdr:rowOff>
    </xdr:to>
    <xdr:sp macro="" textlink="">
      <xdr:nvSpPr>
        <xdr:cNvPr id="141" name="楕円 140"/>
        <xdr:cNvSpPr/>
      </xdr:nvSpPr>
      <xdr:spPr>
        <a:xfrm>
          <a:off x="45847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154940</xdr:rowOff>
    </xdr:from>
    <xdr:ext cx="534670" cy="255905"/>
    <xdr:sp macro="" textlink="">
      <xdr:nvSpPr>
        <xdr:cNvPr id="142" name="総務費該当値テキスト"/>
        <xdr:cNvSpPr txBox="1"/>
      </xdr:nvSpPr>
      <xdr:spPr>
        <a:xfrm>
          <a:off x="4686300" y="99275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19685</xdr:rowOff>
    </xdr:from>
    <xdr:to>
      <xdr:col>20</xdr:col>
      <xdr:colOff>38100</xdr:colOff>
      <xdr:row>58</xdr:row>
      <xdr:rowOff>121285</xdr:rowOff>
    </xdr:to>
    <xdr:sp macro="" textlink="">
      <xdr:nvSpPr>
        <xdr:cNvPr id="143" name="楕円 142"/>
        <xdr:cNvSpPr/>
      </xdr:nvSpPr>
      <xdr:spPr>
        <a:xfrm>
          <a:off x="3746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112395</xdr:rowOff>
    </xdr:from>
    <xdr:ext cx="531495" cy="255905"/>
    <xdr:sp macro="" textlink="">
      <xdr:nvSpPr>
        <xdr:cNvPr id="144" name="テキスト ボックス 143"/>
        <xdr:cNvSpPr txBox="1"/>
      </xdr:nvSpPr>
      <xdr:spPr>
        <a:xfrm>
          <a:off x="3529965" y="100564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9525</xdr:rowOff>
    </xdr:from>
    <xdr:to>
      <xdr:col>15</xdr:col>
      <xdr:colOff>101600</xdr:colOff>
      <xdr:row>58</xdr:row>
      <xdr:rowOff>111125</xdr:rowOff>
    </xdr:to>
    <xdr:sp macro="" textlink="">
      <xdr:nvSpPr>
        <xdr:cNvPr id="145" name="楕円 144"/>
        <xdr:cNvSpPr/>
      </xdr:nvSpPr>
      <xdr:spPr>
        <a:xfrm>
          <a:off x="2857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102235</xdr:rowOff>
    </xdr:from>
    <xdr:ext cx="531495" cy="258445"/>
    <xdr:sp macro="" textlink="">
      <xdr:nvSpPr>
        <xdr:cNvPr id="146" name="テキスト ボックス 145"/>
        <xdr:cNvSpPr txBox="1"/>
      </xdr:nvSpPr>
      <xdr:spPr>
        <a:xfrm>
          <a:off x="2640965" y="100463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26670</xdr:rowOff>
    </xdr:from>
    <xdr:to>
      <xdr:col>10</xdr:col>
      <xdr:colOff>165100</xdr:colOff>
      <xdr:row>58</xdr:row>
      <xdr:rowOff>128270</xdr:rowOff>
    </xdr:to>
    <xdr:sp macro="" textlink="">
      <xdr:nvSpPr>
        <xdr:cNvPr id="147" name="楕円 146"/>
        <xdr:cNvSpPr/>
      </xdr:nvSpPr>
      <xdr:spPr>
        <a:xfrm>
          <a:off x="1968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119380</xdr:rowOff>
    </xdr:from>
    <xdr:ext cx="531495" cy="259080"/>
    <xdr:sp macro="" textlink="">
      <xdr:nvSpPr>
        <xdr:cNvPr id="148" name="テキスト ボックス 147"/>
        <xdr:cNvSpPr txBox="1"/>
      </xdr:nvSpPr>
      <xdr:spPr>
        <a:xfrm>
          <a:off x="1751965" y="10063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70485</xdr:rowOff>
    </xdr:from>
    <xdr:to>
      <xdr:col>6</xdr:col>
      <xdr:colOff>38100</xdr:colOff>
      <xdr:row>59</xdr:row>
      <xdr:rowOff>635</xdr:rowOff>
    </xdr:to>
    <xdr:sp macro="" textlink="">
      <xdr:nvSpPr>
        <xdr:cNvPr id="149" name="楕円 148"/>
        <xdr:cNvSpPr/>
      </xdr:nvSpPr>
      <xdr:spPr>
        <a:xfrm>
          <a:off x="1079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163195</xdr:rowOff>
    </xdr:from>
    <xdr:ext cx="531495" cy="259080"/>
    <xdr:sp macro="" textlink="">
      <xdr:nvSpPr>
        <xdr:cNvPr id="150" name="テキスト ボックス 149"/>
        <xdr:cNvSpPr txBox="1"/>
      </xdr:nvSpPr>
      <xdr:spPr>
        <a:xfrm>
          <a:off x="862965" y="101072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9" name="テキスト ボックス 158"/>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61" name="テキスト ボックス 160"/>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2455" cy="255905"/>
    <xdr:sp macro="" textlink="">
      <xdr:nvSpPr>
        <xdr:cNvPr id="163" name="テキスト ボックス 162"/>
        <xdr:cNvSpPr txBox="1"/>
      </xdr:nvSpPr>
      <xdr:spPr>
        <a:xfrm>
          <a:off x="166370" y="133705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2455" cy="255905"/>
    <xdr:sp macro="" textlink="">
      <xdr:nvSpPr>
        <xdr:cNvPr id="165" name="テキスト ボックス 164"/>
        <xdr:cNvSpPr txBox="1"/>
      </xdr:nvSpPr>
      <xdr:spPr>
        <a:xfrm>
          <a:off x="166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2455" cy="255905"/>
    <xdr:sp macro="" textlink="">
      <xdr:nvSpPr>
        <xdr:cNvPr id="167" name="テキスト ボックス 166"/>
        <xdr:cNvSpPr txBox="1"/>
      </xdr:nvSpPr>
      <xdr:spPr>
        <a:xfrm>
          <a:off x="166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2455" cy="255905"/>
    <xdr:sp macro="" textlink="">
      <xdr:nvSpPr>
        <xdr:cNvPr id="169" name="テキスト ボックス 168"/>
        <xdr:cNvSpPr txBox="1"/>
      </xdr:nvSpPr>
      <xdr:spPr>
        <a:xfrm>
          <a:off x="166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71" name="テキスト ボックス 170"/>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32385</xdr:rowOff>
    </xdr:from>
    <xdr:to>
      <xdr:col>24</xdr:col>
      <xdr:colOff>62865</xdr:colOff>
      <xdr:row>78</xdr:row>
      <xdr:rowOff>85090</xdr:rowOff>
    </xdr:to>
    <xdr:cxnSp macro="">
      <xdr:nvCxnSpPr>
        <xdr:cNvPr id="173" name="直線コネクタ 172"/>
        <xdr:cNvCxnSpPr/>
      </xdr:nvCxnSpPr>
      <xdr:spPr>
        <a:xfrm flipV="1">
          <a:off x="4633595" y="1203388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88900</xdr:rowOff>
    </xdr:from>
    <xdr:ext cx="598805" cy="255905"/>
    <xdr:sp macro="" textlink="">
      <xdr:nvSpPr>
        <xdr:cNvPr id="174" name="民生費最小値テキスト"/>
        <xdr:cNvSpPr txBox="1"/>
      </xdr:nvSpPr>
      <xdr:spPr>
        <a:xfrm>
          <a:off x="4686300" y="134620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105,997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85090</xdr:rowOff>
    </xdr:from>
    <xdr:to>
      <xdr:col>24</xdr:col>
      <xdr:colOff>152400</xdr:colOff>
      <xdr:row>78</xdr:row>
      <xdr:rowOff>85090</xdr:rowOff>
    </xdr:to>
    <xdr:cxnSp macro="">
      <xdr:nvCxnSpPr>
        <xdr:cNvPr id="175" name="直線コネクタ 174"/>
        <xdr:cNvCxnSpPr/>
      </xdr:nvCxnSpPr>
      <xdr:spPr>
        <a:xfrm>
          <a:off x="4546600" y="1345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150495</xdr:rowOff>
    </xdr:from>
    <xdr:ext cx="598805" cy="259080"/>
    <xdr:sp macro="" textlink="">
      <xdr:nvSpPr>
        <xdr:cNvPr id="176" name="民生費最大値テキスト"/>
        <xdr:cNvSpPr txBox="1"/>
      </xdr:nvSpPr>
      <xdr:spPr>
        <a:xfrm>
          <a:off x="4686300" y="1180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261,762</a:t>
          </a:r>
          <a:endParaRPr kumimoji="1" lang="ja-JP" altLang="en-US" sz="1000" b="1">
            <a:latin typeface="ＭＳ Ｐゴシック"/>
          </a:endParaRPr>
        </a:p>
      </xdr:txBody>
    </xdr:sp>
    <xdr:clientData/>
  </xdr:oneCellAnchor>
  <xdr:twoCellAnchor>
    <xdr:from>
      <xdr:col>23</xdr:col>
      <xdr:colOff>165100</xdr:colOff>
      <xdr:row>70</xdr:row>
      <xdr:rowOff>32385</xdr:rowOff>
    </xdr:from>
    <xdr:to>
      <xdr:col>24</xdr:col>
      <xdr:colOff>152400</xdr:colOff>
      <xdr:row>70</xdr:row>
      <xdr:rowOff>32385</xdr:rowOff>
    </xdr:to>
    <xdr:cxnSp macro="">
      <xdr:nvCxnSpPr>
        <xdr:cNvPr id="177" name="直線コネクタ 176"/>
        <xdr:cNvCxnSpPr/>
      </xdr:nvCxnSpPr>
      <xdr:spPr>
        <a:xfrm>
          <a:off x="4546600" y="1203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76835</xdr:rowOff>
    </xdr:from>
    <xdr:to>
      <xdr:col>24</xdr:col>
      <xdr:colOff>63500</xdr:colOff>
      <xdr:row>75</xdr:row>
      <xdr:rowOff>91440</xdr:rowOff>
    </xdr:to>
    <xdr:cxnSp macro="">
      <xdr:nvCxnSpPr>
        <xdr:cNvPr id="178" name="直線コネクタ 177"/>
        <xdr:cNvCxnSpPr/>
      </xdr:nvCxnSpPr>
      <xdr:spPr>
        <a:xfrm flipV="1">
          <a:off x="3797300" y="129355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112395</xdr:rowOff>
    </xdr:from>
    <xdr:ext cx="598805" cy="255905"/>
    <xdr:sp macro="" textlink="">
      <xdr:nvSpPr>
        <xdr:cNvPr id="179" name="民生費平均値テキスト"/>
        <xdr:cNvSpPr txBox="1"/>
      </xdr:nvSpPr>
      <xdr:spPr>
        <a:xfrm>
          <a:off x="4686300" y="1297114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151,306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133985</xdr:rowOff>
    </xdr:from>
    <xdr:to>
      <xdr:col>24</xdr:col>
      <xdr:colOff>114300</xdr:colOff>
      <xdr:row>76</xdr:row>
      <xdr:rowOff>64135</xdr:rowOff>
    </xdr:to>
    <xdr:sp macro="" textlink="">
      <xdr:nvSpPr>
        <xdr:cNvPr id="180" name="フローチャート: 判断 179"/>
        <xdr:cNvSpPr/>
      </xdr:nvSpPr>
      <xdr:spPr>
        <a:xfrm>
          <a:off x="4584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107315</xdr:rowOff>
    </xdr:from>
    <xdr:to>
      <xdr:col>19</xdr:col>
      <xdr:colOff>177800</xdr:colOff>
      <xdr:row>75</xdr:row>
      <xdr:rowOff>91440</xdr:rowOff>
    </xdr:to>
    <xdr:cxnSp macro="">
      <xdr:nvCxnSpPr>
        <xdr:cNvPr id="181" name="直線コネクタ 180"/>
        <xdr:cNvCxnSpPr/>
      </xdr:nvCxnSpPr>
      <xdr:spPr>
        <a:xfrm>
          <a:off x="2908300" y="1279461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137795</xdr:rowOff>
    </xdr:from>
    <xdr:to>
      <xdr:col>20</xdr:col>
      <xdr:colOff>38100</xdr:colOff>
      <xdr:row>76</xdr:row>
      <xdr:rowOff>67945</xdr:rowOff>
    </xdr:to>
    <xdr:sp macro="" textlink="">
      <xdr:nvSpPr>
        <xdr:cNvPr id="182" name="フローチャート: 判断 181"/>
        <xdr:cNvSpPr/>
      </xdr:nvSpPr>
      <xdr:spPr>
        <a:xfrm>
          <a:off x="3746500" y="1299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59055</xdr:rowOff>
    </xdr:from>
    <xdr:ext cx="595630" cy="259080"/>
    <xdr:sp macro="" textlink="">
      <xdr:nvSpPr>
        <xdr:cNvPr id="183" name="テキスト ボックス 182"/>
        <xdr:cNvSpPr txBox="1"/>
      </xdr:nvSpPr>
      <xdr:spPr>
        <a:xfrm>
          <a:off x="3497580" y="130892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107315</xdr:rowOff>
    </xdr:from>
    <xdr:to>
      <xdr:col>15</xdr:col>
      <xdr:colOff>50800</xdr:colOff>
      <xdr:row>75</xdr:row>
      <xdr:rowOff>128905</xdr:rowOff>
    </xdr:to>
    <xdr:cxnSp macro="">
      <xdr:nvCxnSpPr>
        <xdr:cNvPr id="184" name="直線コネクタ 183"/>
        <xdr:cNvCxnSpPr/>
      </xdr:nvCxnSpPr>
      <xdr:spPr>
        <a:xfrm flipV="1">
          <a:off x="2019300" y="12794615"/>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170815</xdr:rowOff>
    </xdr:from>
    <xdr:to>
      <xdr:col>15</xdr:col>
      <xdr:colOff>101600</xdr:colOff>
      <xdr:row>76</xdr:row>
      <xdr:rowOff>100965</xdr:rowOff>
    </xdr:to>
    <xdr:sp macro="" textlink="">
      <xdr:nvSpPr>
        <xdr:cNvPr id="185" name="フローチャート: 判断 184"/>
        <xdr:cNvSpPr/>
      </xdr:nvSpPr>
      <xdr:spPr>
        <a:xfrm>
          <a:off x="28575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92075</xdr:rowOff>
    </xdr:from>
    <xdr:ext cx="595630" cy="259080"/>
    <xdr:sp macro="" textlink="">
      <xdr:nvSpPr>
        <xdr:cNvPr id="186" name="テキスト ボックス 185"/>
        <xdr:cNvSpPr txBox="1"/>
      </xdr:nvSpPr>
      <xdr:spPr>
        <a:xfrm>
          <a:off x="2608580" y="13122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121920</xdr:rowOff>
    </xdr:from>
    <xdr:to>
      <xdr:col>10</xdr:col>
      <xdr:colOff>114300</xdr:colOff>
      <xdr:row>75</xdr:row>
      <xdr:rowOff>128905</xdr:rowOff>
    </xdr:to>
    <xdr:cxnSp macro="">
      <xdr:nvCxnSpPr>
        <xdr:cNvPr id="187" name="直線コネクタ 186"/>
        <xdr:cNvCxnSpPr/>
      </xdr:nvCxnSpPr>
      <xdr:spPr>
        <a:xfrm>
          <a:off x="1130300" y="12980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52070</xdr:rowOff>
    </xdr:from>
    <xdr:to>
      <xdr:col>10</xdr:col>
      <xdr:colOff>165100</xdr:colOff>
      <xdr:row>76</xdr:row>
      <xdr:rowOff>153670</xdr:rowOff>
    </xdr:to>
    <xdr:sp macro="" textlink="">
      <xdr:nvSpPr>
        <xdr:cNvPr id="188" name="フローチャート: 判断 187"/>
        <xdr:cNvSpPr/>
      </xdr:nvSpPr>
      <xdr:spPr>
        <a:xfrm>
          <a:off x="1968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144780</xdr:rowOff>
    </xdr:from>
    <xdr:ext cx="595630" cy="255905"/>
    <xdr:sp macro="" textlink="">
      <xdr:nvSpPr>
        <xdr:cNvPr id="189" name="テキスト ボックス 188"/>
        <xdr:cNvSpPr txBox="1"/>
      </xdr:nvSpPr>
      <xdr:spPr>
        <a:xfrm>
          <a:off x="1719580" y="131749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67310</xdr:rowOff>
    </xdr:from>
    <xdr:to>
      <xdr:col>6</xdr:col>
      <xdr:colOff>38100</xdr:colOff>
      <xdr:row>76</xdr:row>
      <xdr:rowOff>168910</xdr:rowOff>
    </xdr:to>
    <xdr:sp macro="" textlink="">
      <xdr:nvSpPr>
        <xdr:cNvPr id="190" name="フローチャート: 判断 189"/>
        <xdr:cNvSpPr/>
      </xdr:nvSpPr>
      <xdr:spPr>
        <a:xfrm>
          <a:off x="10795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160655</xdr:rowOff>
    </xdr:from>
    <xdr:ext cx="595630" cy="259080"/>
    <xdr:sp macro="" textlink="">
      <xdr:nvSpPr>
        <xdr:cNvPr id="191" name="テキスト ボックス 190"/>
        <xdr:cNvSpPr txBox="1"/>
      </xdr:nvSpPr>
      <xdr:spPr>
        <a:xfrm>
          <a:off x="830580" y="131908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26035</xdr:rowOff>
    </xdr:from>
    <xdr:to>
      <xdr:col>24</xdr:col>
      <xdr:colOff>114300</xdr:colOff>
      <xdr:row>75</xdr:row>
      <xdr:rowOff>127635</xdr:rowOff>
    </xdr:to>
    <xdr:sp macro="" textlink="">
      <xdr:nvSpPr>
        <xdr:cNvPr id="197" name="楕円 196"/>
        <xdr:cNvSpPr/>
      </xdr:nvSpPr>
      <xdr:spPr>
        <a:xfrm>
          <a:off x="4584700" y="128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49530</xdr:rowOff>
    </xdr:from>
    <xdr:ext cx="598805" cy="259080"/>
    <xdr:sp macro="" textlink="">
      <xdr:nvSpPr>
        <xdr:cNvPr id="198" name="民生費該当値テキスト"/>
        <xdr:cNvSpPr txBox="1"/>
      </xdr:nvSpPr>
      <xdr:spPr>
        <a:xfrm>
          <a:off x="4686300" y="127368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163,091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40640</xdr:rowOff>
    </xdr:from>
    <xdr:to>
      <xdr:col>20</xdr:col>
      <xdr:colOff>38100</xdr:colOff>
      <xdr:row>75</xdr:row>
      <xdr:rowOff>142240</xdr:rowOff>
    </xdr:to>
    <xdr:sp macro="" textlink="">
      <xdr:nvSpPr>
        <xdr:cNvPr id="199" name="楕円 198"/>
        <xdr:cNvSpPr/>
      </xdr:nvSpPr>
      <xdr:spPr>
        <a:xfrm>
          <a:off x="37465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158750</xdr:rowOff>
    </xdr:from>
    <xdr:ext cx="595630" cy="259080"/>
    <xdr:sp macro="" textlink="">
      <xdr:nvSpPr>
        <xdr:cNvPr id="200" name="テキスト ボックス 199"/>
        <xdr:cNvSpPr txBox="1"/>
      </xdr:nvSpPr>
      <xdr:spPr>
        <a:xfrm>
          <a:off x="3497580" y="126746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56515</xdr:rowOff>
    </xdr:from>
    <xdr:to>
      <xdr:col>15</xdr:col>
      <xdr:colOff>101600</xdr:colOff>
      <xdr:row>74</xdr:row>
      <xdr:rowOff>158115</xdr:rowOff>
    </xdr:to>
    <xdr:sp macro="" textlink="">
      <xdr:nvSpPr>
        <xdr:cNvPr id="201" name="楕円 200"/>
        <xdr:cNvSpPr/>
      </xdr:nvSpPr>
      <xdr:spPr>
        <a:xfrm>
          <a:off x="285750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3175</xdr:rowOff>
    </xdr:from>
    <xdr:ext cx="595630" cy="259080"/>
    <xdr:sp macro="" textlink="">
      <xdr:nvSpPr>
        <xdr:cNvPr id="202" name="テキスト ボックス 201"/>
        <xdr:cNvSpPr txBox="1"/>
      </xdr:nvSpPr>
      <xdr:spPr>
        <a:xfrm>
          <a:off x="2608580" y="12519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78105</xdr:rowOff>
    </xdr:from>
    <xdr:to>
      <xdr:col>10</xdr:col>
      <xdr:colOff>165100</xdr:colOff>
      <xdr:row>76</xdr:row>
      <xdr:rowOff>8255</xdr:rowOff>
    </xdr:to>
    <xdr:sp macro="" textlink="">
      <xdr:nvSpPr>
        <xdr:cNvPr id="203" name="楕円 202"/>
        <xdr:cNvSpPr/>
      </xdr:nvSpPr>
      <xdr:spPr>
        <a:xfrm>
          <a:off x="19685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24765</xdr:rowOff>
    </xdr:from>
    <xdr:ext cx="595630" cy="259080"/>
    <xdr:sp macro="" textlink="">
      <xdr:nvSpPr>
        <xdr:cNvPr id="204" name="テキスト ボックス 203"/>
        <xdr:cNvSpPr txBox="1"/>
      </xdr:nvSpPr>
      <xdr:spPr>
        <a:xfrm>
          <a:off x="1719580" y="127120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71120</xdr:rowOff>
    </xdr:from>
    <xdr:to>
      <xdr:col>6</xdr:col>
      <xdr:colOff>38100</xdr:colOff>
      <xdr:row>76</xdr:row>
      <xdr:rowOff>1270</xdr:rowOff>
    </xdr:to>
    <xdr:sp macro="" textlink="">
      <xdr:nvSpPr>
        <xdr:cNvPr id="205" name="楕円 204"/>
        <xdr:cNvSpPr/>
      </xdr:nvSpPr>
      <xdr:spPr>
        <a:xfrm>
          <a:off x="1079500" y="129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17780</xdr:rowOff>
    </xdr:from>
    <xdr:ext cx="595630" cy="255905"/>
    <xdr:sp macro="" textlink="">
      <xdr:nvSpPr>
        <xdr:cNvPr id="206" name="テキスト ボックス 205"/>
        <xdr:cNvSpPr txBox="1"/>
      </xdr:nvSpPr>
      <xdr:spPr>
        <a:xfrm>
          <a:off x="830580" y="127050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5" name="テキスト ボックス 214"/>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5745" cy="259080"/>
    <xdr:sp macro="" textlink="">
      <xdr:nvSpPr>
        <xdr:cNvPr id="218" name="テキスト ボックス 217"/>
        <xdr:cNvSpPr txBox="1"/>
      </xdr:nvSpPr>
      <xdr:spPr>
        <a:xfrm>
          <a:off x="513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2455" cy="255905"/>
    <xdr:sp macro="" textlink="">
      <xdr:nvSpPr>
        <xdr:cNvPr id="222" name="テキスト ボックス 221"/>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24" name="テキスト ボックス 223"/>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6" name="テキスト ボックス 225"/>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8" name="テキスト ボックス 227"/>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20320</xdr:rowOff>
    </xdr:from>
    <xdr:to>
      <xdr:col>24</xdr:col>
      <xdr:colOff>62865</xdr:colOff>
      <xdr:row>98</xdr:row>
      <xdr:rowOff>88265</xdr:rowOff>
    </xdr:to>
    <xdr:cxnSp macro="">
      <xdr:nvCxnSpPr>
        <xdr:cNvPr id="230" name="直線コネクタ 229"/>
        <xdr:cNvCxnSpPr/>
      </xdr:nvCxnSpPr>
      <xdr:spPr>
        <a:xfrm flipV="1">
          <a:off x="4633595" y="15622270"/>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92075</xdr:rowOff>
    </xdr:from>
    <xdr:ext cx="534670" cy="259080"/>
    <xdr:sp macro="" textlink="">
      <xdr:nvSpPr>
        <xdr:cNvPr id="231" name="衛生費最小値テキスト"/>
        <xdr:cNvSpPr txBox="1"/>
      </xdr:nvSpPr>
      <xdr:spPr>
        <a:xfrm>
          <a:off x="4686300" y="16894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16,749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88265</xdr:rowOff>
    </xdr:from>
    <xdr:to>
      <xdr:col>24</xdr:col>
      <xdr:colOff>152400</xdr:colOff>
      <xdr:row>98</xdr:row>
      <xdr:rowOff>88265</xdr:rowOff>
    </xdr:to>
    <xdr:cxnSp macro="">
      <xdr:nvCxnSpPr>
        <xdr:cNvPr id="232" name="直線コネクタ 231"/>
        <xdr:cNvCxnSpPr/>
      </xdr:nvCxnSpPr>
      <xdr:spPr>
        <a:xfrm>
          <a:off x="4546600" y="1689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138430</xdr:rowOff>
    </xdr:from>
    <xdr:ext cx="598805" cy="259080"/>
    <xdr:sp macro="" textlink="">
      <xdr:nvSpPr>
        <xdr:cNvPr id="233" name="衛生費最大値テキスト"/>
        <xdr:cNvSpPr txBox="1"/>
      </xdr:nvSpPr>
      <xdr:spPr>
        <a:xfrm>
          <a:off x="4686300" y="15397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183,208</a:t>
          </a:r>
          <a:endParaRPr kumimoji="1" lang="ja-JP" altLang="en-US" sz="1000" b="1">
            <a:latin typeface="ＭＳ Ｐゴシック"/>
          </a:endParaRPr>
        </a:p>
      </xdr:txBody>
    </xdr:sp>
    <xdr:clientData/>
  </xdr:oneCellAnchor>
  <xdr:twoCellAnchor>
    <xdr:from>
      <xdr:col>23</xdr:col>
      <xdr:colOff>165100</xdr:colOff>
      <xdr:row>91</xdr:row>
      <xdr:rowOff>20320</xdr:rowOff>
    </xdr:from>
    <xdr:to>
      <xdr:col>24</xdr:col>
      <xdr:colOff>152400</xdr:colOff>
      <xdr:row>91</xdr:row>
      <xdr:rowOff>20320</xdr:rowOff>
    </xdr:to>
    <xdr:cxnSp macro="">
      <xdr:nvCxnSpPr>
        <xdr:cNvPr id="234" name="直線コネクタ 233"/>
        <xdr:cNvCxnSpPr/>
      </xdr:nvCxnSpPr>
      <xdr:spPr>
        <a:xfrm>
          <a:off x="4546600" y="1562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4445</xdr:rowOff>
    </xdr:from>
    <xdr:to>
      <xdr:col>24</xdr:col>
      <xdr:colOff>63500</xdr:colOff>
      <xdr:row>97</xdr:row>
      <xdr:rowOff>64135</xdr:rowOff>
    </xdr:to>
    <xdr:cxnSp macro="">
      <xdr:nvCxnSpPr>
        <xdr:cNvPr id="235" name="直線コネクタ 234"/>
        <xdr:cNvCxnSpPr/>
      </xdr:nvCxnSpPr>
      <xdr:spPr>
        <a:xfrm flipV="1">
          <a:off x="3797300" y="1663509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121920</xdr:rowOff>
    </xdr:from>
    <xdr:ext cx="534670" cy="255905"/>
    <xdr:sp macro="" textlink="">
      <xdr:nvSpPr>
        <xdr:cNvPr id="236" name="衛生費平均値テキスト"/>
        <xdr:cNvSpPr txBox="1"/>
      </xdr:nvSpPr>
      <xdr:spPr>
        <a:xfrm>
          <a:off x="4686300" y="164096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99060</xdr:rowOff>
    </xdr:from>
    <xdr:to>
      <xdr:col>24</xdr:col>
      <xdr:colOff>114300</xdr:colOff>
      <xdr:row>97</xdr:row>
      <xdr:rowOff>29210</xdr:rowOff>
    </xdr:to>
    <xdr:sp macro="" textlink="">
      <xdr:nvSpPr>
        <xdr:cNvPr id="237" name="フローチャート: 判断 236"/>
        <xdr:cNvSpPr/>
      </xdr:nvSpPr>
      <xdr:spPr>
        <a:xfrm>
          <a:off x="45847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41910</xdr:rowOff>
    </xdr:from>
    <xdr:to>
      <xdr:col>19</xdr:col>
      <xdr:colOff>177800</xdr:colOff>
      <xdr:row>97</xdr:row>
      <xdr:rowOff>64135</xdr:rowOff>
    </xdr:to>
    <xdr:cxnSp macro="">
      <xdr:nvCxnSpPr>
        <xdr:cNvPr id="238" name="直線コネクタ 237"/>
        <xdr:cNvCxnSpPr/>
      </xdr:nvCxnSpPr>
      <xdr:spPr>
        <a:xfrm>
          <a:off x="2908300" y="1667256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110490</xdr:rowOff>
    </xdr:from>
    <xdr:to>
      <xdr:col>20</xdr:col>
      <xdr:colOff>38100</xdr:colOff>
      <xdr:row>97</xdr:row>
      <xdr:rowOff>40640</xdr:rowOff>
    </xdr:to>
    <xdr:sp macro="" textlink="">
      <xdr:nvSpPr>
        <xdr:cNvPr id="239" name="フローチャート: 判断 238"/>
        <xdr:cNvSpPr/>
      </xdr:nvSpPr>
      <xdr:spPr>
        <a:xfrm>
          <a:off x="3746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57150</xdr:rowOff>
    </xdr:from>
    <xdr:ext cx="531495" cy="259080"/>
    <xdr:sp macro="" textlink="">
      <xdr:nvSpPr>
        <xdr:cNvPr id="240" name="テキスト ボックス 239"/>
        <xdr:cNvSpPr txBox="1"/>
      </xdr:nvSpPr>
      <xdr:spPr>
        <a:xfrm>
          <a:off x="3529965" y="16344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41910</xdr:rowOff>
    </xdr:from>
    <xdr:to>
      <xdr:col>15</xdr:col>
      <xdr:colOff>50800</xdr:colOff>
      <xdr:row>97</xdr:row>
      <xdr:rowOff>50800</xdr:rowOff>
    </xdr:to>
    <xdr:cxnSp macro="">
      <xdr:nvCxnSpPr>
        <xdr:cNvPr id="241" name="直線コネクタ 240"/>
        <xdr:cNvCxnSpPr/>
      </xdr:nvCxnSpPr>
      <xdr:spPr>
        <a:xfrm flipV="1">
          <a:off x="2019300" y="16672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109220</xdr:rowOff>
    </xdr:from>
    <xdr:to>
      <xdr:col>15</xdr:col>
      <xdr:colOff>101600</xdr:colOff>
      <xdr:row>97</xdr:row>
      <xdr:rowOff>38735</xdr:rowOff>
    </xdr:to>
    <xdr:sp macro="" textlink="">
      <xdr:nvSpPr>
        <xdr:cNvPr id="242" name="フローチャート: 判断 241"/>
        <xdr:cNvSpPr/>
      </xdr:nvSpPr>
      <xdr:spPr>
        <a:xfrm>
          <a:off x="2857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55245</xdr:rowOff>
    </xdr:from>
    <xdr:ext cx="531495" cy="255905"/>
    <xdr:sp macro="" textlink="">
      <xdr:nvSpPr>
        <xdr:cNvPr id="243" name="テキスト ボックス 242"/>
        <xdr:cNvSpPr txBox="1"/>
      </xdr:nvSpPr>
      <xdr:spPr>
        <a:xfrm>
          <a:off x="2640965" y="163429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49530</xdr:rowOff>
    </xdr:from>
    <xdr:to>
      <xdr:col>10</xdr:col>
      <xdr:colOff>114300</xdr:colOff>
      <xdr:row>97</xdr:row>
      <xdr:rowOff>50800</xdr:rowOff>
    </xdr:to>
    <xdr:cxnSp macro="">
      <xdr:nvCxnSpPr>
        <xdr:cNvPr id="244" name="直線コネクタ 243"/>
        <xdr:cNvCxnSpPr/>
      </xdr:nvCxnSpPr>
      <xdr:spPr>
        <a:xfrm>
          <a:off x="1130300" y="16680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122555</xdr:rowOff>
    </xdr:from>
    <xdr:to>
      <xdr:col>10</xdr:col>
      <xdr:colOff>165100</xdr:colOff>
      <xdr:row>97</xdr:row>
      <xdr:rowOff>52705</xdr:rowOff>
    </xdr:to>
    <xdr:sp macro="" textlink="">
      <xdr:nvSpPr>
        <xdr:cNvPr id="245" name="フローチャート: 判断 244"/>
        <xdr:cNvSpPr/>
      </xdr:nvSpPr>
      <xdr:spPr>
        <a:xfrm>
          <a:off x="1968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69215</xdr:rowOff>
    </xdr:from>
    <xdr:ext cx="531495" cy="259080"/>
    <xdr:sp macro="" textlink="">
      <xdr:nvSpPr>
        <xdr:cNvPr id="246" name="テキスト ボックス 245"/>
        <xdr:cNvSpPr txBox="1"/>
      </xdr:nvSpPr>
      <xdr:spPr>
        <a:xfrm>
          <a:off x="1751965" y="16356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106045</xdr:rowOff>
    </xdr:from>
    <xdr:to>
      <xdr:col>6</xdr:col>
      <xdr:colOff>38100</xdr:colOff>
      <xdr:row>97</xdr:row>
      <xdr:rowOff>36195</xdr:rowOff>
    </xdr:to>
    <xdr:sp macro="" textlink="">
      <xdr:nvSpPr>
        <xdr:cNvPr id="247" name="フローチャート: 判断 246"/>
        <xdr:cNvSpPr/>
      </xdr:nvSpPr>
      <xdr:spPr>
        <a:xfrm>
          <a:off x="1079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52705</xdr:rowOff>
    </xdr:from>
    <xdr:ext cx="531495" cy="255905"/>
    <xdr:sp macro="" textlink="">
      <xdr:nvSpPr>
        <xdr:cNvPr id="248" name="テキスト ボックス 247"/>
        <xdr:cNvSpPr txBox="1"/>
      </xdr:nvSpPr>
      <xdr:spPr>
        <a:xfrm>
          <a:off x="862965" y="16340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125095</xdr:rowOff>
    </xdr:from>
    <xdr:to>
      <xdr:col>24</xdr:col>
      <xdr:colOff>114300</xdr:colOff>
      <xdr:row>97</xdr:row>
      <xdr:rowOff>55245</xdr:rowOff>
    </xdr:to>
    <xdr:sp macro="" textlink="">
      <xdr:nvSpPr>
        <xdr:cNvPr id="254" name="楕円 253"/>
        <xdr:cNvSpPr/>
      </xdr:nvSpPr>
      <xdr:spPr>
        <a:xfrm>
          <a:off x="45847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103505</xdr:rowOff>
    </xdr:from>
    <xdr:ext cx="534670" cy="259080"/>
    <xdr:sp macro="" textlink="">
      <xdr:nvSpPr>
        <xdr:cNvPr id="255" name="衛生費該当値テキスト"/>
        <xdr:cNvSpPr txBox="1"/>
      </xdr:nvSpPr>
      <xdr:spPr>
        <a:xfrm>
          <a:off x="4686300" y="1656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13335</xdr:rowOff>
    </xdr:from>
    <xdr:to>
      <xdr:col>20</xdr:col>
      <xdr:colOff>38100</xdr:colOff>
      <xdr:row>97</xdr:row>
      <xdr:rowOff>114935</xdr:rowOff>
    </xdr:to>
    <xdr:sp macro="" textlink="">
      <xdr:nvSpPr>
        <xdr:cNvPr id="256" name="楕円 255"/>
        <xdr:cNvSpPr/>
      </xdr:nvSpPr>
      <xdr:spPr>
        <a:xfrm>
          <a:off x="3746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106045</xdr:rowOff>
    </xdr:from>
    <xdr:ext cx="531495" cy="259080"/>
    <xdr:sp macro="" textlink="">
      <xdr:nvSpPr>
        <xdr:cNvPr id="257" name="テキスト ボックス 256"/>
        <xdr:cNvSpPr txBox="1"/>
      </xdr:nvSpPr>
      <xdr:spPr>
        <a:xfrm>
          <a:off x="3529965" y="16736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162560</xdr:rowOff>
    </xdr:from>
    <xdr:to>
      <xdr:col>15</xdr:col>
      <xdr:colOff>101600</xdr:colOff>
      <xdr:row>97</xdr:row>
      <xdr:rowOff>92710</xdr:rowOff>
    </xdr:to>
    <xdr:sp macro="" textlink="">
      <xdr:nvSpPr>
        <xdr:cNvPr id="258" name="楕円 257"/>
        <xdr:cNvSpPr/>
      </xdr:nvSpPr>
      <xdr:spPr>
        <a:xfrm>
          <a:off x="2857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83820</xdr:rowOff>
    </xdr:from>
    <xdr:ext cx="531495" cy="259080"/>
    <xdr:sp macro="" textlink="">
      <xdr:nvSpPr>
        <xdr:cNvPr id="259" name="テキスト ボックス 258"/>
        <xdr:cNvSpPr txBox="1"/>
      </xdr:nvSpPr>
      <xdr:spPr>
        <a:xfrm>
          <a:off x="2640965" y="16714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0</xdr:rowOff>
    </xdr:from>
    <xdr:to>
      <xdr:col>10</xdr:col>
      <xdr:colOff>165100</xdr:colOff>
      <xdr:row>97</xdr:row>
      <xdr:rowOff>101600</xdr:rowOff>
    </xdr:to>
    <xdr:sp macro="" textlink="">
      <xdr:nvSpPr>
        <xdr:cNvPr id="260" name="楕円 259"/>
        <xdr:cNvSpPr/>
      </xdr:nvSpPr>
      <xdr:spPr>
        <a:xfrm>
          <a:off x="1968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93345</xdr:rowOff>
    </xdr:from>
    <xdr:ext cx="531495" cy="259080"/>
    <xdr:sp macro="" textlink="">
      <xdr:nvSpPr>
        <xdr:cNvPr id="261" name="テキスト ボックス 260"/>
        <xdr:cNvSpPr txBox="1"/>
      </xdr:nvSpPr>
      <xdr:spPr>
        <a:xfrm>
          <a:off x="1751965" y="16723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170180</xdr:rowOff>
    </xdr:from>
    <xdr:to>
      <xdr:col>6</xdr:col>
      <xdr:colOff>38100</xdr:colOff>
      <xdr:row>97</xdr:row>
      <xdr:rowOff>100330</xdr:rowOff>
    </xdr:to>
    <xdr:sp macro="" textlink="">
      <xdr:nvSpPr>
        <xdr:cNvPr id="262" name="楕円 261"/>
        <xdr:cNvSpPr/>
      </xdr:nvSpPr>
      <xdr:spPr>
        <a:xfrm>
          <a:off x="1079500" y="166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91440</xdr:rowOff>
    </xdr:from>
    <xdr:ext cx="531495" cy="259080"/>
    <xdr:sp macro="" textlink="">
      <xdr:nvSpPr>
        <xdr:cNvPr id="263" name="テキスト ボックス 262"/>
        <xdr:cNvSpPr txBox="1"/>
      </xdr:nvSpPr>
      <xdr:spPr>
        <a:xfrm>
          <a:off x="862965" y="16722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2" name="テキスト ボックス 271"/>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75" name="テキスト ボックス 274"/>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185" cy="255905"/>
    <xdr:sp macro="" textlink="">
      <xdr:nvSpPr>
        <xdr:cNvPr id="277" name="テキスト ボックス 276"/>
        <xdr:cNvSpPr txBox="1"/>
      </xdr:nvSpPr>
      <xdr:spPr>
        <a:xfrm>
          <a:off x="6136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185" cy="255905"/>
    <xdr:sp macro="" textlink="">
      <xdr:nvSpPr>
        <xdr:cNvPr id="279" name="テキスト ボックス 278"/>
        <xdr:cNvSpPr txBox="1"/>
      </xdr:nvSpPr>
      <xdr:spPr>
        <a:xfrm>
          <a:off x="6136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185" cy="255905"/>
    <xdr:sp macro="" textlink="">
      <xdr:nvSpPr>
        <xdr:cNvPr id="281" name="テキスト ボックス 280"/>
        <xdr:cNvSpPr txBox="1"/>
      </xdr:nvSpPr>
      <xdr:spPr>
        <a:xfrm>
          <a:off x="6136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3" name="テキスト ボックス 282"/>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56515</xdr:rowOff>
    </xdr:from>
    <xdr:to>
      <xdr:col>54</xdr:col>
      <xdr:colOff>189865</xdr:colOff>
      <xdr:row>38</xdr:row>
      <xdr:rowOff>139700</xdr:rowOff>
    </xdr:to>
    <xdr:cxnSp macro="">
      <xdr:nvCxnSpPr>
        <xdr:cNvPr id="285" name="直線コネクタ 284"/>
        <xdr:cNvCxnSpPr/>
      </xdr:nvCxnSpPr>
      <xdr:spPr>
        <a:xfrm flipV="1">
          <a:off x="10475595" y="53714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5905"/>
    <xdr:sp macro="" textlink="">
      <xdr:nvSpPr>
        <xdr:cNvPr id="286" name="労働費最小値テキスト"/>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3175</xdr:rowOff>
    </xdr:from>
    <xdr:ext cx="469900" cy="259080"/>
    <xdr:sp macro="" textlink="">
      <xdr:nvSpPr>
        <xdr:cNvPr id="288" name="労働費最大値テキスト"/>
        <xdr:cNvSpPr txBox="1"/>
      </xdr:nvSpPr>
      <xdr:spPr>
        <a:xfrm>
          <a:off x="10528300" y="5146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5,614</a:t>
          </a:r>
          <a:endParaRPr kumimoji="1" lang="ja-JP" altLang="en-US" sz="1000" b="1">
            <a:latin typeface="ＭＳ Ｐゴシック"/>
          </a:endParaRPr>
        </a:p>
      </xdr:txBody>
    </xdr:sp>
    <xdr:clientData/>
  </xdr:oneCellAnchor>
  <xdr:twoCellAnchor>
    <xdr:from>
      <xdr:col>54</xdr:col>
      <xdr:colOff>101600</xdr:colOff>
      <xdr:row>31</xdr:row>
      <xdr:rowOff>56515</xdr:rowOff>
    </xdr:from>
    <xdr:to>
      <xdr:col>55</xdr:col>
      <xdr:colOff>88900</xdr:colOff>
      <xdr:row>31</xdr:row>
      <xdr:rowOff>56515</xdr:rowOff>
    </xdr:to>
    <xdr:cxnSp macro="">
      <xdr:nvCxnSpPr>
        <xdr:cNvPr id="289" name="直線コネクタ 288"/>
        <xdr:cNvCxnSpPr/>
      </xdr:nvCxnSpPr>
      <xdr:spPr>
        <a:xfrm>
          <a:off x="10388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130810</xdr:rowOff>
    </xdr:from>
    <xdr:ext cx="378460" cy="259080"/>
    <xdr:sp macro="" textlink="">
      <xdr:nvSpPr>
        <xdr:cNvPr id="291" name="労働費平均値テキスト"/>
        <xdr:cNvSpPr txBox="1"/>
      </xdr:nvSpPr>
      <xdr:spPr>
        <a:xfrm>
          <a:off x="10528300" y="63030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292" name="フローチャート: 判断 291"/>
        <xdr:cNvSpPr/>
      </xdr:nvSpPr>
      <xdr:spPr>
        <a:xfrm>
          <a:off x="10426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116205</xdr:rowOff>
    </xdr:from>
    <xdr:to>
      <xdr:col>50</xdr:col>
      <xdr:colOff>165100</xdr:colOff>
      <xdr:row>38</xdr:row>
      <xdr:rowOff>46355</xdr:rowOff>
    </xdr:to>
    <xdr:sp macro="" textlink="">
      <xdr:nvSpPr>
        <xdr:cNvPr id="294" name="フローチャート: 判断 293"/>
        <xdr:cNvSpPr/>
      </xdr:nvSpPr>
      <xdr:spPr>
        <a:xfrm>
          <a:off x="9588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63500</xdr:rowOff>
    </xdr:from>
    <xdr:ext cx="378460" cy="255905"/>
    <xdr:sp macro="" textlink="">
      <xdr:nvSpPr>
        <xdr:cNvPr id="295" name="テキスト ボックス 294"/>
        <xdr:cNvSpPr txBox="1"/>
      </xdr:nvSpPr>
      <xdr:spPr>
        <a:xfrm>
          <a:off x="9450070" y="62357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103505</xdr:rowOff>
    </xdr:from>
    <xdr:to>
      <xdr:col>46</xdr:col>
      <xdr:colOff>38100</xdr:colOff>
      <xdr:row>38</xdr:row>
      <xdr:rowOff>33655</xdr:rowOff>
    </xdr:to>
    <xdr:sp macro="" textlink="">
      <xdr:nvSpPr>
        <xdr:cNvPr id="297" name="フローチャート: 判断 296"/>
        <xdr:cNvSpPr/>
      </xdr:nvSpPr>
      <xdr:spPr>
        <a:xfrm>
          <a:off x="8699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50165</xdr:rowOff>
    </xdr:from>
    <xdr:ext cx="378460" cy="259080"/>
    <xdr:sp macro="" textlink="">
      <xdr:nvSpPr>
        <xdr:cNvPr id="298" name="テキスト ボックス 297"/>
        <xdr:cNvSpPr txBox="1"/>
      </xdr:nvSpPr>
      <xdr:spPr>
        <a:xfrm>
          <a:off x="8561070" y="62223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84455</xdr:rowOff>
    </xdr:from>
    <xdr:to>
      <xdr:col>41</xdr:col>
      <xdr:colOff>50800</xdr:colOff>
      <xdr:row>38</xdr:row>
      <xdr:rowOff>139700</xdr:rowOff>
    </xdr:to>
    <xdr:cxnSp macro="">
      <xdr:nvCxnSpPr>
        <xdr:cNvPr id="299" name="直線コネクタ 298"/>
        <xdr:cNvCxnSpPr/>
      </xdr:nvCxnSpPr>
      <xdr:spPr>
        <a:xfrm>
          <a:off x="6972300" y="65995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89535</xdr:rowOff>
    </xdr:from>
    <xdr:to>
      <xdr:col>41</xdr:col>
      <xdr:colOff>101600</xdr:colOff>
      <xdr:row>38</xdr:row>
      <xdr:rowOff>19685</xdr:rowOff>
    </xdr:to>
    <xdr:sp macro="" textlink="">
      <xdr:nvSpPr>
        <xdr:cNvPr id="300" name="フローチャート: 判断 299"/>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36195</xdr:rowOff>
    </xdr:from>
    <xdr:ext cx="378460" cy="259080"/>
    <xdr:sp macro="" textlink="">
      <xdr:nvSpPr>
        <xdr:cNvPr id="301" name="テキスト ボックス 300"/>
        <xdr:cNvSpPr txBox="1"/>
      </xdr:nvSpPr>
      <xdr:spPr>
        <a:xfrm>
          <a:off x="7672070" y="6208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65405</xdr:rowOff>
    </xdr:from>
    <xdr:to>
      <xdr:col>36</xdr:col>
      <xdr:colOff>165100</xdr:colOff>
      <xdr:row>37</xdr:row>
      <xdr:rowOff>167005</xdr:rowOff>
    </xdr:to>
    <xdr:sp macro="" textlink="">
      <xdr:nvSpPr>
        <xdr:cNvPr id="302" name="フローチャート: 判断 301"/>
        <xdr:cNvSpPr/>
      </xdr:nvSpPr>
      <xdr:spPr>
        <a:xfrm>
          <a:off x="6921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12065</xdr:rowOff>
    </xdr:from>
    <xdr:ext cx="378460" cy="259080"/>
    <xdr:sp macro="" textlink="">
      <xdr:nvSpPr>
        <xdr:cNvPr id="303" name="テキスト ボックス 302"/>
        <xdr:cNvSpPr txBox="1"/>
      </xdr:nvSpPr>
      <xdr:spPr>
        <a:xfrm>
          <a:off x="6783070" y="6184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6380" cy="259080"/>
    <xdr:sp macro="" textlink="">
      <xdr:nvSpPr>
        <xdr:cNvPr id="312" name="テキスト ボックス 311"/>
        <xdr:cNvSpPr txBox="1"/>
      </xdr:nvSpPr>
      <xdr:spPr>
        <a:xfrm>
          <a:off x="9514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6380" cy="259080"/>
    <xdr:sp macro="" textlink="">
      <xdr:nvSpPr>
        <xdr:cNvPr id="314" name="テキスト ボックス 313"/>
        <xdr:cNvSpPr txBox="1"/>
      </xdr:nvSpPr>
      <xdr:spPr>
        <a:xfrm>
          <a:off x="8625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6380" cy="259080"/>
    <xdr:sp macro="" textlink="">
      <xdr:nvSpPr>
        <xdr:cNvPr id="316" name="テキスト ボックス 315"/>
        <xdr:cNvSpPr txBox="1"/>
      </xdr:nvSpPr>
      <xdr:spPr>
        <a:xfrm>
          <a:off x="7736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33655</xdr:rowOff>
    </xdr:from>
    <xdr:to>
      <xdr:col>36</xdr:col>
      <xdr:colOff>165100</xdr:colOff>
      <xdr:row>38</xdr:row>
      <xdr:rowOff>135255</xdr:rowOff>
    </xdr:to>
    <xdr:sp macro="" textlink="">
      <xdr:nvSpPr>
        <xdr:cNvPr id="317" name="楕円 316"/>
        <xdr:cNvSpPr/>
      </xdr:nvSpPr>
      <xdr:spPr>
        <a:xfrm>
          <a:off x="6921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126365</xdr:rowOff>
    </xdr:from>
    <xdr:ext cx="378460" cy="259080"/>
    <xdr:sp macro="" textlink="">
      <xdr:nvSpPr>
        <xdr:cNvPr id="318" name="テキスト ボックス 317"/>
        <xdr:cNvSpPr txBox="1"/>
      </xdr:nvSpPr>
      <xdr:spPr>
        <a:xfrm>
          <a:off x="6783070" y="6641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7" name="テキスト ボックス 326"/>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0" name="テキスト ボックス 329"/>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905"/>
    <xdr:sp macro="" textlink="">
      <xdr:nvSpPr>
        <xdr:cNvPr id="334" name="テキスト ボックス 333"/>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6" name="テキスト ボックス 335"/>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38" name="テキスト ボックス 337"/>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0" name="テキスト ボックス 339"/>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35560</xdr:rowOff>
    </xdr:from>
    <xdr:to>
      <xdr:col>54</xdr:col>
      <xdr:colOff>189865</xdr:colOff>
      <xdr:row>59</xdr:row>
      <xdr:rowOff>25400</xdr:rowOff>
    </xdr:to>
    <xdr:cxnSp macro="">
      <xdr:nvCxnSpPr>
        <xdr:cNvPr id="342" name="直線コネクタ 341"/>
        <xdr:cNvCxnSpPr/>
      </xdr:nvCxnSpPr>
      <xdr:spPr>
        <a:xfrm flipV="1">
          <a:off x="10475595" y="860806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29210</xdr:rowOff>
    </xdr:from>
    <xdr:ext cx="469900" cy="255905"/>
    <xdr:sp macro="" textlink="">
      <xdr:nvSpPr>
        <xdr:cNvPr id="343" name="農林水産業費最小値テキスト"/>
        <xdr:cNvSpPr txBox="1"/>
      </xdr:nvSpPr>
      <xdr:spPr>
        <a:xfrm>
          <a:off x="10528300" y="101447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25400</xdr:rowOff>
    </xdr:from>
    <xdr:to>
      <xdr:col>55</xdr:col>
      <xdr:colOff>88900</xdr:colOff>
      <xdr:row>59</xdr:row>
      <xdr:rowOff>25400</xdr:rowOff>
    </xdr:to>
    <xdr:cxnSp macro="">
      <xdr:nvCxnSpPr>
        <xdr:cNvPr id="344" name="直線コネクタ 343"/>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153670</xdr:rowOff>
    </xdr:from>
    <xdr:ext cx="598805" cy="259080"/>
    <xdr:sp macro="" textlink="">
      <xdr:nvSpPr>
        <xdr:cNvPr id="345" name="農林水産業費最大値テキスト"/>
        <xdr:cNvSpPr txBox="1"/>
      </xdr:nvSpPr>
      <xdr:spPr>
        <a:xfrm>
          <a:off x="10528300" y="8383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122,224</a:t>
          </a:r>
          <a:endParaRPr kumimoji="1" lang="ja-JP" altLang="en-US" sz="1000" b="1">
            <a:latin typeface="ＭＳ Ｐゴシック"/>
          </a:endParaRPr>
        </a:p>
      </xdr:txBody>
    </xdr:sp>
    <xdr:clientData/>
  </xdr:oneCellAnchor>
  <xdr:twoCellAnchor>
    <xdr:from>
      <xdr:col>54</xdr:col>
      <xdr:colOff>101600</xdr:colOff>
      <xdr:row>50</xdr:row>
      <xdr:rowOff>35560</xdr:rowOff>
    </xdr:from>
    <xdr:to>
      <xdr:col>55</xdr:col>
      <xdr:colOff>88900</xdr:colOff>
      <xdr:row>50</xdr:row>
      <xdr:rowOff>35560</xdr:rowOff>
    </xdr:to>
    <xdr:cxnSp macro="">
      <xdr:nvCxnSpPr>
        <xdr:cNvPr id="346" name="直線コネクタ 345"/>
        <xdr:cNvCxnSpPr/>
      </xdr:nvCxnSpPr>
      <xdr:spPr>
        <a:xfrm>
          <a:off x="10388600" y="860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71120</xdr:rowOff>
    </xdr:from>
    <xdr:to>
      <xdr:col>55</xdr:col>
      <xdr:colOff>0</xdr:colOff>
      <xdr:row>57</xdr:row>
      <xdr:rowOff>1905</xdr:rowOff>
    </xdr:to>
    <xdr:cxnSp macro="">
      <xdr:nvCxnSpPr>
        <xdr:cNvPr id="347" name="直線コネクタ 346"/>
        <xdr:cNvCxnSpPr/>
      </xdr:nvCxnSpPr>
      <xdr:spPr>
        <a:xfrm>
          <a:off x="9639300" y="967232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123190</xdr:rowOff>
    </xdr:from>
    <xdr:ext cx="534670" cy="255905"/>
    <xdr:sp macro="" textlink="">
      <xdr:nvSpPr>
        <xdr:cNvPr id="348" name="農林水産業費平均値テキスト"/>
        <xdr:cNvSpPr txBox="1"/>
      </xdr:nvSpPr>
      <xdr:spPr>
        <a:xfrm>
          <a:off x="10528300" y="972439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144780</xdr:rowOff>
    </xdr:from>
    <xdr:to>
      <xdr:col>55</xdr:col>
      <xdr:colOff>50800</xdr:colOff>
      <xdr:row>57</xdr:row>
      <xdr:rowOff>74930</xdr:rowOff>
    </xdr:to>
    <xdr:sp macro="" textlink="">
      <xdr:nvSpPr>
        <xdr:cNvPr id="349" name="フローチャート: 判断 348"/>
        <xdr:cNvSpPr/>
      </xdr:nvSpPr>
      <xdr:spPr>
        <a:xfrm>
          <a:off x="104267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71120</xdr:rowOff>
    </xdr:from>
    <xdr:to>
      <xdr:col>50</xdr:col>
      <xdr:colOff>114300</xdr:colOff>
      <xdr:row>56</xdr:row>
      <xdr:rowOff>154940</xdr:rowOff>
    </xdr:to>
    <xdr:cxnSp macro="">
      <xdr:nvCxnSpPr>
        <xdr:cNvPr id="350" name="直線コネクタ 349"/>
        <xdr:cNvCxnSpPr/>
      </xdr:nvCxnSpPr>
      <xdr:spPr>
        <a:xfrm flipV="1">
          <a:off x="8750300" y="96723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119380</xdr:rowOff>
    </xdr:from>
    <xdr:to>
      <xdr:col>50</xdr:col>
      <xdr:colOff>165100</xdr:colOff>
      <xdr:row>57</xdr:row>
      <xdr:rowOff>49530</xdr:rowOff>
    </xdr:to>
    <xdr:sp macro="" textlink="">
      <xdr:nvSpPr>
        <xdr:cNvPr id="351" name="フローチャート: 判断 350"/>
        <xdr:cNvSpPr/>
      </xdr:nvSpPr>
      <xdr:spPr>
        <a:xfrm>
          <a:off x="9588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40640</xdr:rowOff>
    </xdr:from>
    <xdr:ext cx="531495" cy="255905"/>
    <xdr:sp macro="" textlink="">
      <xdr:nvSpPr>
        <xdr:cNvPr id="352" name="テキスト ボックス 351"/>
        <xdr:cNvSpPr txBox="1"/>
      </xdr:nvSpPr>
      <xdr:spPr>
        <a:xfrm>
          <a:off x="9371965" y="98132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154940</xdr:rowOff>
    </xdr:from>
    <xdr:to>
      <xdr:col>45</xdr:col>
      <xdr:colOff>177800</xdr:colOff>
      <xdr:row>57</xdr:row>
      <xdr:rowOff>57150</xdr:rowOff>
    </xdr:to>
    <xdr:cxnSp macro="">
      <xdr:nvCxnSpPr>
        <xdr:cNvPr id="353" name="直線コネクタ 352"/>
        <xdr:cNvCxnSpPr/>
      </xdr:nvCxnSpPr>
      <xdr:spPr>
        <a:xfrm flipV="1">
          <a:off x="7861300" y="97561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154940</xdr:rowOff>
    </xdr:from>
    <xdr:to>
      <xdr:col>46</xdr:col>
      <xdr:colOff>38100</xdr:colOff>
      <xdr:row>57</xdr:row>
      <xdr:rowOff>84455</xdr:rowOff>
    </xdr:to>
    <xdr:sp macro="" textlink="">
      <xdr:nvSpPr>
        <xdr:cNvPr id="354" name="フローチャート: 判断 353"/>
        <xdr:cNvSpPr/>
      </xdr:nvSpPr>
      <xdr:spPr>
        <a:xfrm>
          <a:off x="8699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75565</xdr:rowOff>
    </xdr:from>
    <xdr:ext cx="531495" cy="255905"/>
    <xdr:sp macro="" textlink="">
      <xdr:nvSpPr>
        <xdr:cNvPr id="355" name="テキスト ボックス 354"/>
        <xdr:cNvSpPr txBox="1"/>
      </xdr:nvSpPr>
      <xdr:spPr>
        <a:xfrm>
          <a:off x="8482965" y="98482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57150</xdr:rowOff>
    </xdr:from>
    <xdr:to>
      <xdr:col>41</xdr:col>
      <xdr:colOff>50800</xdr:colOff>
      <xdr:row>57</xdr:row>
      <xdr:rowOff>116840</xdr:rowOff>
    </xdr:to>
    <xdr:cxnSp macro="">
      <xdr:nvCxnSpPr>
        <xdr:cNvPr id="356" name="直線コネクタ 355"/>
        <xdr:cNvCxnSpPr/>
      </xdr:nvCxnSpPr>
      <xdr:spPr>
        <a:xfrm flipV="1">
          <a:off x="6972300" y="98298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123190</xdr:rowOff>
    </xdr:from>
    <xdr:to>
      <xdr:col>41</xdr:col>
      <xdr:colOff>101600</xdr:colOff>
      <xdr:row>57</xdr:row>
      <xdr:rowOff>53340</xdr:rowOff>
    </xdr:to>
    <xdr:sp macro="" textlink="">
      <xdr:nvSpPr>
        <xdr:cNvPr id="357" name="フローチャート: 判断 356"/>
        <xdr:cNvSpPr/>
      </xdr:nvSpPr>
      <xdr:spPr>
        <a:xfrm>
          <a:off x="7810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69850</xdr:rowOff>
    </xdr:from>
    <xdr:ext cx="531495" cy="259080"/>
    <xdr:sp macro="" textlink="">
      <xdr:nvSpPr>
        <xdr:cNvPr id="358" name="テキスト ボックス 357"/>
        <xdr:cNvSpPr txBox="1"/>
      </xdr:nvSpPr>
      <xdr:spPr>
        <a:xfrm>
          <a:off x="7593965" y="9499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158750</xdr:rowOff>
    </xdr:from>
    <xdr:to>
      <xdr:col>36</xdr:col>
      <xdr:colOff>165100</xdr:colOff>
      <xdr:row>57</xdr:row>
      <xdr:rowOff>88900</xdr:rowOff>
    </xdr:to>
    <xdr:sp macro="" textlink="">
      <xdr:nvSpPr>
        <xdr:cNvPr id="359" name="フローチャート: 判断 358"/>
        <xdr:cNvSpPr/>
      </xdr:nvSpPr>
      <xdr:spPr>
        <a:xfrm>
          <a:off x="6921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105410</xdr:rowOff>
    </xdr:from>
    <xdr:ext cx="531495" cy="259080"/>
    <xdr:sp macro="" textlink="">
      <xdr:nvSpPr>
        <xdr:cNvPr id="360" name="テキスト ボックス 359"/>
        <xdr:cNvSpPr txBox="1"/>
      </xdr:nvSpPr>
      <xdr:spPr>
        <a:xfrm>
          <a:off x="6704965" y="9535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122555</xdr:rowOff>
    </xdr:from>
    <xdr:to>
      <xdr:col>55</xdr:col>
      <xdr:colOff>50800</xdr:colOff>
      <xdr:row>57</xdr:row>
      <xdr:rowOff>52705</xdr:rowOff>
    </xdr:to>
    <xdr:sp macro="" textlink="">
      <xdr:nvSpPr>
        <xdr:cNvPr id="366" name="楕円 365"/>
        <xdr:cNvSpPr/>
      </xdr:nvSpPr>
      <xdr:spPr>
        <a:xfrm>
          <a:off x="10426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145415</xdr:rowOff>
    </xdr:from>
    <xdr:ext cx="534670" cy="255905"/>
    <xdr:sp macro="" textlink="">
      <xdr:nvSpPr>
        <xdr:cNvPr id="367" name="農林水産業費該当値テキスト"/>
        <xdr:cNvSpPr txBox="1"/>
      </xdr:nvSpPr>
      <xdr:spPr>
        <a:xfrm>
          <a:off x="10528300" y="95751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20320</xdr:rowOff>
    </xdr:from>
    <xdr:to>
      <xdr:col>50</xdr:col>
      <xdr:colOff>165100</xdr:colOff>
      <xdr:row>56</xdr:row>
      <xdr:rowOff>121920</xdr:rowOff>
    </xdr:to>
    <xdr:sp macro="" textlink="">
      <xdr:nvSpPr>
        <xdr:cNvPr id="368" name="楕円 367"/>
        <xdr:cNvSpPr/>
      </xdr:nvSpPr>
      <xdr:spPr>
        <a:xfrm>
          <a:off x="9588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138430</xdr:rowOff>
    </xdr:from>
    <xdr:ext cx="531495" cy="259080"/>
    <xdr:sp macro="" textlink="">
      <xdr:nvSpPr>
        <xdr:cNvPr id="369" name="テキスト ボックス 368"/>
        <xdr:cNvSpPr txBox="1"/>
      </xdr:nvSpPr>
      <xdr:spPr>
        <a:xfrm>
          <a:off x="9371965" y="9396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104140</xdr:rowOff>
    </xdr:from>
    <xdr:to>
      <xdr:col>46</xdr:col>
      <xdr:colOff>38100</xdr:colOff>
      <xdr:row>57</xdr:row>
      <xdr:rowOff>34290</xdr:rowOff>
    </xdr:to>
    <xdr:sp macro="" textlink="">
      <xdr:nvSpPr>
        <xdr:cNvPr id="370" name="楕円 369"/>
        <xdr:cNvSpPr/>
      </xdr:nvSpPr>
      <xdr:spPr>
        <a:xfrm>
          <a:off x="86995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50800</xdr:rowOff>
    </xdr:from>
    <xdr:ext cx="531495" cy="259080"/>
    <xdr:sp macro="" textlink="">
      <xdr:nvSpPr>
        <xdr:cNvPr id="371" name="テキスト ボックス 370"/>
        <xdr:cNvSpPr txBox="1"/>
      </xdr:nvSpPr>
      <xdr:spPr>
        <a:xfrm>
          <a:off x="8482965" y="9480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6350</xdr:rowOff>
    </xdr:from>
    <xdr:to>
      <xdr:col>41</xdr:col>
      <xdr:colOff>101600</xdr:colOff>
      <xdr:row>57</xdr:row>
      <xdr:rowOff>107950</xdr:rowOff>
    </xdr:to>
    <xdr:sp macro="" textlink="">
      <xdr:nvSpPr>
        <xdr:cNvPr id="372" name="楕円 371"/>
        <xdr:cNvSpPr/>
      </xdr:nvSpPr>
      <xdr:spPr>
        <a:xfrm>
          <a:off x="781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99060</xdr:rowOff>
    </xdr:from>
    <xdr:ext cx="531495" cy="255905"/>
    <xdr:sp macro="" textlink="">
      <xdr:nvSpPr>
        <xdr:cNvPr id="373" name="テキスト ボックス 372"/>
        <xdr:cNvSpPr txBox="1"/>
      </xdr:nvSpPr>
      <xdr:spPr>
        <a:xfrm>
          <a:off x="7593965" y="98717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66040</xdr:rowOff>
    </xdr:from>
    <xdr:to>
      <xdr:col>36</xdr:col>
      <xdr:colOff>165100</xdr:colOff>
      <xdr:row>57</xdr:row>
      <xdr:rowOff>167640</xdr:rowOff>
    </xdr:to>
    <xdr:sp macro="" textlink="">
      <xdr:nvSpPr>
        <xdr:cNvPr id="374" name="楕円 373"/>
        <xdr:cNvSpPr/>
      </xdr:nvSpPr>
      <xdr:spPr>
        <a:xfrm>
          <a:off x="6921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158750</xdr:rowOff>
    </xdr:from>
    <xdr:ext cx="531495" cy="259080"/>
    <xdr:sp macro="" textlink="">
      <xdr:nvSpPr>
        <xdr:cNvPr id="375" name="テキスト ボックス 374"/>
        <xdr:cNvSpPr txBox="1"/>
      </xdr:nvSpPr>
      <xdr:spPr>
        <a:xfrm>
          <a:off x="6704965" y="9931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745" cy="259080"/>
    <xdr:sp macro="" textlink="">
      <xdr:nvSpPr>
        <xdr:cNvPr id="387" name="テキスト ボックス 386"/>
        <xdr:cNvSpPr txBox="1"/>
      </xdr:nvSpPr>
      <xdr:spPr>
        <a:xfrm>
          <a:off x="6355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905"/>
    <xdr:sp macro="" textlink="">
      <xdr:nvSpPr>
        <xdr:cNvPr id="389" name="テキスト ボックス 388"/>
        <xdr:cNvSpPr txBox="1"/>
      </xdr:nvSpPr>
      <xdr:spPr>
        <a:xfrm>
          <a:off x="6072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905"/>
    <xdr:sp macro="" textlink="">
      <xdr:nvSpPr>
        <xdr:cNvPr id="393" name="テキスト ボックス 392"/>
        <xdr:cNvSpPr txBox="1"/>
      </xdr:nvSpPr>
      <xdr:spPr>
        <a:xfrm>
          <a:off x="6072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2455" cy="259080"/>
    <xdr:sp macro="" textlink="">
      <xdr:nvSpPr>
        <xdr:cNvPr id="397" name="テキスト ボックス 396"/>
        <xdr:cNvSpPr txBox="1"/>
      </xdr:nvSpPr>
      <xdr:spPr>
        <a:xfrm>
          <a:off x="6008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9" name="テキスト ボックス 398"/>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57785</xdr:rowOff>
    </xdr:from>
    <xdr:to>
      <xdr:col>54</xdr:col>
      <xdr:colOff>189865</xdr:colOff>
      <xdr:row>79</xdr:row>
      <xdr:rowOff>85090</xdr:rowOff>
    </xdr:to>
    <xdr:cxnSp macro="">
      <xdr:nvCxnSpPr>
        <xdr:cNvPr id="401" name="直線コネクタ 400"/>
        <xdr:cNvCxnSpPr/>
      </xdr:nvCxnSpPr>
      <xdr:spPr>
        <a:xfrm flipV="1">
          <a:off x="10475595" y="12059285"/>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88900</xdr:rowOff>
    </xdr:from>
    <xdr:ext cx="378460" cy="255905"/>
    <xdr:sp macro="" textlink="">
      <xdr:nvSpPr>
        <xdr:cNvPr id="402" name="商工費最小値テキスト"/>
        <xdr:cNvSpPr txBox="1"/>
      </xdr:nvSpPr>
      <xdr:spPr>
        <a:xfrm>
          <a:off x="10528300" y="136334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85090</xdr:rowOff>
    </xdr:from>
    <xdr:to>
      <xdr:col>55</xdr:col>
      <xdr:colOff>88900</xdr:colOff>
      <xdr:row>79</xdr:row>
      <xdr:rowOff>85090</xdr:rowOff>
    </xdr:to>
    <xdr:cxnSp macro="">
      <xdr:nvCxnSpPr>
        <xdr:cNvPr id="403" name="直線コネクタ 402"/>
        <xdr:cNvCxnSpPr/>
      </xdr:nvCxnSpPr>
      <xdr:spPr>
        <a:xfrm>
          <a:off x="103886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4445</xdr:rowOff>
    </xdr:from>
    <xdr:ext cx="534670" cy="259080"/>
    <xdr:sp macro="" textlink="">
      <xdr:nvSpPr>
        <xdr:cNvPr id="404" name="商工費最大値テキスト"/>
        <xdr:cNvSpPr txBox="1"/>
      </xdr:nvSpPr>
      <xdr:spPr>
        <a:xfrm>
          <a:off x="10528300" y="11834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97,035</a:t>
          </a:r>
          <a:endParaRPr kumimoji="1" lang="ja-JP" altLang="en-US" sz="1000" b="1">
            <a:latin typeface="ＭＳ Ｐゴシック"/>
          </a:endParaRPr>
        </a:p>
      </xdr:txBody>
    </xdr:sp>
    <xdr:clientData/>
  </xdr:oneCellAnchor>
  <xdr:twoCellAnchor>
    <xdr:from>
      <xdr:col>54</xdr:col>
      <xdr:colOff>101600</xdr:colOff>
      <xdr:row>70</xdr:row>
      <xdr:rowOff>57785</xdr:rowOff>
    </xdr:from>
    <xdr:to>
      <xdr:col>55</xdr:col>
      <xdr:colOff>88900</xdr:colOff>
      <xdr:row>70</xdr:row>
      <xdr:rowOff>57785</xdr:rowOff>
    </xdr:to>
    <xdr:cxnSp macro="">
      <xdr:nvCxnSpPr>
        <xdr:cNvPr id="405" name="直線コネクタ 404"/>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2540</xdr:rowOff>
    </xdr:from>
    <xdr:to>
      <xdr:col>55</xdr:col>
      <xdr:colOff>0</xdr:colOff>
      <xdr:row>79</xdr:row>
      <xdr:rowOff>8890</xdr:rowOff>
    </xdr:to>
    <xdr:cxnSp macro="">
      <xdr:nvCxnSpPr>
        <xdr:cNvPr id="406" name="直線コネクタ 405"/>
        <xdr:cNvCxnSpPr/>
      </xdr:nvCxnSpPr>
      <xdr:spPr>
        <a:xfrm flipV="1">
          <a:off x="9639300" y="135470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162560</xdr:rowOff>
    </xdr:from>
    <xdr:ext cx="534670" cy="259080"/>
    <xdr:sp macro="" textlink="">
      <xdr:nvSpPr>
        <xdr:cNvPr id="407" name="商工費平均値テキスト"/>
        <xdr:cNvSpPr txBox="1"/>
      </xdr:nvSpPr>
      <xdr:spPr>
        <a:xfrm>
          <a:off x="10528300" y="13192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139700</xdr:rowOff>
    </xdr:from>
    <xdr:to>
      <xdr:col>55</xdr:col>
      <xdr:colOff>50800</xdr:colOff>
      <xdr:row>78</xdr:row>
      <xdr:rowOff>69850</xdr:rowOff>
    </xdr:to>
    <xdr:sp macro="" textlink="">
      <xdr:nvSpPr>
        <xdr:cNvPr id="408" name="フローチャート: 判断 407"/>
        <xdr:cNvSpPr/>
      </xdr:nvSpPr>
      <xdr:spPr>
        <a:xfrm>
          <a:off x="104267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36195</xdr:rowOff>
    </xdr:from>
    <xdr:to>
      <xdr:col>50</xdr:col>
      <xdr:colOff>114300</xdr:colOff>
      <xdr:row>79</xdr:row>
      <xdr:rowOff>8890</xdr:rowOff>
    </xdr:to>
    <xdr:cxnSp macro="">
      <xdr:nvCxnSpPr>
        <xdr:cNvPr id="409" name="直線コネクタ 408"/>
        <xdr:cNvCxnSpPr/>
      </xdr:nvCxnSpPr>
      <xdr:spPr>
        <a:xfrm>
          <a:off x="8750300" y="1340929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127635</xdr:rowOff>
    </xdr:from>
    <xdr:to>
      <xdr:col>50</xdr:col>
      <xdr:colOff>165100</xdr:colOff>
      <xdr:row>78</xdr:row>
      <xdr:rowOff>57785</xdr:rowOff>
    </xdr:to>
    <xdr:sp macro="" textlink="">
      <xdr:nvSpPr>
        <xdr:cNvPr id="410" name="フローチャート: 判断 409"/>
        <xdr:cNvSpPr/>
      </xdr:nvSpPr>
      <xdr:spPr>
        <a:xfrm>
          <a:off x="9588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74930</xdr:rowOff>
    </xdr:from>
    <xdr:ext cx="531495" cy="255905"/>
    <xdr:sp macro="" textlink="">
      <xdr:nvSpPr>
        <xdr:cNvPr id="411" name="テキスト ボックス 410"/>
        <xdr:cNvSpPr txBox="1"/>
      </xdr:nvSpPr>
      <xdr:spPr>
        <a:xfrm>
          <a:off x="9371965" y="13105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36195</xdr:rowOff>
    </xdr:from>
    <xdr:to>
      <xdr:col>45</xdr:col>
      <xdr:colOff>177800</xdr:colOff>
      <xdr:row>78</xdr:row>
      <xdr:rowOff>81915</xdr:rowOff>
    </xdr:to>
    <xdr:cxnSp macro="">
      <xdr:nvCxnSpPr>
        <xdr:cNvPr id="412" name="直線コネクタ 411"/>
        <xdr:cNvCxnSpPr/>
      </xdr:nvCxnSpPr>
      <xdr:spPr>
        <a:xfrm flipV="1">
          <a:off x="7861300" y="134092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1270</xdr:rowOff>
    </xdr:from>
    <xdr:to>
      <xdr:col>46</xdr:col>
      <xdr:colOff>38100</xdr:colOff>
      <xdr:row>78</xdr:row>
      <xdr:rowOff>102870</xdr:rowOff>
    </xdr:to>
    <xdr:sp macro="" textlink="">
      <xdr:nvSpPr>
        <xdr:cNvPr id="413" name="フローチャート: 判断 412"/>
        <xdr:cNvSpPr/>
      </xdr:nvSpPr>
      <xdr:spPr>
        <a:xfrm>
          <a:off x="8699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93980</xdr:rowOff>
    </xdr:from>
    <xdr:ext cx="531495" cy="259080"/>
    <xdr:sp macro="" textlink="">
      <xdr:nvSpPr>
        <xdr:cNvPr id="414" name="テキスト ボックス 413"/>
        <xdr:cNvSpPr txBox="1"/>
      </xdr:nvSpPr>
      <xdr:spPr>
        <a:xfrm>
          <a:off x="8482965" y="13467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81915</xdr:rowOff>
    </xdr:from>
    <xdr:to>
      <xdr:col>41</xdr:col>
      <xdr:colOff>50800</xdr:colOff>
      <xdr:row>79</xdr:row>
      <xdr:rowOff>18415</xdr:rowOff>
    </xdr:to>
    <xdr:cxnSp macro="">
      <xdr:nvCxnSpPr>
        <xdr:cNvPr id="415" name="直線コネクタ 414"/>
        <xdr:cNvCxnSpPr/>
      </xdr:nvCxnSpPr>
      <xdr:spPr>
        <a:xfrm flipV="1">
          <a:off x="6972300" y="1345501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163195</xdr:rowOff>
    </xdr:from>
    <xdr:to>
      <xdr:col>41</xdr:col>
      <xdr:colOff>101600</xdr:colOff>
      <xdr:row>78</xdr:row>
      <xdr:rowOff>93345</xdr:rowOff>
    </xdr:to>
    <xdr:sp macro="" textlink="">
      <xdr:nvSpPr>
        <xdr:cNvPr id="416" name="フローチャート: 判断 415"/>
        <xdr:cNvSpPr/>
      </xdr:nvSpPr>
      <xdr:spPr>
        <a:xfrm>
          <a:off x="781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109855</xdr:rowOff>
    </xdr:from>
    <xdr:ext cx="531495" cy="255905"/>
    <xdr:sp macro="" textlink="">
      <xdr:nvSpPr>
        <xdr:cNvPr id="417" name="テキスト ボックス 416"/>
        <xdr:cNvSpPr txBox="1"/>
      </xdr:nvSpPr>
      <xdr:spPr>
        <a:xfrm>
          <a:off x="7593965" y="131400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17780</xdr:rowOff>
    </xdr:from>
    <xdr:to>
      <xdr:col>36</xdr:col>
      <xdr:colOff>165100</xdr:colOff>
      <xdr:row>78</xdr:row>
      <xdr:rowOff>119380</xdr:rowOff>
    </xdr:to>
    <xdr:sp macro="" textlink="">
      <xdr:nvSpPr>
        <xdr:cNvPr id="418" name="フローチャート: 判断 417"/>
        <xdr:cNvSpPr/>
      </xdr:nvSpPr>
      <xdr:spPr>
        <a:xfrm>
          <a:off x="692150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135890</xdr:rowOff>
    </xdr:from>
    <xdr:ext cx="531495" cy="259080"/>
    <xdr:sp macro="" textlink="">
      <xdr:nvSpPr>
        <xdr:cNvPr id="419" name="テキスト ボックス 418"/>
        <xdr:cNvSpPr txBox="1"/>
      </xdr:nvSpPr>
      <xdr:spPr>
        <a:xfrm>
          <a:off x="6704965" y="13166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123190</xdr:rowOff>
    </xdr:from>
    <xdr:to>
      <xdr:col>55</xdr:col>
      <xdr:colOff>50800</xdr:colOff>
      <xdr:row>79</xdr:row>
      <xdr:rowOff>53340</xdr:rowOff>
    </xdr:to>
    <xdr:sp macro="" textlink="">
      <xdr:nvSpPr>
        <xdr:cNvPr id="425" name="楕円 424"/>
        <xdr:cNvSpPr/>
      </xdr:nvSpPr>
      <xdr:spPr>
        <a:xfrm>
          <a:off x="104267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38100</xdr:rowOff>
    </xdr:from>
    <xdr:ext cx="469900" cy="259080"/>
    <xdr:sp macro="" textlink="">
      <xdr:nvSpPr>
        <xdr:cNvPr id="426" name="商工費該当値テキスト"/>
        <xdr:cNvSpPr txBox="1"/>
      </xdr:nvSpPr>
      <xdr:spPr>
        <a:xfrm>
          <a:off x="10528300" y="1341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129540</xdr:rowOff>
    </xdr:from>
    <xdr:to>
      <xdr:col>50</xdr:col>
      <xdr:colOff>165100</xdr:colOff>
      <xdr:row>79</xdr:row>
      <xdr:rowOff>59690</xdr:rowOff>
    </xdr:to>
    <xdr:sp macro="" textlink="">
      <xdr:nvSpPr>
        <xdr:cNvPr id="427" name="楕円 426"/>
        <xdr:cNvSpPr/>
      </xdr:nvSpPr>
      <xdr:spPr>
        <a:xfrm>
          <a:off x="9588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50800</xdr:rowOff>
    </xdr:from>
    <xdr:ext cx="466725" cy="259080"/>
    <xdr:sp macro="" textlink="">
      <xdr:nvSpPr>
        <xdr:cNvPr id="428" name="テキスト ボックス 427"/>
        <xdr:cNvSpPr txBox="1"/>
      </xdr:nvSpPr>
      <xdr:spPr>
        <a:xfrm>
          <a:off x="9404350" y="13595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156845</xdr:rowOff>
    </xdr:from>
    <xdr:to>
      <xdr:col>46</xdr:col>
      <xdr:colOff>38100</xdr:colOff>
      <xdr:row>78</xdr:row>
      <xdr:rowOff>86995</xdr:rowOff>
    </xdr:to>
    <xdr:sp macro="" textlink="">
      <xdr:nvSpPr>
        <xdr:cNvPr id="429" name="楕円 428"/>
        <xdr:cNvSpPr/>
      </xdr:nvSpPr>
      <xdr:spPr>
        <a:xfrm>
          <a:off x="8699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31495" cy="259080"/>
    <xdr:sp macro="" textlink="">
      <xdr:nvSpPr>
        <xdr:cNvPr id="430" name="テキスト ボックス 429"/>
        <xdr:cNvSpPr txBox="1"/>
      </xdr:nvSpPr>
      <xdr:spPr>
        <a:xfrm>
          <a:off x="8482965" y="131337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31115</xdr:rowOff>
    </xdr:from>
    <xdr:to>
      <xdr:col>41</xdr:col>
      <xdr:colOff>101600</xdr:colOff>
      <xdr:row>78</xdr:row>
      <xdr:rowOff>132715</xdr:rowOff>
    </xdr:to>
    <xdr:sp macro="" textlink="">
      <xdr:nvSpPr>
        <xdr:cNvPr id="431" name="楕円 430"/>
        <xdr:cNvSpPr/>
      </xdr:nvSpPr>
      <xdr:spPr>
        <a:xfrm>
          <a:off x="7810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123825</xdr:rowOff>
    </xdr:from>
    <xdr:ext cx="531495" cy="255905"/>
    <xdr:sp macro="" textlink="">
      <xdr:nvSpPr>
        <xdr:cNvPr id="432" name="テキスト ボックス 431"/>
        <xdr:cNvSpPr txBox="1"/>
      </xdr:nvSpPr>
      <xdr:spPr>
        <a:xfrm>
          <a:off x="7593965" y="13496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139065</xdr:rowOff>
    </xdr:from>
    <xdr:to>
      <xdr:col>36</xdr:col>
      <xdr:colOff>165100</xdr:colOff>
      <xdr:row>79</xdr:row>
      <xdr:rowOff>69215</xdr:rowOff>
    </xdr:to>
    <xdr:sp macro="" textlink="">
      <xdr:nvSpPr>
        <xdr:cNvPr id="433" name="楕円 432"/>
        <xdr:cNvSpPr/>
      </xdr:nvSpPr>
      <xdr:spPr>
        <a:xfrm>
          <a:off x="6921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60325</xdr:rowOff>
    </xdr:from>
    <xdr:ext cx="466725" cy="259080"/>
    <xdr:sp macro="" textlink="">
      <xdr:nvSpPr>
        <xdr:cNvPr id="434" name="テキスト ボックス 433"/>
        <xdr:cNvSpPr txBox="1"/>
      </xdr:nvSpPr>
      <xdr:spPr>
        <a:xfrm>
          <a:off x="6737350" y="13604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3" name="テキスト ボックス 442"/>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5745" cy="255905"/>
    <xdr:sp macro="" textlink="">
      <xdr:nvSpPr>
        <xdr:cNvPr id="446" name="テキスト ボックス 445"/>
        <xdr:cNvSpPr txBox="1"/>
      </xdr:nvSpPr>
      <xdr:spPr>
        <a:xfrm>
          <a:off x="6355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48" name="テキスト ボックス 447"/>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2455" cy="255905"/>
    <xdr:sp macro="" textlink="">
      <xdr:nvSpPr>
        <xdr:cNvPr id="450" name="テキスト ボックス 449"/>
        <xdr:cNvSpPr txBox="1"/>
      </xdr:nvSpPr>
      <xdr:spPr>
        <a:xfrm>
          <a:off x="600837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2" name="テキスト ボックス 451"/>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118745</xdr:rowOff>
    </xdr:from>
    <xdr:to>
      <xdr:col>54</xdr:col>
      <xdr:colOff>189865</xdr:colOff>
      <xdr:row>97</xdr:row>
      <xdr:rowOff>128905</xdr:rowOff>
    </xdr:to>
    <xdr:cxnSp macro="">
      <xdr:nvCxnSpPr>
        <xdr:cNvPr id="454" name="直線コネクタ 453"/>
        <xdr:cNvCxnSpPr/>
      </xdr:nvCxnSpPr>
      <xdr:spPr>
        <a:xfrm flipV="1">
          <a:off x="10475595" y="1554924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132715</xdr:rowOff>
    </xdr:from>
    <xdr:ext cx="534670" cy="255905"/>
    <xdr:sp macro="" textlink="">
      <xdr:nvSpPr>
        <xdr:cNvPr id="455" name="土木費最小値テキスト"/>
        <xdr:cNvSpPr txBox="1"/>
      </xdr:nvSpPr>
      <xdr:spPr>
        <a:xfrm>
          <a:off x="10528300" y="167633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11,893</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128905</xdr:rowOff>
    </xdr:from>
    <xdr:to>
      <xdr:col>55</xdr:col>
      <xdr:colOff>88900</xdr:colOff>
      <xdr:row>97</xdr:row>
      <xdr:rowOff>128905</xdr:rowOff>
    </xdr:to>
    <xdr:cxnSp macro="">
      <xdr:nvCxnSpPr>
        <xdr:cNvPr id="456" name="直線コネクタ 455"/>
        <xdr:cNvCxnSpPr/>
      </xdr:nvCxnSpPr>
      <xdr:spPr>
        <a:xfrm>
          <a:off x="10388600" y="1675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65405</xdr:rowOff>
    </xdr:from>
    <xdr:ext cx="598805" cy="255905"/>
    <xdr:sp macro="" textlink="">
      <xdr:nvSpPr>
        <xdr:cNvPr id="457" name="土木費最大値テキスト"/>
        <xdr:cNvSpPr txBox="1"/>
      </xdr:nvSpPr>
      <xdr:spPr>
        <a:xfrm>
          <a:off x="10528300" y="153244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223,719</a:t>
          </a:r>
          <a:endParaRPr kumimoji="1" lang="ja-JP" altLang="en-US" sz="1000" b="1">
            <a:latin typeface="ＭＳ Ｐゴシック"/>
          </a:endParaRPr>
        </a:p>
      </xdr:txBody>
    </xdr:sp>
    <xdr:clientData/>
  </xdr:oneCellAnchor>
  <xdr:twoCellAnchor>
    <xdr:from>
      <xdr:col>54</xdr:col>
      <xdr:colOff>101600</xdr:colOff>
      <xdr:row>90</xdr:row>
      <xdr:rowOff>118745</xdr:rowOff>
    </xdr:from>
    <xdr:to>
      <xdr:col>55</xdr:col>
      <xdr:colOff>88900</xdr:colOff>
      <xdr:row>90</xdr:row>
      <xdr:rowOff>118745</xdr:rowOff>
    </xdr:to>
    <xdr:cxnSp macro="">
      <xdr:nvCxnSpPr>
        <xdr:cNvPr id="458" name="直線コネクタ 457"/>
        <xdr:cNvCxnSpPr/>
      </xdr:nvCxnSpPr>
      <xdr:spPr>
        <a:xfrm>
          <a:off x="10388600" y="1554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122555</xdr:rowOff>
    </xdr:from>
    <xdr:to>
      <xdr:col>55</xdr:col>
      <xdr:colOff>0</xdr:colOff>
      <xdr:row>97</xdr:row>
      <xdr:rowOff>17780</xdr:rowOff>
    </xdr:to>
    <xdr:cxnSp macro="">
      <xdr:nvCxnSpPr>
        <xdr:cNvPr id="459" name="直線コネクタ 458"/>
        <xdr:cNvCxnSpPr/>
      </xdr:nvCxnSpPr>
      <xdr:spPr>
        <a:xfrm>
          <a:off x="9639300" y="1658175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1905</xdr:rowOff>
    </xdr:from>
    <xdr:ext cx="534670" cy="259080"/>
    <xdr:sp macro="" textlink="">
      <xdr:nvSpPr>
        <xdr:cNvPr id="460" name="土木費平均値テキスト"/>
        <xdr:cNvSpPr txBox="1"/>
      </xdr:nvSpPr>
      <xdr:spPr>
        <a:xfrm>
          <a:off x="10528300" y="16289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150495</xdr:rowOff>
    </xdr:from>
    <xdr:to>
      <xdr:col>55</xdr:col>
      <xdr:colOff>50800</xdr:colOff>
      <xdr:row>96</xdr:row>
      <xdr:rowOff>80645</xdr:rowOff>
    </xdr:to>
    <xdr:sp macro="" textlink="">
      <xdr:nvSpPr>
        <xdr:cNvPr id="461" name="フローチャート: 判断 460"/>
        <xdr:cNvSpPr/>
      </xdr:nvSpPr>
      <xdr:spPr>
        <a:xfrm>
          <a:off x="104267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120650</xdr:rowOff>
    </xdr:from>
    <xdr:to>
      <xdr:col>50</xdr:col>
      <xdr:colOff>114300</xdr:colOff>
      <xdr:row>96</xdr:row>
      <xdr:rowOff>122555</xdr:rowOff>
    </xdr:to>
    <xdr:cxnSp macro="">
      <xdr:nvCxnSpPr>
        <xdr:cNvPr id="462" name="直線コネクタ 461"/>
        <xdr:cNvCxnSpPr/>
      </xdr:nvCxnSpPr>
      <xdr:spPr>
        <a:xfrm>
          <a:off x="8750300" y="16579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165100</xdr:rowOff>
    </xdr:from>
    <xdr:to>
      <xdr:col>50</xdr:col>
      <xdr:colOff>165100</xdr:colOff>
      <xdr:row>96</xdr:row>
      <xdr:rowOff>95250</xdr:rowOff>
    </xdr:to>
    <xdr:sp macro="" textlink="">
      <xdr:nvSpPr>
        <xdr:cNvPr id="463" name="フローチャート: 判断 462"/>
        <xdr:cNvSpPr/>
      </xdr:nvSpPr>
      <xdr:spPr>
        <a:xfrm>
          <a:off x="9588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111760</xdr:rowOff>
    </xdr:from>
    <xdr:ext cx="531495" cy="255905"/>
    <xdr:sp macro="" textlink="">
      <xdr:nvSpPr>
        <xdr:cNvPr id="464" name="テキスト ボックス 463"/>
        <xdr:cNvSpPr txBox="1"/>
      </xdr:nvSpPr>
      <xdr:spPr>
        <a:xfrm>
          <a:off x="9371965" y="162280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120650</xdr:rowOff>
    </xdr:from>
    <xdr:to>
      <xdr:col>45</xdr:col>
      <xdr:colOff>177800</xdr:colOff>
      <xdr:row>96</xdr:row>
      <xdr:rowOff>132080</xdr:rowOff>
    </xdr:to>
    <xdr:cxnSp macro="">
      <xdr:nvCxnSpPr>
        <xdr:cNvPr id="465" name="直線コネクタ 464"/>
        <xdr:cNvCxnSpPr/>
      </xdr:nvCxnSpPr>
      <xdr:spPr>
        <a:xfrm flipV="1">
          <a:off x="7861300" y="165798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15875</xdr:rowOff>
    </xdr:from>
    <xdr:to>
      <xdr:col>46</xdr:col>
      <xdr:colOff>38100</xdr:colOff>
      <xdr:row>96</xdr:row>
      <xdr:rowOff>117475</xdr:rowOff>
    </xdr:to>
    <xdr:sp macro="" textlink="">
      <xdr:nvSpPr>
        <xdr:cNvPr id="466" name="フローチャート: 判断 465"/>
        <xdr:cNvSpPr/>
      </xdr:nvSpPr>
      <xdr:spPr>
        <a:xfrm>
          <a:off x="8699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133985</xdr:rowOff>
    </xdr:from>
    <xdr:ext cx="531495" cy="255905"/>
    <xdr:sp macro="" textlink="">
      <xdr:nvSpPr>
        <xdr:cNvPr id="467" name="テキスト ボックス 466"/>
        <xdr:cNvSpPr txBox="1"/>
      </xdr:nvSpPr>
      <xdr:spPr>
        <a:xfrm>
          <a:off x="8482965" y="162502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132080</xdr:rowOff>
    </xdr:from>
    <xdr:to>
      <xdr:col>41</xdr:col>
      <xdr:colOff>50800</xdr:colOff>
      <xdr:row>97</xdr:row>
      <xdr:rowOff>35560</xdr:rowOff>
    </xdr:to>
    <xdr:cxnSp macro="">
      <xdr:nvCxnSpPr>
        <xdr:cNvPr id="468" name="直線コネクタ 467"/>
        <xdr:cNvCxnSpPr/>
      </xdr:nvCxnSpPr>
      <xdr:spPr>
        <a:xfrm flipV="1">
          <a:off x="6972300" y="1659128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xdr:rowOff>
    </xdr:from>
    <xdr:to>
      <xdr:col>41</xdr:col>
      <xdr:colOff>101600</xdr:colOff>
      <xdr:row>96</xdr:row>
      <xdr:rowOff>102235</xdr:rowOff>
    </xdr:to>
    <xdr:sp macro="" textlink="">
      <xdr:nvSpPr>
        <xdr:cNvPr id="469" name="フローチャート: 判断 468"/>
        <xdr:cNvSpPr/>
      </xdr:nvSpPr>
      <xdr:spPr>
        <a:xfrm>
          <a:off x="78105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118745</xdr:rowOff>
    </xdr:from>
    <xdr:ext cx="531495" cy="259080"/>
    <xdr:sp macro="" textlink="">
      <xdr:nvSpPr>
        <xdr:cNvPr id="470" name="テキスト ボックス 469"/>
        <xdr:cNvSpPr txBox="1"/>
      </xdr:nvSpPr>
      <xdr:spPr>
        <a:xfrm>
          <a:off x="7593965" y="162350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10795</xdr:rowOff>
    </xdr:from>
    <xdr:to>
      <xdr:col>36</xdr:col>
      <xdr:colOff>165100</xdr:colOff>
      <xdr:row>96</xdr:row>
      <xdr:rowOff>112395</xdr:rowOff>
    </xdr:to>
    <xdr:sp macro="" textlink="">
      <xdr:nvSpPr>
        <xdr:cNvPr id="471" name="フローチャート: 判断 470"/>
        <xdr:cNvSpPr/>
      </xdr:nvSpPr>
      <xdr:spPr>
        <a:xfrm>
          <a:off x="6921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128905</xdr:rowOff>
    </xdr:from>
    <xdr:ext cx="531495" cy="259080"/>
    <xdr:sp macro="" textlink="">
      <xdr:nvSpPr>
        <xdr:cNvPr id="472" name="テキスト ボックス 471"/>
        <xdr:cNvSpPr txBox="1"/>
      </xdr:nvSpPr>
      <xdr:spPr>
        <a:xfrm>
          <a:off x="6704965" y="16245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138430</xdr:rowOff>
    </xdr:from>
    <xdr:to>
      <xdr:col>55</xdr:col>
      <xdr:colOff>50800</xdr:colOff>
      <xdr:row>97</xdr:row>
      <xdr:rowOff>68580</xdr:rowOff>
    </xdr:to>
    <xdr:sp macro="" textlink="">
      <xdr:nvSpPr>
        <xdr:cNvPr id="478" name="楕円 477"/>
        <xdr:cNvSpPr/>
      </xdr:nvSpPr>
      <xdr:spPr>
        <a:xfrm>
          <a:off x="104267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53340</xdr:rowOff>
    </xdr:from>
    <xdr:ext cx="534670" cy="255905"/>
    <xdr:sp macro="" textlink="">
      <xdr:nvSpPr>
        <xdr:cNvPr id="479" name="土木費該当値テキスト"/>
        <xdr:cNvSpPr txBox="1"/>
      </xdr:nvSpPr>
      <xdr:spPr>
        <a:xfrm>
          <a:off x="10528300" y="165125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71755</xdr:rowOff>
    </xdr:from>
    <xdr:to>
      <xdr:col>50</xdr:col>
      <xdr:colOff>165100</xdr:colOff>
      <xdr:row>97</xdr:row>
      <xdr:rowOff>1905</xdr:rowOff>
    </xdr:to>
    <xdr:sp macro="" textlink="">
      <xdr:nvSpPr>
        <xdr:cNvPr id="480" name="楕円 479"/>
        <xdr:cNvSpPr/>
      </xdr:nvSpPr>
      <xdr:spPr>
        <a:xfrm>
          <a:off x="9588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164465</xdr:rowOff>
    </xdr:from>
    <xdr:ext cx="531495" cy="259080"/>
    <xdr:sp macro="" textlink="">
      <xdr:nvSpPr>
        <xdr:cNvPr id="481" name="テキスト ボックス 480"/>
        <xdr:cNvSpPr txBox="1"/>
      </xdr:nvSpPr>
      <xdr:spPr>
        <a:xfrm>
          <a:off x="9371965" y="16623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69215</xdr:rowOff>
    </xdr:from>
    <xdr:to>
      <xdr:col>46</xdr:col>
      <xdr:colOff>38100</xdr:colOff>
      <xdr:row>96</xdr:row>
      <xdr:rowOff>170815</xdr:rowOff>
    </xdr:to>
    <xdr:sp macro="" textlink="">
      <xdr:nvSpPr>
        <xdr:cNvPr id="482" name="楕円 481"/>
        <xdr:cNvSpPr/>
      </xdr:nvSpPr>
      <xdr:spPr>
        <a:xfrm>
          <a:off x="8699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161925</xdr:rowOff>
    </xdr:from>
    <xdr:ext cx="531495" cy="259080"/>
    <xdr:sp macro="" textlink="">
      <xdr:nvSpPr>
        <xdr:cNvPr id="483" name="テキスト ボックス 482"/>
        <xdr:cNvSpPr txBox="1"/>
      </xdr:nvSpPr>
      <xdr:spPr>
        <a:xfrm>
          <a:off x="8482965" y="16621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81280</xdr:rowOff>
    </xdr:from>
    <xdr:to>
      <xdr:col>41</xdr:col>
      <xdr:colOff>101600</xdr:colOff>
      <xdr:row>97</xdr:row>
      <xdr:rowOff>11430</xdr:rowOff>
    </xdr:to>
    <xdr:sp macro="" textlink="">
      <xdr:nvSpPr>
        <xdr:cNvPr id="484" name="楕円 483"/>
        <xdr:cNvSpPr/>
      </xdr:nvSpPr>
      <xdr:spPr>
        <a:xfrm>
          <a:off x="7810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2540</xdr:rowOff>
    </xdr:from>
    <xdr:ext cx="531495" cy="259080"/>
    <xdr:sp macro="" textlink="">
      <xdr:nvSpPr>
        <xdr:cNvPr id="485" name="テキスト ボックス 484"/>
        <xdr:cNvSpPr txBox="1"/>
      </xdr:nvSpPr>
      <xdr:spPr>
        <a:xfrm>
          <a:off x="7593965" y="16633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156210</xdr:rowOff>
    </xdr:from>
    <xdr:to>
      <xdr:col>36</xdr:col>
      <xdr:colOff>165100</xdr:colOff>
      <xdr:row>97</xdr:row>
      <xdr:rowOff>86360</xdr:rowOff>
    </xdr:to>
    <xdr:sp macro="" textlink="">
      <xdr:nvSpPr>
        <xdr:cNvPr id="486" name="楕円 485"/>
        <xdr:cNvSpPr/>
      </xdr:nvSpPr>
      <xdr:spPr>
        <a:xfrm>
          <a:off x="6921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77470</xdr:rowOff>
    </xdr:from>
    <xdr:ext cx="531495" cy="255905"/>
    <xdr:sp macro="" textlink="">
      <xdr:nvSpPr>
        <xdr:cNvPr id="487" name="テキスト ボックス 486"/>
        <xdr:cNvSpPr txBox="1"/>
      </xdr:nvSpPr>
      <xdr:spPr>
        <a:xfrm>
          <a:off x="6704965" y="167081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6" name="テキスト ボックス 495"/>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745" cy="259080"/>
    <xdr:sp macro="" textlink="">
      <xdr:nvSpPr>
        <xdr:cNvPr id="499" name="テキスト ボックス 498"/>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905"/>
    <xdr:sp macro="" textlink="">
      <xdr:nvSpPr>
        <xdr:cNvPr id="501" name="テキスト ボックス 500"/>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905"/>
    <xdr:sp macro="" textlink="">
      <xdr:nvSpPr>
        <xdr:cNvPr id="505" name="テキスト ボックス 504"/>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2455" cy="259080"/>
    <xdr:sp macro="" textlink="">
      <xdr:nvSpPr>
        <xdr:cNvPr id="509" name="テキスト ボックス 508"/>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11" name="テキスト ボックス 510"/>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95885</xdr:rowOff>
    </xdr:from>
    <xdr:to>
      <xdr:col>85</xdr:col>
      <xdr:colOff>126365</xdr:colOff>
      <xdr:row>38</xdr:row>
      <xdr:rowOff>61595</xdr:rowOff>
    </xdr:to>
    <xdr:cxnSp macro="">
      <xdr:nvCxnSpPr>
        <xdr:cNvPr id="513" name="直線コネクタ 512"/>
        <xdr:cNvCxnSpPr/>
      </xdr:nvCxnSpPr>
      <xdr:spPr>
        <a:xfrm flipV="1">
          <a:off x="16317595" y="5067935"/>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66040</xdr:rowOff>
    </xdr:from>
    <xdr:ext cx="534670" cy="255905"/>
    <xdr:sp macro="" textlink="">
      <xdr:nvSpPr>
        <xdr:cNvPr id="514" name="消防費最小値テキスト"/>
        <xdr:cNvSpPr txBox="1"/>
      </xdr:nvSpPr>
      <xdr:spPr>
        <a:xfrm>
          <a:off x="16370300" y="65811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61595</xdr:rowOff>
    </xdr:from>
    <xdr:to>
      <xdr:col>86</xdr:col>
      <xdr:colOff>25400</xdr:colOff>
      <xdr:row>38</xdr:row>
      <xdr:rowOff>61595</xdr:rowOff>
    </xdr:to>
    <xdr:cxnSp macro="">
      <xdr:nvCxnSpPr>
        <xdr:cNvPr id="515" name="直線コネクタ 514"/>
        <xdr:cNvCxnSpPr/>
      </xdr:nvCxnSpPr>
      <xdr:spPr>
        <a:xfrm>
          <a:off x="16230600" y="657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42545</xdr:rowOff>
    </xdr:from>
    <xdr:ext cx="598805" cy="255905"/>
    <xdr:sp macro="" textlink="">
      <xdr:nvSpPr>
        <xdr:cNvPr id="516" name="消防費最大値テキスト"/>
        <xdr:cNvSpPr txBox="1"/>
      </xdr:nvSpPr>
      <xdr:spPr>
        <a:xfrm>
          <a:off x="16370300" y="48431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105,167</a:t>
          </a:r>
          <a:endParaRPr kumimoji="1" lang="ja-JP" altLang="en-US" sz="1000" b="1">
            <a:latin typeface="ＭＳ Ｐゴシック"/>
          </a:endParaRPr>
        </a:p>
      </xdr:txBody>
    </xdr:sp>
    <xdr:clientData/>
  </xdr:oneCellAnchor>
  <xdr:twoCellAnchor>
    <xdr:from>
      <xdr:col>85</xdr:col>
      <xdr:colOff>38100</xdr:colOff>
      <xdr:row>29</xdr:row>
      <xdr:rowOff>95885</xdr:rowOff>
    </xdr:from>
    <xdr:to>
      <xdr:col>86</xdr:col>
      <xdr:colOff>25400</xdr:colOff>
      <xdr:row>29</xdr:row>
      <xdr:rowOff>95885</xdr:rowOff>
    </xdr:to>
    <xdr:cxnSp macro="">
      <xdr:nvCxnSpPr>
        <xdr:cNvPr id="517" name="直線コネクタ 516"/>
        <xdr:cNvCxnSpPr/>
      </xdr:nvCxnSpPr>
      <xdr:spPr>
        <a:xfrm>
          <a:off x="16230600" y="506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29845</xdr:rowOff>
    </xdr:from>
    <xdr:to>
      <xdr:col>85</xdr:col>
      <xdr:colOff>127000</xdr:colOff>
      <xdr:row>37</xdr:row>
      <xdr:rowOff>31750</xdr:rowOff>
    </xdr:to>
    <xdr:cxnSp macro="">
      <xdr:nvCxnSpPr>
        <xdr:cNvPr id="518" name="直線コネクタ 517"/>
        <xdr:cNvCxnSpPr/>
      </xdr:nvCxnSpPr>
      <xdr:spPr>
        <a:xfrm flipV="1">
          <a:off x="15481300" y="63734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120650</xdr:rowOff>
    </xdr:from>
    <xdr:ext cx="534670" cy="255905"/>
    <xdr:sp macro="" textlink="">
      <xdr:nvSpPr>
        <xdr:cNvPr id="519" name="消防費平均値テキスト"/>
        <xdr:cNvSpPr txBox="1"/>
      </xdr:nvSpPr>
      <xdr:spPr>
        <a:xfrm>
          <a:off x="16370300" y="612140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520" name="フローチャート: 判断 519"/>
        <xdr:cNvSpPr/>
      </xdr:nvSpPr>
      <xdr:spPr>
        <a:xfrm>
          <a:off x="162687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31750</xdr:rowOff>
    </xdr:from>
    <xdr:to>
      <xdr:col>81</xdr:col>
      <xdr:colOff>50800</xdr:colOff>
      <xdr:row>37</xdr:row>
      <xdr:rowOff>82550</xdr:rowOff>
    </xdr:to>
    <xdr:cxnSp macro="">
      <xdr:nvCxnSpPr>
        <xdr:cNvPr id="521" name="直線コネクタ 520"/>
        <xdr:cNvCxnSpPr/>
      </xdr:nvCxnSpPr>
      <xdr:spPr>
        <a:xfrm flipV="1">
          <a:off x="14592300" y="6375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146685</xdr:rowOff>
    </xdr:from>
    <xdr:to>
      <xdr:col>81</xdr:col>
      <xdr:colOff>101600</xdr:colOff>
      <xdr:row>37</xdr:row>
      <xdr:rowOff>76835</xdr:rowOff>
    </xdr:to>
    <xdr:sp macro="" textlink="">
      <xdr:nvSpPr>
        <xdr:cNvPr id="522" name="フローチャート: 判断 521"/>
        <xdr:cNvSpPr/>
      </xdr:nvSpPr>
      <xdr:spPr>
        <a:xfrm>
          <a:off x="15430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93345</xdr:rowOff>
    </xdr:from>
    <xdr:ext cx="531495" cy="259080"/>
    <xdr:sp macro="" textlink="">
      <xdr:nvSpPr>
        <xdr:cNvPr id="523" name="テキスト ボックス 522"/>
        <xdr:cNvSpPr txBox="1"/>
      </xdr:nvSpPr>
      <xdr:spPr>
        <a:xfrm>
          <a:off x="15213965" y="6094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64135</xdr:rowOff>
    </xdr:from>
    <xdr:to>
      <xdr:col>76</xdr:col>
      <xdr:colOff>114300</xdr:colOff>
      <xdr:row>37</xdr:row>
      <xdr:rowOff>82550</xdr:rowOff>
    </xdr:to>
    <xdr:cxnSp macro="">
      <xdr:nvCxnSpPr>
        <xdr:cNvPr id="524" name="直線コネクタ 523"/>
        <xdr:cNvCxnSpPr/>
      </xdr:nvCxnSpPr>
      <xdr:spPr>
        <a:xfrm>
          <a:off x="13703300" y="64077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151765</xdr:rowOff>
    </xdr:from>
    <xdr:to>
      <xdr:col>76</xdr:col>
      <xdr:colOff>165100</xdr:colOff>
      <xdr:row>37</xdr:row>
      <xdr:rowOff>81915</xdr:rowOff>
    </xdr:to>
    <xdr:sp macro="" textlink="">
      <xdr:nvSpPr>
        <xdr:cNvPr id="525" name="フローチャート: 判断 524"/>
        <xdr:cNvSpPr/>
      </xdr:nvSpPr>
      <xdr:spPr>
        <a:xfrm>
          <a:off x="14541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98425</xdr:rowOff>
    </xdr:from>
    <xdr:ext cx="531495" cy="255905"/>
    <xdr:sp macro="" textlink="">
      <xdr:nvSpPr>
        <xdr:cNvPr id="526" name="テキスト ボックス 525"/>
        <xdr:cNvSpPr txBox="1"/>
      </xdr:nvSpPr>
      <xdr:spPr>
        <a:xfrm>
          <a:off x="14324965" y="6099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102235</xdr:rowOff>
    </xdr:from>
    <xdr:to>
      <xdr:col>71</xdr:col>
      <xdr:colOff>177800</xdr:colOff>
      <xdr:row>37</xdr:row>
      <xdr:rowOff>64135</xdr:rowOff>
    </xdr:to>
    <xdr:cxnSp macro="">
      <xdr:nvCxnSpPr>
        <xdr:cNvPr id="527" name="直線コネクタ 526"/>
        <xdr:cNvCxnSpPr/>
      </xdr:nvCxnSpPr>
      <xdr:spPr>
        <a:xfrm>
          <a:off x="12814300" y="627443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110490</xdr:rowOff>
    </xdr:from>
    <xdr:to>
      <xdr:col>72</xdr:col>
      <xdr:colOff>38100</xdr:colOff>
      <xdr:row>37</xdr:row>
      <xdr:rowOff>40640</xdr:rowOff>
    </xdr:to>
    <xdr:sp macro="" textlink="">
      <xdr:nvSpPr>
        <xdr:cNvPr id="528" name="フローチャート: 判断 527"/>
        <xdr:cNvSpPr/>
      </xdr:nvSpPr>
      <xdr:spPr>
        <a:xfrm>
          <a:off x="13652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57150</xdr:rowOff>
    </xdr:from>
    <xdr:ext cx="531495" cy="259080"/>
    <xdr:sp macro="" textlink="">
      <xdr:nvSpPr>
        <xdr:cNvPr id="529" name="テキスト ボックス 528"/>
        <xdr:cNvSpPr txBox="1"/>
      </xdr:nvSpPr>
      <xdr:spPr>
        <a:xfrm>
          <a:off x="13435965" y="6057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97790</xdr:rowOff>
    </xdr:from>
    <xdr:to>
      <xdr:col>67</xdr:col>
      <xdr:colOff>101600</xdr:colOff>
      <xdr:row>37</xdr:row>
      <xdr:rowOff>27940</xdr:rowOff>
    </xdr:to>
    <xdr:sp macro="" textlink="">
      <xdr:nvSpPr>
        <xdr:cNvPr id="530" name="フローチャート: 判断 529"/>
        <xdr:cNvSpPr/>
      </xdr:nvSpPr>
      <xdr:spPr>
        <a:xfrm>
          <a:off x="12763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19050</xdr:rowOff>
    </xdr:from>
    <xdr:ext cx="531495" cy="255905"/>
    <xdr:sp macro="" textlink="">
      <xdr:nvSpPr>
        <xdr:cNvPr id="531" name="テキスト ボックス 530"/>
        <xdr:cNvSpPr txBox="1"/>
      </xdr:nvSpPr>
      <xdr:spPr>
        <a:xfrm>
          <a:off x="12546965" y="6362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150495</xdr:rowOff>
    </xdr:from>
    <xdr:to>
      <xdr:col>85</xdr:col>
      <xdr:colOff>177800</xdr:colOff>
      <xdr:row>37</xdr:row>
      <xdr:rowOff>80645</xdr:rowOff>
    </xdr:to>
    <xdr:sp macro="" textlink="">
      <xdr:nvSpPr>
        <xdr:cNvPr id="537" name="楕円 536"/>
        <xdr:cNvSpPr/>
      </xdr:nvSpPr>
      <xdr:spPr>
        <a:xfrm>
          <a:off x="162687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128905</xdr:rowOff>
    </xdr:from>
    <xdr:ext cx="534670" cy="259080"/>
    <xdr:sp macro="" textlink="">
      <xdr:nvSpPr>
        <xdr:cNvPr id="538" name="消防費該当値テキスト"/>
        <xdr:cNvSpPr txBox="1"/>
      </xdr:nvSpPr>
      <xdr:spPr>
        <a:xfrm>
          <a:off x="16370300" y="630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152400</xdr:rowOff>
    </xdr:from>
    <xdr:to>
      <xdr:col>81</xdr:col>
      <xdr:colOff>101600</xdr:colOff>
      <xdr:row>37</xdr:row>
      <xdr:rowOff>82550</xdr:rowOff>
    </xdr:to>
    <xdr:sp macro="" textlink="">
      <xdr:nvSpPr>
        <xdr:cNvPr id="539" name="楕円 538"/>
        <xdr:cNvSpPr/>
      </xdr:nvSpPr>
      <xdr:spPr>
        <a:xfrm>
          <a:off x="15430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73660</xdr:rowOff>
    </xdr:from>
    <xdr:ext cx="531495" cy="259080"/>
    <xdr:sp macro="" textlink="">
      <xdr:nvSpPr>
        <xdr:cNvPr id="540" name="テキスト ボックス 539"/>
        <xdr:cNvSpPr txBox="1"/>
      </xdr:nvSpPr>
      <xdr:spPr>
        <a:xfrm>
          <a:off x="15213965" y="6417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31750</xdr:rowOff>
    </xdr:from>
    <xdr:to>
      <xdr:col>76</xdr:col>
      <xdr:colOff>165100</xdr:colOff>
      <xdr:row>37</xdr:row>
      <xdr:rowOff>133350</xdr:rowOff>
    </xdr:to>
    <xdr:sp macro="" textlink="">
      <xdr:nvSpPr>
        <xdr:cNvPr id="541" name="楕円 540"/>
        <xdr:cNvSpPr/>
      </xdr:nvSpPr>
      <xdr:spPr>
        <a:xfrm>
          <a:off x="14541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124460</xdr:rowOff>
    </xdr:from>
    <xdr:ext cx="531495" cy="259080"/>
    <xdr:sp macro="" textlink="">
      <xdr:nvSpPr>
        <xdr:cNvPr id="542" name="テキスト ボックス 541"/>
        <xdr:cNvSpPr txBox="1"/>
      </xdr:nvSpPr>
      <xdr:spPr>
        <a:xfrm>
          <a:off x="14324965" y="6468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13335</xdr:rowOff>
    </xdr:from>
    <xdr:to>
      <xdr:col>72</xdr:col>
      <xdr:colOff>38100</xdr:colOff>
      <xdr:row>37</xdr:row>
      <xdr:rowOff>114935</xdr:rowOff>
    </xdr:to>
    <xdr:sp macro="" textlink="">
      <xdr:nvSpPr>
        <xdr:cNvPr id="543" name="楕円 542"/>
        <xdr:cNvSpPr/>
      </xdr:nvSpPr>
      <xdr:spPr>
        <a:xfrm>
          <a:off x="13652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106045</xdr:rowOff>
    </xdr:from>
    <xdr:ext cx="531495" cy="259080"/>
    <xdr:sp macro="" textlink="">
      <xdr:nvSpPr>
        <xdr:cNvPr id="544" name="テキスト ボックス 543"/>
        <xdr:cNvSpPr txBox="1"/>
      </xdr:nvSpPr>
      <xdr:spPr>
        <a:xfrm>
          <a:off x="13435965" y="6449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52070</xdr:rowOff>
    </xdr:from>
    <xdr:to>
      <xdr:col>67</xdr:col>
      <xdr:colOff>101600</xdr:colOff>
      <xdr:row>36</xdr:row>
      <xdr:rowOff>153035</xdr:rowOff>
    </xdr:to>
    <xdr:sp macro="" textlink="">
      <xdr:nvSpPr>
        <xdr:cNvPr id="545" name="楕円 544"/>
        <xdr:cNvSpPr/>
      </xdr:nvSpPr>
      <xdr:spPr>
        <a:xfrm>
          <a:off x="12763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169545</xdr:rowOff>
    </xdr:from>
    <xdr:ext cx="531495" cy="255905"/>
    <xdr:sp macro="" textlink="">
      <xdr:nvSpPr>
        <xdr:cNvPr id="546" name="テキスト ボックス 545"/>
        <xdr:cNvSpPr txBox="1"/>
      </xdr:nvSpPr>
      <xdr:spPr>
        <a:xfrm>
          <a:off x="12546965" y="59988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5" name="テキスト ボックス 554"/>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5745" cy="255905"/>
    <xdr:sp macro="" textlink="">
      <xdr:nvSpPr>
        <xdr:cNvPr id="558" name="テキスト ボックス 557"/>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2455" cy="255905"/>
    <xdr:sp macro="" textlink="">
      <xdr:nvSpPr>
        <xdr:cNvPr id="560" name="テキスト ボックス 559"/>
        <xdr:cNvSpPr txBox="1"/>
      </xdr:nvSpPr>
      <xdr:spPr>
        <a:xfrm>
          <a:off x="11850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2455" cy="255905"/>
    <xdr:sp macro="" textlink="">
      <xdr:nvSpPr>
        <xdr:cNvPr id="562" name="テキスト ボックス 561"/>
        <xdr:cNvSpPr txBox="1"/>
      </xdr:nvSpPr>
      <xdr:spPr>
        <a:xfrm>
          <a:off x="11850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2455" cy="255905"/>
    <xdr:sp macro="" textlink="">
      <xdr:nvSpPr>
        <xdr:cNvPr id="564" name="テキスト ボックス 563"/>
        <xdr:cNvSpPr txBox="1"/>
      </xdr:nvSpPr>
      <xdr:spPr>
        <a:xfrm>
          <a:off x="11850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66" name="テキスト ボックス 565"/>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97790</xdr:rowOff>
    </xdr:from>
    <xdr:to>
      <xdr:col>85</xdr:col>
      <xdr:colOff>126365</xdr:colOff>
      <xdr:row>58</xdr:row>
      <xdr:rowOff>22225</xdr:rowOff>
    </xdr:to>
    <xdr:cxnSp macro="">
      <xdr:nvCxnSpPr>
        <xdr:cNvPr id="568" name="直線コネクタ 567"/>
        <xdr:cNvCxnSpPr/>
      </xdr:nvCxnSpPr>
      <xdr:spPr>
        <a:xfrm flipV="1">
          <a:off x="16317595" y="9013190"/>
          <a:ext cx="1270" cy="953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26035</xdr:rowOff>
    </xdr:from>
    <xdr:ext cx="534670" cy="259080"/>
    <xdr:sp macro="" textlink="">
      <xdr:nvSpPr>
        <xdr:cNvPr id="569" name="教育費最小値テキスト"/>
        <xdr:cNvSpPr txBox="1"/>
      </xdr:nvSpPr>
      <xdr:spPr>
        <a:xfrm>
          <a:off x="16370300" y="9970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25,731</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22225</xdr:rowOff>
    </xdr:from>
    <xdr:to>
      <xdr:col>86</xdr:col>
      <xdr:colOff>25400</xdr:colOff>
      <xdr:row>58</xdr:row>
      <xdr:rowOff>22225</xdr:rowOff>
    </xdr:to>
    <xdr:cxnSp macro="">
      <xdr:nvCxnSpPr>
        <xdr:cNvPr id="570" name="直線コネクタ 569"/>
        <xdr:cNvCxnSpPr/>
      </xdr:nvCxnSpPr>
      <xdr:spPr>
        <a:xfrm>
          <a:off x="16230600" y="9966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43815</xdr:rowOff>
    </xdr:from>
    <xdr:ext cx="598805" cy="255905"/>
    <xdr:sp macro="" textlink="">
      <xdr:nvSpPr>
        <xdr:cNvPr id="571" name="教育費最大値テキスト"/>
        <xdr:cNvSpPr txBox="1"/>
      </xdr:nvSpPr>
      <xdr:spPr>
        <a:xfrm>
          <a:off x="16370300" y="87877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234,327</a:t>
          </a:r>
          <a:endParaRPr kumimoji="1" lang="ja-JP" altLang="en-US" sz="1000" b="1">
            <a:latin typeface="ＭＳ Ｐゴシック"/>
          </a:endParaRPr>
        </a:p>
      </xdr:txBody>
    </xdr:sp>
    <xdr:clientData/>
  </xdr:oneCellAnchor>
  <xdr:twoCellAnchor>
    <xdr:from>
      <xdr:col>85</xdr:col>
      <xdr:colOff>38100</xdr:colOff>
      <xdr:row>52</xdr:row>
      <xdr:rowOff>97790</xdr:rowOff>
    </xdr:from>
    <xdr:to>
      <xdr:col>86</xdr:col>
      <xdr:colOff>25400</xdr:colOff>
      <xdr:row>52</xdr:row>
      <xdr:rowOff>97790</xdr:rowOff>
    </xdr:to>
    <xdr:cxnSp macro="">
      <xdr:nvCxnSpPr>
        <xdr:cNvPr id="572" name="直線コネクタ 571"/>
        <xdr:cNvCxnSpPr/>
      </xdr:nvCxnSpPr>
      <xdr:spPr>
        <a:xfrm>
          <a:off x="16230600" y="901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167640</xdr:rowOff>
    </xdr:from>
    <xdr:to>
      <xdr:col>85</xdr:col>
      <xdr:colOff>127000</xdr:colOff>
      <xdr:row>57</xdr:row>
      <xdr:rowOff>102235</xdr:rowOff>
    </xdr:to>
    <xdr:cxnSp macro="">
      <xdr:nvCxnSpPr>
        <xdr:cNvPr id="573" name="直線コネクタ 572"/>
        <xdr:cNvCxnSpPr/>
      </xdr:nvCxnSpPr>
      <xdr:spPr>
        <a:xfrm flipV="1">
          <a:off x="15481300" y="9768840"/>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120650</xdr:rowOff>
    </xdr:from>
    <xdr:ext cx="534670" cy="255905"/>
    <xdr:sp macro="" textlink="">
      <xdr:nvSpPr>
        <xdr:cNvPr id="574" name="教育費平均値テキスト"/>
        <xdr:cNvSpPr txBox="1"/>
      </xdr:nvSpPr>
      <xdr:spPr>
        <a:xfrm>
          <a:off x="16370300" y="972185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141605</xdr:rowOff>
    </xdr:from>
    <xdr:to>
      <xdr:col>85</xdr:col>
      <xdr:colOff>177800</xdr:colOff>
      <xdr:row>57</xdr:row>
      <xdr:rowOff>71755</xdr:rowOff>
    </xdr:to>
    <xdr:sp macro="" textlink="">
      <xdr:nvSpPr>
        <xdr:cNvPr id="575" name="フローチャート: 判断 574"/>
        <xdr:cNvSpPr/>
      </xdr:nvSpPr>
      <xdr:spPr>
        <a:xfrm>
          <a:off x="162687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146685</xdr:rowOff>
    </xdr:from>
    <xdr:to>
      <xdr:col>81</xdr:col>
      <xdr:colOff>50800</xdr:colOff>
      <xdr:row>57</xdr:row>
      <xdr:rowOff>102235</xdr:rowOff>
    </xdr:to>
    <xdr:cxnSp macro="">
      <xdr:nvCxnSpPr>
        <xdr:cNvPr id="576" name="直線コネクタ 575"/>
        <xdr:cNvCxnSpPr/>
      </xdr:nvCxnSpPr>
      <xdr:spPr>
        <a:xfrm>
          <a:off x="14592300" y="974788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149225</xdr:rowOff>
    </xdr:from>
    <xdr:to>
      <xdr:col>81</xdr:col>
      <xdr:colOff>101600</xdr:colOff>
      <xdr:row>57</xdr:row>
      <xdr:rowOff>79375</xdr:rowOff>
    </xdr:to>
    <xdr:sp macro="" textlink="">
      <xdr:nvSpPr>
        <xdr:cNvPr id="577" name="フローチャート: 判断 576"/>
        <xdr:cNvSpPr/>
      </xdr:nvSpPr>
      <xdr:spPr>
        <a:xfrm>
          <a:off x="154305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95885</xdr:rowOff>
    </xdr:from>
    <xdr:ext cx="531495" cy="259080"/>
    <xdr:sp macro="" textlink="">
      <xdr:nvSpPr>
        <xdr:cNvPr id="578" name="テキスト ボックス 577"/>
        <xdr:cNvSpPr txBox="1"/>
      </xdr:nvSpPr>
      <xdr:spPr>
        <a:xfrm>
          <a:off x="15213965" y="95256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146685</xdr:rowOff>
    </xdr:from>
    <xdr:to>
      <xdr:col>76</xdr:col>
      <xdr:colOff>114300</xdr:colOff>
      <xdr:row>57</xdr:row>
      <xdr:rowOff>111760</xdr:rowOff>
    </xdr:to>
    <xdr:cxnSp macro="">
      <xdr:nvCxnSpPr>
        <xdr:cNvPr id="579" name="直線コネクタ 578"/>
        <xdr:cNvCxnSpPr/>
      </xdr:nvCxnSpPr>
      <xdr:spPr>
        <a:xfrm flipV="1">
          <a:off x="13703300" y="974788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156845</xdr:rowOff>
    </xdr:from>
    <xdr:to>
      <xdr:col>76</xdr:col>
      <xdr:colOff>165100</xdr:colOff>
      <xdr:row>57</xdr:row>
      <xdr:rowOff>86995</xdr:rowOff>
    </xdr:to>
    <xdr:sp macro="" textlink="">
      <xdr:nvSpPr>
        <xdr:cNvPr id="580" name="フローチャート: 判断 579"/>
        <xdr:cNvSpPr/>
      </xdr:nvSpPr>
      <xdr:spPr>
        <a:xfrm>
          <a:off x="14541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78105</xdr:rowOff>
    </xdr:from>
    <xdr:ext cx="531495" cy="255905"/>
    <xdr:sp macro="" textlink="">
      <xdr:nvSpPr>
        <xdr:cNvPr id="581" name="テキスト ボックス 580"/>
        <xdr:cNvSpPr txBox="1"/>
      </xdr:nvSpPr>
      <xdr:spPr>
        <a:xfrm>
          <a:off x="14324965" y="9850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111760</xdr:rowOff>
    </xdr:from>
    <xdr:to>
      <xdr:col>71</xdr:col>
      <xdr:colOff>177800</xdr:colOff>
      <xdr:row>57</xdr:row>
      <xdr:rowOff>153035</xdr:rowOff>
    </xdr:to>
    <xdr:cxnSp macro="">
      <xdr:nvCxnSpPr>
        <xdr:cNvPr id="582" name="直線コネクタ 581"/>
        <xdr:cNvCxnSpPr/>
      </xdr:nvCxnSpPr>
      <xdr:spPr>
        <a:xfrm flipV="1">
          <a:off x="12814300" y="98844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83" name="フローチャート: 判断 582"/>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31495" cy="255905"/>
    <xdr:sp macro="" textlink="">
      <xdr:nvSpPr>
        <xdr:cNvPr id="584" name="テキスト ボックス 583"/>
        <xdr:cNvSpPr txBox="1"/>
      </xdr:nvSpPr>
      <xdr:spPr>
        <a:xfrm>
          <a:off x="13435965" y="95389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147955</xdr:rowOff>
    </xdr:from>
    <xdr:to>
      <xdr:col>67</xdr:col>
      <xdr:colOff>101600</xdr:colOff>
      <xdr:row>57</xdr:row>
      <xdr:rowOff>78105</xdr:rowOff>
    </xdr:to>
    <xdr:sp macro="" textlink="">
      <xdr:nvSpPr>
        <xdr:cNvPr id="585" name="フローチャート: 判断 584"/>
        <xdr:cNvSpPr/>
      </xdr:nvSpPr>
      <xdr:spPr>
        <a:xfrm>
          <a:off x="12763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94615</xdr:rowOff>
    </xdr:from>
    <xdr:ext cx="531495" cy="259080"/>
    <xdr:sp macro="" textlink="">
      <xdr:nvSpPr>
        <xdr:cNvPr id="586" name="テキスト ボックス 585"/>
        <xdr:cNvSpPr txBox="1"/>
      </xdr:nvSpPr>
      <xdr:spPr>
        <a:xfrm>
          <a:off x="12546965" y="9524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116840</xdr:rowOff>
    </xdr:from>
    <xdr:to>
      <xdr:col>85</xdr:col>
      <xdr:colOff>177800</xdr:colOff>
      <xdr:row>57</xdr:row>
      <xdr:rowOff>46990</xdr:rowOff>
    </xdr:to>
    <xdr:sp macro="" textlink="">
      <xdr:nvSpPr>
        <xdr:cNvPr id="592" name="楕円 591"/>
        <xdr:cNvSpPr/>
      </xdr:nvSpPr>
      <xdr:spPr>
        <a:xfrm>
          <a:off x="16268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139700</xdr:rowOff>
    </xdr:from>
    <xdr:ext cx="534670" cy="259080"/>
    <xdr:sp macro="" textlink="">
      <xdr:nvSpPr>
        <xdr:cNvPr id="593" name="教育費該当値テキスト"/>
        <xdr:cNvSpPr txBox="1"/>
      </xdr:nvSpPr>
      <xdr:spPr>
        <a:xfrm>
          <a:off x="16370300" y="9569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52070</xdr:rowOff>
    </xdr:from>
    <xdr:to>
      <xdr:col>81</xdr:col>
      <xdr:colOff>101600</xdr:colOff>
      <xdr:row>57</xdr:row>
      <xdr:rowOff>153035</xdr:rowOff>
    </xdr:to>
    <xdr:sp macro="" textlink="">
      <xdr:nvSpPr>
        <xdr:cNvPr id="594" name="楕円 593"/>
        <xdr:cNvSpPr/>
      </xdr:nvSpPr>
      <xdr:spPr>
        <a:xfrm>
          <a:off x="15430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144145</xdr:rowOff>
    </xdr:from>
    <xdr:ext cx="531495" cy="255905"/>
    <xdr:sp macro="" textlink="">
      <xdr:nvSpPr>
        <xdr:cNvPr id="595" name="テキスト ボックス 594"/>
        <xdr:cNvSpPr txBox="1"/>
      </xdr:nvSpPr>
      <xdr:spPr>
        <a:xfrm>
          <a:off x="15213965" y="9916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95885</xdr:rowOff>
    </xdr:from>
    <xdr:to>
      <xdr:col>76</xdr:col>
      <xdr:colOff>165100</xdr:colOff>
      <xdr:row>57</xdr:row>
      <xdr:rowOff>26035</xdr:rowOff>
    </xdr:to>
    <xdr:sp macro="" textlink="">
      <xdr:nvSpPr>
        <xdr:cNvPr id="596" name="楕円 595"/>
        <xdr:cNvSpPr/>
      </xdr:nvSpPr>
      <xdr:spPr>
        <a:xfrm>
          <a:off x="14541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42545</xdr:rowOff>
    </xdr:from>
    <xdr:ext cx="531495" cy="255905"/>
    <xdr:sp macro="" textlink="">
      <xdr:nvSpPr>
        <xdr:cNvPr id="597" name="テキスト ボックス 596"/>
        <xdr:cNvSpPr txBox="1"/>
      </xdr:nvSpPr>
      <xdr:spPr>
        <a:xfrm>
          <a:off x="14324965" y="94722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60960</xdr:rowOff>
    </xdr:from>
    <xdr:to>
      <xdr:col>72</xdr:col>
      <xdr:colOff>38100</xdr:colOff>
      <xdr:row>57</xdr:row>
      <xdr:rowOff>162560</xdr:rowOff>
    </xdr:to>
    <xdr:sp macro="" textlink="">
      <xdr:nvSpPr>
        <xdr:cNvPr id="598" name="楕円 597"/>
        <xdr:cNvSpPr/>
      </xdr:nvSpPr>
      <xdr:spPr>
        <a:xfrm>
          <a:off x="13652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153670</xdr:rowOff>
    </xdr:from>
    <xdr:ext cx="531495" cy="259080"/>
    <xdr:sp macro="" textlink="">
      <xdr:nvSpPr>
        <xdr:cNvPr id="599" name="テキスト ボックス 598"/>
        <xdr:cNvSpPr txBox="1"/>
      </xdr:nvSpPr>
      <xdr:spPr>
        <a:xfrm>
          <a:off x="13435965" y="9926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102235</xdr:rowOff>
    </xdr:from>
    <xdr:to>
      <xdr:col>67</xdr:col>
      <xdr:colOff>101600</xdr:colOff>
      <xdr:row>58</xdr:row>
      <xdr:rowOff>32385</xdr:rowOff>
    </xdr:to>
    <xdr:sp macro="" textlink="">
      <xdr:nvSpPr>
        <xdr:cNvPr id="600" name="楕円 599"/>
        <xdr:cNvSpPr/>
      </xdr:nvSpPr>
      <xdr:spPr>
        <a:xfrm>
          <a:off x="12763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23495</xdr:rowOff>
    </xdr:from>
    <xdr:ext cx="531495" cy="259080"/>
    <xdr:sp macro="" textlink="">
      <xdr:nvSpPr>
        <xdr:cNvPr id="601" name="テキスト ボックス 600"/>
        <xdr:cNvSpPr txBox="1"/>
      </xdr:nvSpPr>
      <xdr:spPr>
        <a:xfrm>
          <a:off x="12546965" y="99675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0" name="テキスト ボックス 609"/>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5745" cy="255905"/>
    <xdr:sp macro="" textlink="">
      <xdr:nvSpPr>
        <xdr:cNvPr id="613" name="テキスト ボックス 612"/>
        <xdr:cNvSpPr txBox="1"/>
      </xdr:nvSpPr>
      <xdr:spPr>
        <a:xfrm>
          <a:off x="12197080" y="13256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15" name="テキスト ボックス 614"/>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2455" cy="255905"/>
    <xdr:sp macro="" textlink="">
      <xdr:nvSpPr>
        <xdr:cNvPr id="617" name="テキスト ボックス 616"/>
        <xdr:cNvSpPr txBox="1"/>
      </xdr:nvSpPr>
      <xdr:spPr>
        <a:xfrm>
          <a:off x="11850370" y="12113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9" name="テキスト ボックス 618"/>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24130</xdr:rowOff>
    </xdr:from>
    <xdr:to>
      <xdr:col>85</xdr:col>
      <xdr:colOff>126365</xdr:colOff>
      <xdr:row>78</xdr:row>
      <xdr:rowOff>25400</xdr:rowOff>
    </xdr:to>
    <xdr:cxnSp macro="">
      <xdr:nvCxnSpPr>
        <xdr:cNvPr id="621" name="直線コネクタ 620"/>
        <xdr:cNvCxnSpPr/>
      </xdr:nvCxnSpPr>
      <xdr:spPr>
        <a:xfrm flipV="1">
          <a:off x="16317595" y="1219708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53340</xdr:rowOff>
    </xdr:from>
    <xdr:ext cx="249555" cy="255905"/>
    <xdr:sp macro="" textlink="">
      <xdr:nvSpPr>
        <xdr:cNvPr id="622" name="災害復旧費最小値テキスト"/>
        <xdr:cNvSpPr txBox="1"/>
      </xdr:nvSpPr>
      <xdr:spPr>
        <a:xfrm>
          <a:off x="16370300" y="1342644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142240</xdr:rowOff>
    </xdr:from>
    <xdr:ext cx="598805" cy="259080"/>
    <xdr:sp macro="" textlink="">
      <xdr:nvSpPr>
        <xdr:cNvPr id="624" name="災害復旧費最大値テキスト"/>
        <xdr:cNvSpPr txBox="1"/>
      </xdr:nvSpPr>
      <xdr:spPr>
        <a:xfrm>
          <a:off x="16370300" y="11972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210,189</a:t>
          </a:r>
          <a:endParaRPr kumimoji="1" lang="ja-JP" altLang="en-US" sz="1000" b="1">
            <a:latin typeface="ＭＳ Ｐゴシック"/>
          </a:endParaRPr>
        </a:p>
      </xdr:txBody>
    </xdr:sp>
    <xdr:clientData/>
  </xdr:oneCellAnchor>
  <xdr:twoCellAnchor>
    <xdr:from>
      <xdr:col>85</xdr:col>
      <xdr:colOff>38100</xdr:colOff>
      <xdr:row>71</xdr:row>
      <xdr:rowOff>24130</xdr:rowOff>
    </xdr:from>
    <xdr:to>
      <xdr:col>86</xdr:col>
      <xdr:colOff>25400</xdr:colOff>
      <xdr:row>71</xdr:row>
      <xdr:rowOff>24130</xdr:rowOff>
    </xdr:to>
    <xdr:cxnSp macro="">
      <xdr:nvCxnSpPr>
        <xdr:cNvPr id="625" name="直線コネクタ 624"/>
        <xdr:cNvCxnSpPr/>
      </xdr:nvCxnSpPr>
      <xdr:spPr>
        <a:xfrm>
          <a:off x="16230600" y="1219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154940</xdr:rowOff>
    </xdr:from>
    <xdr:to>
      <xdr:col>85</xdr:col>
      <xdr:colOff>127000</xdr:colOff>
      <xdr:row>77</xdr:row>
      <xdr:rowOff>168910</xdr:rowOff>
    </xdr:to>
    <xdr:cxnSp macro="">
      <xdr:nvCxnSpPr>
        <xdr:cNvPr id="626" name="直線コネクタ 625"/>
        <xdr:cNvCxnSpPr/>
      </xdr:nvCxnSpPr>
      <xdr:spPr>
        <a:xfrm flipV="1">
          <a:off x="15481300" y="133565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97790</xdr:rowOff>
    </xdr:from>
    <xdr:ext cx="469900" cy="255905"/>
    <xdr:sp macro="" textlink="">
      <xdr:nvSpPr>
        <xdr:cNvPr id="627" name="災害復旧費平均値テキスト"/>
        <xdr:cNvSpPr txBox="1"/>
      </xdr:nvSpPr>
      <xdr:spPr>
        <a:xfrm>
          <a:off x="16370300" y="1329944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119380</xdr:rowOff>
    </xdr:from>
    <xdr:to>
      <xdr:col>85</xdr:col>
      <xdr:colOff>177800</xdr:colOff>
      <xdr:row>78</xdr:row>
      <xdr:rowOff>49530</xdr:rowOff>
    </xdr:to>
    <xdr:sp macro="" textlink="">
      <xdr:nvSpPr>
        <xdr:cNvPr id="628" name="フローチャート: 判断 627"/>
        <xdr:cNvSpPr/>
      </xdr:nvSpPr>
      <xdr:spPr>
        <a:xfrm>
          <a:off x="16268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110490</xdr:rowOff>
    </xdr:from>
    <xdr:to>
      <xdr:col>81</xdr:col>
      <xdr:colOff>50800</xdr:colOff>
      <xdr:row>77</xdr:row>
      <xdr:rowOff>168910</xdr:rowOff>
    </xdr:to>
    <xdr:cxnSp macro="">
      <xdr:nvCxnSpPr>
        <xdr:cNvPr id="629" name="直線コネクタ 628"/>
        <xdr:cNvCxnSpPr/>
      </xdr:nvCxnSpPr>
      <xdr:spPr>
        <a:xfrm>
          <a:off x="14592300" y="1331214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137160</xdr:rowOff>
    </xdr:from>
    <xdr:to>
      <xdr:col>81</xdr:col>
      <xdr:colOff>101600</xdr:colOff>
      <xdr:row>78</xdr:row>
      <xdr:rowOff>67310</xdr:rowOff>
    </xdr:to>
    <xdr:sp macro="" textlink="">
      <xdr:nvSpPr>
        <xdr:cNvPr id="630" name="フローチャート: 判断 629"/>
        <xdr:cNvSpPr/>
      </xdr:nvSpPr>
      <xdr:spPr>
        <a:xfrm>
          <a:off x="15430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58420</xdr:rowOff>
    </xdr:from>
    <xdr:ext cx="466725" cy="259080"/>
    <xdr:sp macro="" textlink="">
      <xdr:nvSpPr>
        <xdr:cNvPr id="631" name="テキスト ボックス 630"/>
        <xdr:cNvSpPr txBox="1"/>
      </xdr:nvSpPr>
      <xdr:spPr>
        <a:xfrm>
          <a:off x="15246350" y="13431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110490</xdr:rowOff>
    </xdr:from>
    <xdr:to>
      <xdr:col>76</xdr:col>
      <xdr:colOff>114300</xdr:colOff>
      <xdr:row>77</xdr:row>
      <xdr:rowOff>149225</xdr:rowOff>
    </xdr:to>
    <xdr:cxnSp macro="">
      <xdr:nvCxnSpPr>
        <xdr:cNvPr id="632" name="直線コネクタ 631"/>
        <xdr:cNvCxnSpPr/>
      </xdr:nvCxnSpPr>
      <xdr:spPr>
        <a:xfrm flipV="1">
          <a:off x="13703300" y="133121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127000</xdr:rowOff>
    </xdr:from>
    <xdr:to>
      <xdr:col>76</xdr:col>
      <xdr:colOff>165100</xdr:colOff>
      <xdr:row>78</xdr:row>
      <xdr:rowOff>57150</xdr:rowOff>
    </xdr:to>
    <xdr:sp macro="" textlink="">
      <xdr:nvSpPr>
        <xdr:cNvPr id="633" name="フローチャート: 判断 632"/>
        <xdr:cNvSpPr/>
      </xdr:nvSpPr>
      <xdr:spPr>
        <a:xfrm>
          <a:off x="14541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48260</xdr:rowOff>
    </xdr:from>
    <xdr:ext cx="466725" cy="259080"/>
    <xdr:sp macro="" textlink="">
      <xdr:nvSpPr>
        <xdr:cNvPr id="634" name="テキスト ボックス 633"/>
        <xdr:cNvSpPr txBox="1"/>
      </xdr:nvSpPr>
      <xdr:spPr>
        <a:xfrm>
          <a:off x="14357350" y="13421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149225</xdr:rowOff>
    </xdr:from>
    <xdr:to>
      <xdr:col>71</xdr:col>
      <xdr:colOff>177800</xdr:colOff>
      <xdr:row>77</xdr:row>
      <xdr:rowOff>154940</xdr:rowOff>
    </xdr:to>
    <xdr:cxnSp macro="">
      <xdr:nvCxnSpPr>
        <xdr:cNvPr id="635" name="直線コネクタ 634"/>
        <xdr:cNvCxnSpPr/>
      </xdr:nvCxnSpPr>
      <xdr:spPr>
        <a:xfrm flipV="1">
          <a:off x="12814300" y="133508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136525</xdr:rowOff>
    </xdr:from>
    <xdr:to>
      <xdr:col>72</xdr:col>
      <xdr:colOff>38100</xdr:colOff>
      <xdr:row>78</xdr:row>
      <xdr:rowOff>66675</xdr:rowOff>
    </xdr:to>
    <xdr:sp macro="" textlink="">
      <xdr:nvSpPr>
        <xdr:cNvPr id="636" name="フローチャート: 判断 635"/>
        <xdr:cNvSpPr/>
      </xdr:nvSpPr>
      <xdr:spPr>
        <a:xfrm>
          <a:off x="13652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57785</xdr:rowOff>
    </xdr:from>
    <xdr:ext cx="466725" cy="259080"/>
    <xdr:sp macro="" textlink="">
      <xdr:nvSpPr>
        <xdr:cNvPr id="637" name="テキスト ボックス 636"/>
        <xdr:cNvSpPr txBox="1"/>
      </xdr:nvSpPr>
      <xdr:spPr>
        <a:xfrm>
          <a:off x="13468350" y="13430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119380</xdr:rowOff>
    </xdr:from>
    <xdr:to>
      <xdr:col>67</xdr:col>
      <xdr:colOff>101600</xdr:colOff>
      <xdr:row>78</xdr:row>
      <xdr:rowOff>49530</xdr:rowOff>
    </xdr:to>
    <xdr:sp macro="" textlink="">
      <xdr:nvSpPr>
        <xdr:cNvPr id="638" name="フローチャート: 判断 637"/>
        <xdr:cNvSpPr/>
      </xdr:nvSpPr>
      <xdr:spPr>
        <a:xfrm>
          <a:off x="12763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40640</xdr:rowOff>
    </xdr:from>
    <xdr:ext cx="466725" cy="255905"/>
    <xdr:sp macro="" textlink="">
      <xdr:nvSpPr>
        <xdr:cNvPr id="639" name="テキスト ボックス 638"/>
        <xdr:cNvSpPr txBox="1"/>
      </xdr:nvSpPr>
      <xdr:spPr>
        <a:xfrm>
          <a:off x="12579350" y="13413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103505</xdr:rowOff>
    </xdr:from>
    <xdr:to>
      <xdr:col>85</xdr:col>
      <xdr:colOff>177800</xdr:colOff>
      <xdr:row>78</xdr:row>
      <xdr:rowOff>33655</xdr:rowOff>
    </xdr:to>
    <xdr:sp macro="" textlink="">
      <xdr:nvSpPr>
        <xdr:cNvPr id="645" name="楕円 644"/>
        <xdr:cNvSpPr/>
      </xdr:nvSpPr>
      <xdr:spPr>
        <a:xfrm>
          <a:off x="162687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63500</xdr:rowOff>
    </xdr:from>
    <xdr:ext cx="469900" cy="255905"/>
    <xdr:sp macro="" textlink="">
      <xdr:nvSpPr>
        <xdr:cNvPr id="646" name="災害復旧費該当値テキスト"/>
        <xdr:cNvSpPr txBox="1"/>
      </xdr:nvSpPr>
      <xdr:spPr>
        <a:xfrm>
          <a:off x="16370300" y="130937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118110</xdr:rowOff>
    </xdr:from>
    <xdr:to>
      <xdr:col>81</xdr:col>
      <xdr:colOff>101600</xdr:colOff>
      <xdr:row>78</xdr:row>
      <xdr:rowOff>48260</xdr:rowOff>
    </xdr:to>
    <xdr:sp macro="" textlink="">
      <xdr:nvSpPr>
        <xdr:cNvPr id="647" name="楕円 646"/>
        <xdr:cNvSpPr/>
      </xdr:nvSpPr>
      <xdr:spPr>
        <a:xfrm>
          <a:off x="15430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64770</xdr:rowOff>
    </xdr:from>
    <xdr:ext cx="466725" cy="255905"/>
    <xdr:sp macro="" textlink="">
      <xdr:nvSpPr>
        <xdr:cNvPr id="648" name="テキスト ボックス 647"/>
        <xdr:cNvSpPr txBox="1"/>
      </xdr:nvSpPr>
      <xdr:spPr>
        <a:xfrm>
          <a:off x="15246350" y="130949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59690</xdr:rowOff>
    </xdr:from>
    <xdr:to>
      <xdr:col>76</xdr:col>
      <xdr:colOff>165100</xdr:colOff>
      <xdr:row>77</xdr:row>
      <xdr:rowOff>161290</xdr:rowOff>
    </xdr:to>
    <xdr:sp macro="" textlink="">
      <xdr:nvSpPr>
        <xdr:cNvPr id="649" name="楕円 648"/>
        <xdr:cNvSpPr/>
      </xdr:nvSpPr>
      <xdr:spPr>
        <a:xfrm>
          <a:off x="14541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6350</xdr:rowOff>
    </xdr:from>
    <xdr:ext cx="531495" cy="255905"/>
    <xdr:sp macro="" textlink="">
      <xdr:nvSpPr>
        <xdr:cNvPr id="650" name="テキスト ボックス 649"/>
        <xdr:cNvSpPr txBox="1"/>
      </xdr:nvSpPr>
      <xdr:spPr>
        <a:xfrm>
          <a:off x="14324965" y="13036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98425</xdr:rowOff>
    </xdr:from>
    <xdr:to>
      <xdr:col>72</xdr:col>
      <xdr:colOff>38100</xdr:colOff>
      <xdr:row>78</xdr:row>
      <xdr:rowOff>29210</xdr:rowOff>
    </xdr:to>
    <xdr:sp macro="" textlink="">
      <xdr:nvSpPr>
        <xdr:cNvPr id="651" name="楕円 650"/>
        <xdr:cNvSpPr/>
      </xdr:nvSpPr>
      <xdr:spPr>
        <a:xfrm>
          <a:off x="13652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45085</xdr:rowOff>
    </xdr:from>
    <xdr:ext cx="466725" cy="258445"/>
    <xdr:sp macro="" textlink="">
      <xdr:nvSpPr>
        <xdr:cNvPr id="652" name="テキスト ボックス 651"/>
        <xdr:cNvSpPr txBox="1"/>
      </xdr:nvSpPr>
      <xdr:spPr>
        <a:xfrm>
          <a:off x="13468350" y="13075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103505</xdr:rowOff>
    </xdr:from>
    <xdr:to>
      <xdr:col>67</xdr:col>
      <xdr:colOff>101600</xdr:colOff>
      <xdr:row>78</xdr:row>
      <xdr:rowOff>33655</xdr:rowOff>
    </xdr:to>
    <xdr:sp macro="" textlink="">
      <xdr:nvSpPr>
        <xdr:cNvPr id="653" name="楕円 652"/>
        <xdr:cNvSpPr/>
      </xdr:nvSpPr>
      <xdr:spPr>
        <a:xfrm>
          <a:off x="12763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50165</xdr:rowOff>
    </xdr:from>
    <xdr:ext cx="466725" cy="259080"/>
    <xdr:sp macro="" textlink="">
      <xdr:nvSpPr>
        <xdr:cNvPr id="654" name="テキスト ボックス 653"/>
        <xdr:cNvSpPr txBox="1"/>
      </xdr:nvSpPr>
      <xdr:spPr>
        <a:xfrm>
          <a:off x="12579350" y="130803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3" name="テキスト ボックス 662"/>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66" name="テキスト ボックス 665"/>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8" name="テキスト ボックス 66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2455" cy="255905"/>
    <xdr:sp macro="" textlink="">
      <xdr:nvSpPr>
        <xdr:cNvPr id="670" name="テキスト ボックス 669"/>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2455" cy="259080"/>
    <xdr:sp macro="" textlink="">
      <xdr:nvSpPr>
        <xdr:cNvPr id="672" name="テキスト ボックス 671"/>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74" name="テキスト ボックス 673"/>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76" name="テキスト ボックス 675"/>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22225</xdr:rowOff>
    </xdr:from>
    <xdr:to>
      <xdr:col>85</xdr:col>
      <xdr:colOff>126365</xdr:colOff>
      <xdr:row>99</xdr:row>
      <xdr:rowOff>27940</xdr:rowOff>
    </xdr:to>
    <xdr:cxnSp macro="">
      <xdr:nvCxnSpPr>
        <xdr:cNvPr id="678" name="直線コネクタ 677"/>
        <xdr:cNvCxnSpPr/>
      </xdr:nvCxnSpPr>
      <xdr:spPr>
        <a:xfrm flipV="1">
          <a:off x="16317595" y="1562417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31750</xdr:rowOff>
    </xdr:from>
    <xdr:ext cx="469900" cy="255905"/>
    <xdr:sp macro="" textlink="">
      <xdr:nvSpPr>
        <xdr:cNvPr id="679" name="公債費最小値テキスト"/>
        <xdr:cNvSpPr txBox="1"/>
      </xdr:nvSpPr>
      <xdr:spPr>
        <a:xfrm>
          <a:off x="16370300" y="17005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27940</xdr:rowOff>
    </xdr:from>
    <xdr:to>
      <xdr:col>86</xdr:col>
      <xdr:colOff>25400</xdr:colOff>
      <xdr:row>99</xdr:row>
      <xdr:rowOff>27940</xdr:rowOff>
    </xdr:to>
    <xdr:cxnSp macro="">
      <xdr:nvCxnSpPr>
        <xdr:cNvPr id="680" name="直線コネクタ 679"/>
        <xdr:cNvCxnSpPr/>
      </xdr:nvCxnSpPr>
      <xdr:spPr>
        <a:xfrm>
          <a:off x="16230600" y="1700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140335</xdr:rowOff>
    </xdr:from>
    <xdr:ext cx="598805" cy="259080"/>
    <xdr:sp macro="" textlink="">
      <xdr:nvSpPr>
        <xdr:cNvPr id="681" name="公債費最大値テキスト"/>
        <xdr:cNvSpPr txBox="1"/>
      </xdr:nvSpPr>
      <xdr:spPr>
        <a:xfrm>
          <a:off x="16370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182,902</a:t>
          </a:r>
          <a:endParaRPr kumimoji="1" lang="ja-JP" altLang="en-US" sz="1000" b="1">
            <a:latin typeface="ＭＳ Ｐゴシック"/>
          </a:endParaRPr>
        </a:p>
      </xdr:txBody>
    </xdr:sp>
    <xdr:clientData/>
  </xdr:oneCellAnchor>
  <xdr:twoCellAnchor>
    <xdr:from>
      <xdr:col>85</xdr:col>
      <xdr:colOff>38100</xdr:colOff>
      <xdr:row>91</xdr:row>
      <xdr:rowOff>22225</xdr:rowOff>
    </xdr:from>
    <xdr:to>
      <xdr:col>86</xdr:col>
      <xdr:colOff>25400</xdr:colOff>
      <xdr:row>91</xdr:row>
      <xdr:rowOff>22225</xdr:rowOff>
    </xdr:to>
    <xdr:cxnSp macro="">
      <xdr:nvCxnSpPr>
        <xdr:cNvPr id="682" name="直線コネクタ 681"/>
        <xdr:cNvCxnSpPr/>
      </xdr:nvCxnSpPr>
      <xdr:spPr>
        <a:xfrm>
          <a:off x="16230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83185</xdr:rowOff>
    </xdr:from>
    <xdr:to>
      <xdr:col>85</xdr:col>
      <xdr:colOff>127000</xdr:colOff>
      <xdr:row>97</xdr:row>
      <xdr:rowOff>109220</xdr:rowOff>
    </xdr:to>
    <xdr:cxnSp macro="">
      <xdr:nvCxnSpPr>
        <xdr:cNvPr id="683" name="直線コネクタ 682"/>
        <xdr:cNvCxnSpPr/>
      </xdr:nvCxnSpPr>
      <xdr:spPr>
        <a:xfrm>
          <a:off x="15481300" y="1671383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132080</xdr:rowOff>
    </xdr:from>
    <xdr:ext cx="534670" cy="255905"/>
    <xdr:sp macro="" textlink="">
      <xdr:nvSpPr>
        <xdr:cNvPr id="684" name="公債費平均値テキスト"/>
        <xdr:cNvSpPr txBox="1"/>
      </xdr:nvSpPr>
      <xdr:spPr>
        <a:xfrm>
          <a:off x="16370300" y="1641983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109220</xdr:rowOff>
    </xdr:from>
    <xdr:to>
      <xdr:col>85</xdr:col>
      <xdr:colOff>177800</xdr:colOff>
      <xdr:row>97</xdr:row>
      <xdr:rowOff>39370</xdr:rowOff>
    </xdr:to>
    <xdr:sp macro="" textlink="">
      <xdr:nvSpPr>
        <xdr:cNvPr id="685" name="フローチャート: 判断 684"/>
        <xdr:cNvSpPr/>
      </xdr:nvSpPr>
      <xdr:spPr>
        <a:xfrm>
          <a:off x="162687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82550</xdr:rowOff>
    </xdr:from>
    <xdr:to>
      <xdr:col>81</xdr:col>
      <xdr:colOff>50800</xdr:colOff>
      <xdr:row>97</xdr:row>
      <xdr:rowOff>83185</xdr:rowOff>
    </xdr:to>
    <xdr:cxnSp macro="">
      <xdr:nvCxnSpPr>
        <xdr:cNvPr id="686" name="直線コネクタ 685"/>
        <xdr:cNvCxnSpPr/>
      </xdr:nvCxnSpPr>
      <xdr:spPr>
        <a:xfrm>
          <a:off x="14592300" y="16713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110490</xdr:rowOff>
    </xdr:from>
    <xdr:to>
      <xdr:col>81</xdr:col>
      <xdr:colOff>101600</xdr:colOff>
      <xdr:row>97</xdr:row>
      <xdr:rowOff>40640</xdr:rowOff>
    </xdr:to>
    <xdr:sp macro="" textlink="">
      <xdr:nvSpPr>
        <xdr:cNvPr id="687" name="フローチャート: 判断 686"/>
        <xdr:cNvSpPr/>
      </xdr:nvSpPr>
      <xdr:spPr>
        <a:xfrm>
          <a:off x="15430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57150</xdr:rowOff>
    </xdr:from>
    <xdr:ext cx="531495" cy="259080"/>
    <xdr:sp macro="" textlink="">
      <xdr:nvSpPr>
        <xdr:cNvPr id="688" name="テキスト ボックス 687"/>
        <xdr:cNvSpPr txBox="1"/>
      </xdr:nvSpPr>
      <xdr:spPr>
        <a:xfrm>
          <a:off x="15213965" y="16344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31115</xdr:rowOff>
    </xdr:from>
    <xdr:to>
      <xdr:col>76</xdr:col>
      <xdr:colOff>114300</xdr:colOff>
      <xdr:row>97</xdr:row>
      <xdr:rowOff>82550</xdr:rowOff>
    </xdr:to>
    <xdr:cxnSp macro="">
      <xdr:nvCxnSpPr>
        <xdr:cNvPr id="689" name="直線コネクタ 688"/>
        <xdr:cNvCxnSpPr/>
      </xdr:nvCxnSpPr>
      <xdr:spPr>
        <a:xfrm>
          <a:off x="13703300" y="166617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104140</xdr:rowOff>
    </xdr:from>
    <xdr:to>
      <xdr:col>76</xdr:col>
      <xdr:colOff>165100</xdr:colOff>
      <xdr:row>97</xdr:row>
      <xdr:rowOff>34290</xdr:rowOff>
    </xdr:to>
    <xdr:sp macro="" textlink="">
      <xdr:nvSpPr>
        <xdr:cNvPr id="690" name="フローチャート: 判断 689"/>
        <xdr:cNvSpPr/>
      </xdr:nvSpPr>
      <xdr:spPr>
        <a:xfrm>
          <a:off x="14541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50800</xdr:rowOff>
    </xdr:from>
    <xdr:ext cx="531495" cy="259080"/>
    <xdr:sp macro="" textlink="">
      <xdr:nvSpPr>
        <xdr:cNvPr id="691" name="テキスト ボックス 690"/>
        <xdr:cNvSpPr txBox="1"/>
      </xdr:nvSpPr>
      <xdr:spPr>
        <a:xfrm>
          <a:off x="14324965" y="16338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15240</xdr:rowOff>
    </xdr:from>
    <xdr:to>
      <xdr:col>71</xdr:col>
      <xdr:colOff>177800</xdr:colOff>
      <xdr:row>97</xdr:row>
      <xdr:rowOff>31115</xdr:rowOff>
    </xdr:to>
    <xdr:cxnSp macro="">
      <xdr:nvCxnSpPr>
        <xdr:cNvPr id="692" name="直線コネクタ 691"/>
        <xdr:cNvCxnSpPr/>
      </xdr:nvCxnSpPr>
      <xdr:spPr>
        <a:xfrm>
          <a:off x="12814300" y="166458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57150</xdr:rowOff>
    </xdr:from>
    <xdr:to>
      <xdr:col>72</xdr:col>
      <xdr:colOff>38100</xdr:colOff>
      <xdr:row>96</xdr:row>
      <xdr:rowOff>158750</xdr:rowOff>
    </xdr:to>
    <xdr:sp macro="" textlink="">
      <xdr:nvSpPr>
        <xdr:cNvPr id="693" name="フローチャート: 判断 692"/>
        <xdr:cNvSpPr/>
      </xdr:nvSpPr>
      <xdr:spPr>
        <a:xfrm>
          <a:off x="136525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3810</xdr:rowOff>
    </xdr:from>
    <xdr:ext cx="531495" cy="259080"/>
    <xdr:sp macro="" textlink="">
      <xdr:nvSpPr>
        <xdr:cNvPr id="694" name="テキスト ボックス 693"/>
        <xdr:cNvSpPr txBox="1"/>
      </xdr:nvSpPr>
      <xdr:spPr>
        <a:xfrm>
          <a:off x="13435965" y="16291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44450</xdr:rowOff>
    </xdr:from>
    <xdr:to>
      <xdr:col>67</xdr:col>
      <xdr:colOff>101600</xdr:colOff>
      <xdr:row>96</xdr:row>
      <xdr:rowOff>146050</xdr:rowOff>
    </xdr:to>
    <xdr:sp macro="" textlink="">
      <xdr:nvSpPr>
        <xdr:cNvPr id="695" name="フローチャート: 判断 694"/>
        <xdr:cNvSpPr/>
      </xdr:nvSpPr>
      <xdr:spPr>
        <a:xfrm>
          <a:off x="12763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162560</xdr:rowOff>
    </xdr:from>
    <xdr:ext cx="531495" cy="259080"/>
    <xdr:sp macro="" textlink="">
      <xdr:nvSpPr>
        <xdr:cNvPr id="696" name="テキスト ボックス 695"/>
        <xdr:cNvSpPr txBox="1"/>
      </xdr:nvSpPr>
      <xdr:spPr>
        <a:xfrm>
          <a:off x="12546965" y="16278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58420</xdr:rowOff>
    </xdr:from>
    <xdr:to>
      <xdr:col>85</xdr:col>
      <xdr:colOff>177800</xdr:colOff>
      <xdr:row>97</xdr:row>
      <xdr:rowOff>160020</xdr:rowOff>
    </xdr:to>
    <xdr:sp macro="" textlink="">
      <xdr:nvSpPr>
        <xdr:cNvPr id="702" name="楕円 701"/>
        <xdr:cNvSpPr/>
      </xdr:nvSpPr>
      <xdr:spPr>
        <a:xfrm>
          <a:off x="162687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36830</xdr:rowOff>
    </xdr:from>
    <xdr:ext cx="534670" cy="259080"/>
    <xdr:sp macro="" textlink="">
      <xdr:nvSpPr>
        <xdr:cNvPr id="703" name="公債費該当値テキスト"/>
        <xdr:cNvSpPr txBox="1"/>
      </xdr:nvSpPr>
      <xdr:spPr>
        <a:xfrm>
          <a:off x="16370300" y="1666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32385</xdr:rowOff>
    </xdr:from>
    <xdr:to>
      <xdr:col>81</xdr:col>
      <xdr:colOff>101600</xdr:colOff>
      <xdr:row>97</xdr:row>
      <xdr:rowOff>133985</xdr:rowOff>
    </xdr:to>
    <xdr:sp macro="" textlink="">
      <xdr:nvSpPr>
        <xdr:cNvPr id="704" name="楕円 703"/>
        <xdr:cNvSpPr/>
      </xdr:nvSpPr>
      <xdr:spPr>
        <a:xfrm>
          <a:off x="15430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125095</xdr:rowOff>
    </xdr:from>
    <xdr:ext cx="531495" cy="258445"/>
    <xdr:sp macro="" textlink="">
      <xdr:nvSpPr>
        <xdr:cNvPr id="705" name="テキスト ボックス 704"/>
        <xdr:cNvSpPr txBox="1"/>
      </xdr:nvSpPr>
      <xdr:spPr>
        <a:xfrm>
          <a:off x="15213965" y="167557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31750</xdr:rowOff>
    </xdr:from>
    <xdr:to>
      <xdr:col>76</xdr:col>
      <xdr:colOff>165100</xdr:colOff>
      <xdr:row>97</xdr:row>
      <xdr:rowOff>133350</xdr:rowOff>
    </xdr:to>
    <xdr:sp macro="" textlink="">
      <xdr:nvSpPr>
        <xdr:cNvPr id="706" name="楕円 705"/>
        <xdr:cNvSpPr/>
      </xdr:nvSpPr>
      <xdr:spPr>
        <a:xfrm>
          <a:off x="14541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124460</xdr:rowOff>
    </xdr:from>
    <xdr:ext cx="531495" cy="259080"/>
    <xdr:sp macro="" textlink="">
      <xdr:nvSpPr>
        <xdr:cNvPr id="707" name="テキスト ボックス 706"/>
        <xdr:cNvSpPr txBox="1"/>
      </xdr:nvSpPr>
      <xdr:spPr>
        <a:xfrm>
          <a:off x="14324965" y="16755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151765</xdr:rowOff>
    </xdr:from>
    <xdr:to>
      <xdr:col>72</xdr:col>
      <xdr:colOff>38100</xdr:colOff>
      <xdr:row>97</xdr:row>
      <xdr:rowOff>81915</xdr:rowOff>
    </xdr:to>
    <xdr:sp macro="" textlink="">
      <xdr:nvSpPr>
        <xdr:cNvPr id="708" name="楕円 707"/>
        <xdr:cNvSpPr/>
      </xdr:nvSpPr>
      <xdr:spPr>
        <a:xfrm>
          <a:off x="136525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73025</xdr:rowOff>
    </xdr:from>
    <xdr:ext cx="531495" cy="259080"/>
    <xdr:sp macro="" textlink="">
      <xdr:nvSpPr>
        <xdr:cNvPr id="709" name="テキスト ボックス 708"/>
        <xdr:cNvSpPr txBox="1"/>
      </xdr:nvSpPr>
      <xdr:spPr>
        <a:xfrm>
          <a:off x="13435965" y="16703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135890</xdr:rowOff>
    </xdr:from>
    <xdr:to>
      <xdr:col>67</xdr:col>
      <xdr:colOff>101600</xdr:colOff>
      <xdr:row>97</xdr:row>
      <xdr:rowOff>66040</xdr:rowOff>
    </xdr:to>
    <xdr:sp macro="" textlink="">
      <xdr:nvSpPr>
        <xdr:cNvPr id="710" name="楕円 709"/>
        <xdr:cNvSpPr/>
      </xdr:nvSpPr>
      <xdr:spPr>
        <a:xfrm>
          <a:off x="12763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57150</xdr:rowOff>
    </xdr:from>
    <xdr:ext cx="531495" cy="259080"/>
    <xdr:sp macro="" textlink="">
      <xdr:nvSpPr>
        <xdr:cNvPr id="711" name="テキスト ボックス 710"/>
        <xdr:cNvSpPr txBox="1"/>
      </xdr:nvSpPr>
      <xdr:spPr>
        <a:xfrm>
          <a:off x="12546965" y="16687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0" name="テキスト ボックス 719"/>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5745" cy="255905"/>
    <xdr:sp macro="" textlink="">
      <xdr:nvSpPr>
        <xdr:cNvPr id="723" name="テキスト ボックス 722"/>
        <xdr:cNvSpPr txBox="1"/>
      </xdr:nvSpPr>
      <xdr:spPr>
        <a:xfrm>
          <a:off x="18039080" y="6398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185" cy="255905"/>
    <xdr:sp macro="" textlink="">
      <xdr:nvSpPr>
        <xdr:cNvPr id="725" name="テキスト ボックス 724"/>
        <xdr:cNvSpPr txBox="1"/>
      </xdr:nvSpPr>
      <xdr:spPr>
        <a:xfrm>
          <a:off x="17820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111760</xdr:rowOff>
    </xdr:from>
    <xdr:ext cx="464185" cy="255905"/>
    <xdr:sp macro="" textlink="">
      <xdr:nvSpPr>
        <xdr:cNvPr id="727" name="テキスト ボックス 726"/>
        <xdr:cNvSpPr txBox="1"/>
      </xdr:nvSpPr>
      <xdr:spPr>
        <a:xfrm>
          <a:off x="17820640" y="5255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29" name="テキスト ボックス 728"/>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30480</xdr:rowOff>
    </xdr:from>
    <xdr:to>
      <xdr:col>116</xdr:col>
      <xdr:colOff>62865</xdr:colOff>
      <xdr:row>38</xdr:row>
      <xdr:rowOff>25400</xdr:rowOff>
    </xdr:to>
    <xdr:cxnSp macro="">
      <xdr:nvCxnSpPr>
        <xdr:cNvPr id="731" name="直線コネクタ 730"/>
        <xdr:cNvCxnSpPr/>
      </xdr:nvCxnSpPr>
      <xdr:spPr>
        <a:xfrm flipV="1">
          <a:off x="22159595" y="534543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5905"/>
    <xdr:sp macro="" textlink="">
      <xdr:nvSpPr>
        <xdr:cNvPr id="732" name="諸支出金最小値テキスト"/>
        <xdr:cNvSpPr txBox="1"/>
      </xdr:nvSpPr>
      <xdr:spPr>
        <a:xfrm>
          <a:off x="22212300" y="6544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148590</xdr:rowOff>
    </xdr:from>
    <xdr:ext cx="469900" cy="259080"/>
    <xdr:sp macro="" textlink="">
      <xdr:nvSpPr>
        <xdr:cNvPr id="734" name="諸支出金最大値テキスト"/>
        <xdr:cNvSpPr txBox="1"/>
      </xdr:nvSpPr>
      <xdr:spPr>
        <a:xfrm>
          <a:off x="22212300" y="5120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a:t>
          </a:r>
          <a:endParaRPr kumimoji="1" lang="ja-JP" altLang="en-US" sz="1000" b="1">
            <a:latin typeface="ＭＳ Ｐゴシック"/>
          </a:endParaRPr>
        </a:p>
      </xdr:txBody>
    </xdr:sp>
    <xdr:clientData/>
  </xdr:oneCellAnchor>
  <xdr:twoCellAnchor>
    <xdr:from>
      <xdr:col>115</xdr:col>
      <xdr:colOff>165100</xdr:colOff>
      <xdr:row>31</xdr:row>
      <xdr:rowOff>30480</xdr:rowOff>
    </xdr:from>
    <xdr:to>
      <xdr:col>116</xdr:col>
      <xdr:colOff>152400</xdr:colOff>
      <xdr:row>31</xdr:row>
      <xdr:rowOff>30480</xdr:rowOff>
    </xdr:to>
    <xdr:cxnSp macro="">
      <xdr:nvCxnSpPr>
        <xdr:cNvPr id="735" name="直線コネクタ 734"/>
        <xdr:cNvCxnSpPr/>
      </xdr:nvCxnSpPr>
      <xdr:spPr>
        <a:xfrm>
          <a:off x="22072600" y="534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109855</xdr:rowOff>
    </xdr:from>
    <xdr:ext cx="378460" cy="255905"/>
    <xdr:sp macro="" textlink="">
      <xdr:nvSpPr>
        <xdr:cNvPr id="737" name="諸支出金平均値テキスト"/>
        <xdr:cNvSpPr txBox="1"/>
      </xdr:nvSpPr>
      <xdr:spPr>
        <a:xfrm>
          <a:off x="22212300" y="628205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86995</xdr:rowOff>
    </xdr:from>
    <xdr:to>
      <xdr:col>116</xdr:col>
      <xdr:colOff>114300</xdr:colOff>
      <xdr:row>38</xdr:row>
      <xdr:rowOff>17780</xdr:rowOff>
    </xdr:to>
    <xdr:sp macro="" textlink="">
      <xdr:nvSpPr>
        <xdr:cNvPr id="738" name="フローチャート: 判断 737"/>
        <xdr:cNvSpPr/>
      </xdr:nvSpPr>
      <xdr:spPr>
        <a:xfrm>
          <a:off x="221107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67945</xdr:rowOff>
    </xdr:from>
    <xdr:to>
      <xdr:col>112</xdr:col>
      <xdr:colOff>38100</xdr:colOff>
      <xdr:row>37</xdr:row>
      <xdr:rowOff>169545</xdr:rowOff>
    </xdr:to>
    <xdr:sp macro="" textlink="">
      <xdr:nvSpPr>
        <xdr:cNvPr id="740" name="フローチャート: 判断 739"/>
        <xdr:cNvSpPr/>
      </xdr:nvSpPr>
      <xdr:spPr>
        <a:xfrm>
          <a:off x="21272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14605</xdr:rowOff>
    </xdr:from>
    <xdr:ext cx="378460" cy="259080"/>
    <xdr:sp macro="" textlink="">
      <xdr:nvSpPr>
        <xdr:cNvPr id="741" name="テキスト ボックス 740"/>
        <xdr:cNvSpPr txBox="1"/>
      </xdr:nvSpPr>
      <xdr:spPr>
        <a:xfrm>
          <a:off x="21134070" y="6186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67945</xdr:rowOff>
    </xdr:from>
    <xdr:to>
      <xdr:col>107</xdr:col>
      <xdr:colOff>101600</xdr:colOff>
      <xdr:row>37</xdr:row>
      <xdr:rowOff>169545</xdr:rowOff>
    </xdr:to>
    <xdr:sp macro="" textlink="">
      <xdr:nvSpPr>
        <xdr:cNvPr id="743" name="フローチャート: 判断 742"/>
        <xdr:cNvSpPr/>
      </xdr:nvSpPr>
      <xdr:spPr>
        <a:xfrm>
          <a:off x="20383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14605</xdr:rowOff>
    </xdr:from>
    <xdr:ext cx="378460" cy="259080"/>
    <xdr:sp macro="" textlink="">
      <xdr:nvSpPr>
        <xdr:cNvPr id="744" name="テキスト ボックス 743"/>
        <xdr:cNvSpPr txBox="1"/>
      </xdr:nvSpPr>
      <xdr:spPr>
        <a:xfrm>
          <a:off x="20245070" y="6186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49530</xdr:rowOff>
    </xdr:from>
    <xdr:to>
      <xdr:col>102</xdr:col>
      <xdr:colOff>165100</xdr:colOff>
      <xdr:row>36</xdr:row>
      <xdr:rowOff>151130</xdr:rowOff>
    </xdr:to>
    <xdr:sp macro="" textlink="">
      <xdr:nvSpPr>
        <xdr:cNvPr id="746" name="フローチャート: 判断 745"/>
        <xdr:cNvSpPr/>
      </xdr:nvSpPr>
      <xdr:spPr>
        <a:xfrm>
          <a:off x="19494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34</xdr:row>
      <xdr:rowOff>167640</xdr:rowOff>
    </xdr:from>
    <xdr:ext cx="378460" cy="255905"/>
    <xdr:sp macro="" textlink="">
      <xdr:nvSpPr>
        <xdr:cNvPr id="747" name="テキスト ボックス 746"/>
        <xdr:cNvSpPr txBox="1"/>
      </xdr:nvSpPr>
      <xdr:spPr>
        <a:xfrm>
          <a:off x="19356070" y="59969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38100</xdr:rowOff>
    </xdr:from>
    <xdr:to>
      <xdr:col>98</xdr:col>
      <xdr:colOff>38100</xdr:colOff>
      <xdr:row>37</xdr:row>
      <xdr:rowOff>139700</xdr:rowOff>
    </xdr:to>
    <xdr:sp macro="" textlink="">
      <xdr:nvSpPr>
        <xdr:cNvPr id="748" name="フローチャート: 判断 747"/>
        <xdr:cNvSpPr/>
      </xdr:nvSpPr>
      <xdr:spPr>
        <a:xfrm>
          <a:off x="18605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156210</xdr:rowOff>
    </xdr:from>
    <xdr:ext cx="378460" cy="255905"/>
    <xdr:sp macro="" textlink="">
      <xdr:nvSpPr>
        <xdr:cNvPr id="749" name="テキスト ボックス 748"/>
        <xdr:cNvSpPr txBox="1"/>
      </xdr:nvSpPr>
      <xdr:spPr>
        <a:xfrm>
          <a:off x="18467070" y="61569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65405</xdr:rowOff>
    </xdr:from>
    <xdr:ext cx="249555" cy="255905"/>
    <xdr:sp macro="" textlink="">
      <xdr:nvSpPr>
        <xdr:cNvPr id="756" name="諸支出金該当値テキスト"/>
        <xdr:cNvSpPr txBox="1"/>
      </xdr:nvSpPr>
      <xdr:spPr>
        <a:xfrm>
          <a:off x="22212300" y="640905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6380" cy="259080"/>
    <xdr:sp macro="" textlink="">
      <xdr:nvSpPr>
        <xdr:cNvPr id="758" name="テキスト ボックス 757"/>
        <xdr:cNvSpPr txBox="1"/>
      </xdr:nvSpPr>
      <xdr:spPr>
        <a:xfrm>
          <a:off x="21198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6380" cy="259080"/>
    <xdr:sp macro="" textlink="">
      <xdr:nvSpPr>
        <xdr:cNvPr id="760" name="テキスト ボックス 759"/>
        <xdr:cNvSpPr txBox="1"/>
      </xdr:nvSpPr>
      <xdr:spPr>
        <a:xfrm>
          <a:off x="20309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6380" cy="259080"/>
    <xdr:sp macro="" textlink="">
      <xdr:nvSpPr>
        <xdr:cNvPr id="762" name="テキスト ボックス 761"/>
        <xdr:cNvSpPr txBox="1"/>
      </xdr:nvSpPr>
      <xdr:spPr>
        <a:xfrm>
          <a:off x="19420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6380" cy="259080"/>
    <xdr:sp macro="" textlink="">
      <xdr:nvSpPr>
        <xdr:cNvPr id="764" name="テキスト ボックス 763"/>
        <xdr:cNvSpPr txBox="1"/>
      </xdr:nvSpPr>
      <xdr:spPr>
        <a:xfrm>
          <a:off x="18531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3" name="テキスト ボックス 772"/>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76" name="テキスト ボックス 775"/>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56</xdr:row>
      <xdr:rowOff>35560</xdr:rowOff>
    </xdr:from>
    <xdr:ext cx="313055" cy="259080"/>
    <xdr:sp macro="" textlink="">
      <xdr:nvSpPr>
        <xdr:cNvPr id="778" name="テキスト ボックス 777"/>
        <xdr:cNvSpPr txBox="1"/>
      </xdr:nvSpPr>
      <xdr:spPr>
        <a:xfrm>
          <a:off x="17974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53</xdr:row>
      <xdr:rowOff>168910</xdr:rowOff>
    </xdr:from>
    <xdr:ext cx="313055" cy="255905"/>
    <xdr:sp macro="" textlink="">
      <xdr:nvSpPr>
        <xdr:cNvPr id="780" name="テキスト ボックス 779"/>
        <xdr:cNvSpPr txBox="1"/>
      </xdr:nvSpPr>
      <xdr:spPr>
        <a:xfrm>
          <a:off x="17974945" y="9255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51</xdr:row>
      <xdr:rowOff>130810</xdr:rowOff>
    </xdr:from>
    <xdr:ext cx="313055" cy="259080"/>
    <xdr:sp macro="" textlink="">
      <xdr:nvSpPr>
        <xdr:cNvPr id="782" name="テキスト ボックス 781"/>
        <xdr:cNvSpPr txBox="1"/>
      </xdr:nvSpPr>
      <xdr:spPr>
        <a:xfrm>
          <a:off x="17974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92710</xdr:rowOff>
    </xdr:from>
    <xdr:ext cx="313055" cy="259080"/>
    <xdr:sp macro="" textlink="">
      <xdr:nvSpPr>
        <xdr:cNvPr id="784" name="テキスト ボックス 783"/>
        <xdr:cNvSpPr txBox="1"/>
      </xdr:nvSpPr>
      <xdr:spPr>
        <a:xfrm>
          <a:off x="17974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5905"/>
    <xdr:sp macro="" textlink="">
      <xdr:nvSpPr>
        <xdr:cNvPr id="786" name="テキスト ボックス 785"/>
        <xdr:cNvSpPr txBox="1"/>
      </xdr:nvSpPr>
      <xdr:spPr>
        <a:xfrm>
          <a:off x="17974945" y="8112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788" name="直線コネクタ 787"/>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5905"/>
    <xdr:sp macro="" textlink="">
      <xdr:nvSpPr>
        <xdr:cNvPr id="789" name="前年度繰上充用金最小値テキスト"/>
        <xdr:cNvSpPr txBox="1"/>
      </xdr:nvSpPr>
      <xdr:spPr>
        <a:xfrm>
          <a:off x="22212300" y="10201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5905"/>
    <xdr:sp macro="" textlink="">
      <xdr:nvSpPr>
        <xdr:cNvPr id="791" name="前年度繰上充用金最大値テキスト"/>
        <xdr:cNvSpPr txBox="1"/>
      </xdr:nvSpPr>
      <xdr:spPr>
        <a:xfrm>
          <a:off x="22212300" y="9859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905"/>
    <xdr:sp macro="" textlink="">
      <xdr:nvSpPr>
        <xdr:cNvPr id="794" name="前年度繰上充用金平均値テキスト"/>
        <xdr:cNvSpPr txBox="1"/>
      </xdr:nvSpPr>
      <xdr:spPr>
        <a:xfrm>
          <a:off x="22212300" y="100876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6380" cy="255905"/>
    <xdr:sp macro="" textlink="">
      <xdr:nvSpPr>
        <xdr:cNvPr id="798" name="テキスト ボックス 797"/>
        <xdr:cNvSpPr txBox="1"/>
      </xdr:nvSpPr>
      <xdr:spPr>
        <a:xfrm>
          <a:off x="21198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6380" cy="255905"/>
    <xdr:sp macro="" textlink="">
      <xdr:nvSpPr>
        <xdr:cNvPr id="801" name="テキスト ボックス 800"/>
        <xdr:cNvSpPr txBox="1"/>
      </xdr:nvSpPr>
      <xdr:spPr>
        <a:xfrm>
          <a:off x="20309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6380" cy="255905"/>
    <xdr:sp macro="" textlink="">
      <xdr:nvSpPr>
        <xdr:cNvPr id="804" name="テキスト ボックス 803"/>
        <xdr:cNvSpPr txBox="1"/>
      </xdr:nvSpPr>
      <xdr:spPr>
        <a:xfrm>
          <a:off x="19420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48</xdr:row>
      <xdr:rowOff>168910</xdr:rowOff>
    </xdr:from>
    <xdr:ext cx="313690" cy="255905"/>
    <xdr:sp macro="" textlink="">
      <xdr:nvSpPr>
        <xdr:cNvPr id="806" name="テキスト ボックス 805"/>
        <xdr:cNvSpPr txBox="1"/>
      </xdr:nvSpPr>
      <xdr:spPr>
        <a:xfrm>
          <a:off x="18499455" y="83985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5905"/>
    <xdr:sp macro="" textlink="">
      <xdr:nvSpPr>
        <xdr:cNvPr id="813" name="前年度繰上充用金該当値テキスト"/>
        <xdr:cNvSpPr txBox="1"/>
      </xdr:nvSpPr>
      <xdr:spPr>
        <a:xfrm>
          <a:off x="22212300" y="9973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6380" cy="255905"/>
    <xdr:sp macro="" textlink="">
      <xdr:nvSpPr>
        <xdr:cNvPr id="815" name="テキスト ボックス 814"/>
        <xdr:cNvSpPr txBox="1"/>
      </xdr:nvSpPr>
      <xdr:spPr>
        <a:xfrm>
          <a:off x="21198840"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6380" cy="255905"/>
    <xdr:sp macro="" textlink="">
      <xdr:nvSpPr>
        <xdr:cNvPr id="817" name="テキスト ボックス 816"/>
        <xdr:cNvSpPr txBox="1"/>
      </xdr:nvSpPr>
      <xdr:spPr>
        <a:xfrm>
          <a:off x="20309840"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6380" cy="255905"/>
    <xdr:sp macro="" textlink="">
      <xdr:nvSpPr>
        <xdr:cNvPr id="819" name="テキスト ボックス 818"/>
        <xdr:cNvSpPr txBox="1"/>
      </xdr:nvSpPr>
      <xdr:spPr>
        <a:xfrm>
          <a:off x="19420840"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6380" cy="255905"/>
    <xdr:sp macro="" textlink="">
      <xdr:nvSpPr>
        <xdr:cNvPr id="821" name="テキスト ボックス 820"/>
        <xdr:cNvSpPr txBox="1"/>
      </xdr:nvSpPr>
      <xdr:spPr>
        <a:xfrm>
          <a:off x="18531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決算から比較すると、総務費は前年度比20％の減となっており、集落活動センター新築工事の終了によるものが主な要因である。衛生費は前年度比18.4％の増となっており、主な要因は高吾北広域事務組合負担金（清掃センター基幹的整備特別負担金分）の増である。土木費は前年度比27.1％の減となっており、主な要因は霧生関公園（仮称）建設工事の終了によるものである。教育費は、前年度比</a:t>
          </a:r>
          <a:r>
            <a:rPr kumimoji="1" lang="en-US" altLang="ja-JP" sz="1300">
              <a:latin typeface="ＭＳ Ｐゴシック"/>
              <a:ea typeface="ＭＳ Ｐゴシック"/>
            </a:rPr>
            <a:t>50.6</a:t>
          </a:r>
          <a:r>
            <a:rPr kumimoji="1" lang="ja-JP" altLang="en-US" sz="1300">
              <a:latin typeface="ＭＳ Ｐゴシック"/>
              <a:ea typeface="ＭＳ Ｐゴシック"/>
            </a:rPr>
            <a:t>％の増となっており、町立小中学校への空調設置工事や町民テニスコートの整備に係る経費が増加したためである。民生費、農林水産業費、教育費、災害復旧費において、類似団体平均を上回っている。</a:t>
          </a:r>
        </a:p>
        <a:p>
          <a:endParaRP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については、中期的な見通しのもとに、決算剰余金を中心に積み立てるとともに、最低水準の取り崩しに努めている。平成30年度は、町単独の大型事業を実施したことにより、財調基金の取崩し額は1億4千万円増したため、標準財政規模比は前年から1.87ポイント減の59.19％となっている。今後も町単独大型事業が予定されているため、事務事業の見直しなど、より一層の行財政改革を推進し、財源確保に努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連結実質赤字比率は、平成</a:t>
          </a:r>
          <a:r>
            <a:rPr kumimoji="1" lang="en-US" altLang="ja-JP" sz="1400">
              <a:latin typeface="ＭＳ ゴシック"/>
              <a:ea typeface="ＭＳ ゴシック"/>
            </a:rPr>
            <a:t>19</a:t>
          </a:r>
          <a:r>
            <a:rPr kumimoji="1" lang="ja-JP" altLang="en-US" sz="1400">
              <a:latin typeface="ＭＳ ゴシック"/>
              <a:ea typeface="ＭＳ ゴシック"/>
            </a:rPr>
            <a:t>年度以降黒字を保っている。</a:t>
          </a:r>
        </a:p>
        <a:p>
          <a:r>
            <a:rPr kumimoji="1" lang="ja-JP" altLang="en-US" sz="1400">
              <a:latin typeface="ＭＳ ゴシック"/>
              <a:ea typeface="ＭＳ ゴシック"/>
            </a:rPr>
            <a:t>　</a:t>
          </a:r>
          <a:r>
            <a:rPr kumimoji="1" lang="ja-JP" altLang="ja-JP" sz="1400">
              <a:solidFill>
                <a:schemeClr val="dk1"/>
              </a:solidFill>
              <a:effectLst/>
              <a:latin typeface="ＭＳ ゴシック"/>
              <a:ea typeface="ＭＳ ゴシック"/>
              <a:cs typeface="+mn-cs"/>
            </a:rPr>
            <a:t>病院事業特別会計については、外来患者数は前年度より増え、また、入院患者数については微減したものの病床利用率は類似病院と比べ</a:t>
          </a:r>
          <a:r>
            <a:rPr kumimoji="1" lang="ja-JP" altLang="en-US" sz="1400">
              <a:solidFill>
                <a:schemeClr val="dk1"/>
              </a:solidFill>
              <a:effectLst/>
              <a:latin typeface="ＭＳ ゴシック"/>
              <a:ea typeface="ＭＳ ゴシック"/>
              <a:cs typeface="+mn-cs"/>
            </a:rPr>
            <a:t>て</a:t>
          </a:r>
          <a:r>
            <a:rPr kumimoji="1" lang="ja-JP" altLang="ja-JP" sz="1400">
              <a:solidFill>
                <a:schemeClr val="dk1"/>
              </a:solidFill>
              <a:effectLst/>
              <a:latin typeface="ＭＳ ゴシック"/>
              <a:ea typeface="ＭＳ ゴシック"/>
              <a:cs typeface="+mn-cs"/>
            </a:rPr>
            <a:t>高く、</a:t>
          </a:r>
          <a:r>
            <a:rPr kumimoji="1" lang="en-US" altLang="ja-JP" sz="1400">
              <a:solidFill>
                <a:schemeClr val="dk1"/>
              </a:solidFill>
              <a:effectLst/>
              <a:latin typeface="ＭＳ ゴシック"/>
              <a:ea typeface="ＭＳ ゴシック"/>
              <a:cs typeface="+mn-cs"/>
            </a:rPr>
            <a:t>90</a:t>
          </a:r>
          <a:r>
            <a:rPr kumimoji="1" lang="ja-JP" altLang="ja-JP" sz="1400">
              <a:solidFill>
                <a:schemeClr val="dk1"/>
              </a:solidFill>
              <a:effectLst/>
              <a:latin typeface="ＭＳ ゴシック"/>
              <a:ea typeface="ＭＳ ゴシック"/>
              <a:cs typeface="+mn-cs"/>
            </a:rPr>
            <a:t>％以上を維持している。</a:t>
          </a:r>
          <a:r>
            <a:rPr kumimoji="1" lang="ja-JP" altLang="en-US" sz="1400">
              <a:solidFill>
                <a:schemeClr val="dk1"/>
              </a:solidFill>
              <a:effectLst/>
              <a:latin typeface="ＭＳ ゴシック"/>
              <a:ea typeface="ＭＳ ゴシック"/>
              <a:cs typeface="+mn-cs"/>
            </a:rPr>
            <a:t>平成</a:t>
          </a:r>
          <a:r>
            <a:rPr kumimoji="1" lang="en-US" altLang="ja-JP" sz="1400">
              <a:solidFill>
                <a:schemeClr val="dk1"/>
              </a:solidFill>
              <a:effectLst/>
              <a:latin typeface="ＭＳ ゴシック"/>
              <a:ea typeface="ＭＳ ゴシック"/>
              <a:cs typeface="+mn-cs"/>
            </a:rPr>
            <a:t>30</a:t>
          </a:r>
          <a:r>
            <a:rPr kumimoji="1" lang="ja-JP" altLang="en-US" sz="1400">
              <a:solidFill>
                <a:schemeClr val="dk1"/>
              </a:solidFill>
              <a:effectLst/>
              <a:latin typeface="ＭＳ ゴシック"/>
              <a:ea typeface="ＭＳ ゴシック"/>
              <a:cs typeface="+mn-cs"/>
            </a:rPr>
            <a:t>年</a:t>
          </a:r>
          <a:r>
            <a:rPr kumimoji="1" lang="en-US" altLang="ja-JP" sz="1400">
              <a:solidFill>
                <a:schemeClr val="dk1"/>
              </a:solidFill>
              <a:effectLst/>
              <a:latin typeface="ＭＳ ゴシック"/>
              <a:ea typeface="ＭＳ ゴシック"/>
              <a:cs typeface="+mn-cs"/>
            </a:rPr>
            <a:t>2</a:t>
          </a:r>
          <a:r>
            <a:rPr kumimoji="1" lang="ja-JP" altLang="en-US" sz="1400">
              <a:solidFill>
                <a:schemeClr val="dk1"/>
              </a:solidFill>
              <a:effectLst/>
              <a:latin typeface="ＭＳ ゴシック"/>
              <a:ea typeface="ＭＳ ゴシック"/>
              <a:cs typeface="+mn-cs"/>
            </a:rPr>
            <a:t>月に病床改編を行い、高知県地域医療構想にある「将来のあるべき医療提供体制を実現する施策」として、過多の医療療養病床から不足する地域包括ケア病床へ</a:t>
          </a:r>
          <a:r>
            <a:rPr kumimoji="1" lang="en-US" altLang="ja-JP" sz="1400">
              <a:solidFill>
                <a:schemeClr val="dk1"/>
              </a:solidFill>
              <a:effectLst/>
              <a:latin typeface="ＭＳ ゴシック"/>
              <a:ea typeface="ＭＳ ゴシック"/>
              <a:cs typeface="+mn-cs"/>
            </a:rPr>
            <a:t>6</a:t>
          </a:r>
          <a:r>
            <a:rPr kumimoji="1" lang="ja-JP" altLang="en-US" sz="1400">
              <a:solidFill>
                <a:schemeClr val="dk1"/>
              </a:solidFill>
              <a:effectLst/>
              <a:latin typeface="ＭＳ ゴシック"/>
              <a:ea typeface="ＭＳ ゴシック"/>
              <a:cs typeface="+mn-cs"/>
            </a:rPr>
            <a:t>床転換した。これにより、医療療養病棟の質の向上を図るとともに、必要な地域包括ケア病床を確保することで病床での在宅復帰支援体制を強化した。</a:t>
          </a:r>
          <a:r>
            <a:rPr kumimoji="1" lang="ja-JP" altLang="ja-JP" sz="1400">
              <a:solidFill>
                <a:schemeClr val="dk1"/>
              </a:solidFill>
              <a:effectLst/>
              <a:latin typeface="ＭＳ ゴシック"/>
              <a:ea typeface="ＭＳ ゴシック"/>
              <a:cs typeface="+mn-cs"/>
            </a:rPr>
            <a:t>例年黒字を継続できて</a:t>
          </a:r>
          <a:r>
            <a:rPr kumimoji="1" lang="ja-JP" altLang="en-US" sz="1400">
              <a:solidFill>
                <a:schemeClr val="dk1"/>
              </a:solidFill>
              <a:effectLst/>
              <a:latin typeface="ＭＳ ゴシック"/>
              <a:ea typeface="ＭＳ ゴシック"/>
              <a:cs typeface="+mn-cs"/>
            </a:rPr>
            <a:t>おり、黒字額も前年度より増加して</a:t>
          </a:r>
          <a:r>
            <a:rPr kumimoji="1" lang="ja-JP" altLang="ja-JP" sz="1400">
              <a:solidFill>
                <a:schemeClr val="dk1"/>
              </a:solidFill>
              <a:effectLst/>
              <a:latin typeface="ＭＳ ゴシック"/>
              <a:ea typeface="ＭＳ ゴシック"/>
              <a:cs typeface="+mn-cs"/>
            </a:rPr>
            <a:t>いる</a:t>
          </a:r>
        </a:p>
        <a:p>
          <a:r>
            <a:rPr kumimoji="1" lang="ja-JP" altLang="en-US" sz="1400">
              <a:latin typeface="ＭＳ ゴシック"/>
              <a:ea typeface="ＭＳ ゴシック"/>
            </a:rPr>
            <a:t>　また水道事業特別会計についても、平成</a:t>
          </a:r>
          <a:r>
            <a:rPr kumimoji="1" lang="en-US" altLang="ja-JP" sz="1400">
              <a:latin typeface="ＭＳ ゴシック"/>
              <a:ea typeface="ＭＳ ゴシック"/>
            </a:rPr>
            <a:t>23</a:t>
          </a:r>
          <a:r>
            <a:rPr kumimoji="1" lang="ja-JP" altLang="en-US" sz="1400">
              <a:latin typeface="ＭＳ ゴシック"/>
              <a:ea typeface="ＭＳ ゴシック"/>
            </a:rPr>
            <a:t>年度の料金改定により経常収支比率</a:t>
          </a:r>
          <a:r>
            <a:rPr kumimoji="1" lang="en-US" altLang="ja-JP" sz="1400">
              <a:latin typeface="ＭＳ ゴシック"/>
              <a:ea typeface="ＭＳ ゴシック"/>
            </a:rPr>
            <a:t>110</a:t>
          </a:r>
          <a:r>
            <a:rPr kumimoji="1" lang="ja-JP" altLang="en-US" sz="1400">
              <a:latin typeface="ＭＳ ゴシック"/>
              <a:ea typeface="ＭＳ ゴシック"/>
            </a:rPr>
            <a:t>％超を維持し、安定的に黒字を継続できている。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49</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132</v>
      </c>
      <c r="C2" s="3"/>
      <c r="D2" s="12"/>
    </row>
    <row r="3" spans="1:119" ht="18.75" customHeight="1" x14ac:dyDescent="0.15">
      <c r="A3" s="2"/>
      <c r="B3" s="411" t="s">
        <v>133</v>
      </c>
      <c r="C3" s="412"/>
      <c r="D3" s="412"/>
      <c r="E3" s="413"/>
      <c r="F3" s="413"/>
      <c r="G3" s="413"/>
      <c r="H3" s="413"/>
      <c r="I3" s="413"/>
      <c r="J3" s="413"/>
      <c r="K3" s="413"/>
      <c r="L3" s="413" t="s">
        <v>136</v>
      </c>
      <c r="M3" s="413"/>
      <c r="N3" s="413"/>
      <c r="O3" s="413"/>
      <c r="P3" s="413"/>
      <c r="Q3" s="413"/>
      <c r="R3" s="419"/>
      <c r="S3" s="419"/>
      <c r="T3" s="419"/>
      <c r="U3" s="419"/>
      <c r="V3" s="420"/>
      <c r="W3" s="362" t="s">
        <v>139</v>
      </c>
      <c r="X3" s="363"/>
      <c r="Y3" s="363"/>
      <c r="Z3" s="363"/>
      <c r="AA3" s="363"/>
      <c r="AB3" s="412"/>
      <c r="AC3" s="419" t="s">
        <v>140</v>
      </c>
      <c r="AD3" s="363"/>
      <c r="AE3" s="363"/>
      <c r="AF3" s="363"/>
      <c r="AG3" s="363"/>
      <c r="AH3" s="363"/>
      <c r="AI3" s="363"/>
      <c r="AJ3" s="363"/>
      <c r="AK3" s="363"/>
      <c r="AL3" s="427"/>
      <c r="AM3" s="362" t="s">
        <v>141</v>
      </c>
      <c r="AN3" s="363"/>
      <c r="AO3" s="363"/>
      <c r="AP3" s="363"/>
      <c r="AQ3" s="363"/>
      <c r="AR3" s="363"/>
      <c r="AS3" s="363"/>
      <c r="AT3" s="363"/>
      <c r="AU3" s="363"/>
      <c r="AV3" s="363"/>
      <c r="AW3" s="363"/>
      <c r="AX3" s="427"/>
      <c r="AY3" s="448" t="s">
        <v>5</v>
      </c>
      <c r="AZ3" s="449"/>
      <c r="BA3" s="449"/>
      <c r="BB3" s="449"/>
      <c r="BC3" s="449"/>
      <c r="BD3" s="449"/>
      <c r="BE3" s="449"/>
      <c r="BF3" s="449"/>
      <c r="BG3" s="449"/>
      <c r="BH3" s="449"/>
      <c r="BI3" s="449"/>
      <c r="BJ3" s="449"/>
      <c r="BK3" s="449"/>
      <c r="BL3" s="449"/>
      <c r="BM3" s="573"/>
      <c r="BN3" s="362" t="s">
        <v>145</v>
      </c>
      <c r="BO3" s="363"/>
      <c r="BP3" s="363"/>
      <c r="BQ3" s="363"/>
      <c r="BR3" s="363"/>
      <c r="BS3" s="363"/>
      <c r="BT3" s="363"/>
      <c r="BU3" s="427"/>
      <c r="BV3" s="362" t="s">
        <v>147</v>
      </c>
      <c r="BW3" s="363"/>
      <c r="BX3" s="363"/>
      <c r="BY3" s="363"/>
      <c r="BZ3" s="363"/>
      <c r="CA3" s="363"/>
      <c r="CB3" s="363"/>
      <c r="CC3" s="427"/>
      <c r="CD3" s="448" t="s">
        <v>5</v>
      </c>
      <c r="CE3" s="449"/>
      <c r="CF3" s="449"/>
      <c r="CG3" s="449"/>
      <c r="CH3" s="449"/>
      <c r="CI3" s="449"/>
      <c r="CJ3" s="449"/>
      <c r="CK3" s="449"/>
      <c r="CL3" s="449"/>
      <c r="CM3" s="449"/>
      <c r="CN3" s="449"/>
      <c r="CO3" s="449"/>
      <c r="CP3" s="449"/>
      <c r="CQ3" s="449"/>
      <c r="CR3" s="449"/>
      <c r="CS3" s="573"/>
      <c r="CT3" s="362" t="s">
        <v>151</v>
      </c>
      <c r="CU3" s="363"/>
      <c r="CV3" s="363"/>
      <c r="CW3" s="363"/>
      <c r="CX3" s="363"/>
      <c r="CY3" s="363"/>
      <c r="CZ3" s="363"/>
      <c r="DA3" s="427"/>
      <c r="DB3" s="362" t="s">
        <v>152</v>
      </c>
      <c r="DC3" s="363"/>
      <c r="DD3" s="363"/>
      <c r="DE3" s="363"/>
      <c r="DF3" s="363"/>
      <c r="DG3" s="363"/>
      <c r="DH3" s="363"/>
      <c r="DI3" s="427"/>
    </row>
    <row r="4" spans="1:119" ht="18.75" customHeight="1" x14ac:dyDescent="0.15">
      <c r="A4" s="2"/>
      <c r="B4" s="414"/>
      <c r="C4" s="415"/>
      <c r="D4" s="415"/>
      <c r="E4" s="416"/>
      <c r="F4" s="416"/>
      <c r="G4" s="416"/>
      <c r="H4" s="416"/>
      <c r="I4" s="416"/>
      <c r="J4" s="416"/>
      <c r="K4" s="416"/>
      <c r="L4" s="416"/>
      <c r="M4" s="416"/>
      <c r="N4" s="416"/>
      <c r="O4" s="416"/>
      <c r="P4" s="416"/>
      <c r="Q4" s="416"/>
      <c r="R4" s="421"/>
      <c r="S4" s="421"/>
      <c r="T4" s="421"/>
      <c r="U4" s="421"/>
      <c r="V4" s="422"/>
      <c r="W4" s="424"/>
      <c r="X4" s="425"/>
      <c r="Y4" s="425"/>
      <c r="Z4" s="425"/>
      <c r="AA4" s="425"/>
      <c r="AB4" s="415"/>
      <c r="AC4" s="421"/>
      <c r="AD4" s="425"/>
      <c r="AE4" s="425"/>
      <c r="AF4" s="425"/>
      <c r="AG4" s="425"/>
      <c r="AH4" s="425"/>
      <c r="AI4" s="425"/>
      <c r="AJ4" s="425"/>
      <c r="AK4" s="425"/>
      <c r="AL4" s="428"/>
      <c r="AM4" s="426"/>
      <c r="AN4" s="370"/>
      <c r="AO4" s="370"/>
      <c r="AP4" s="370"/>
      <c r="AQ4" s="370"/>
      <c r="AR4" s="370"/>
      <c r="AS4" s="370"/>
      <c r="AT4" s="370"/>
      <c r="AU4" s="370"/>
      <c r="AV4" s="370"/>
      <c r="AW4" s="370"/>
      <c r="AX4" s="429"/>
      <c r="AY4" s="487" t="s">
        <v>153</v>
      </c>
      <c r="AZ4" s="488"/>
      <c r="BA4" s="488"/>
      <c r="BB4" s="488"/>
      <c r="BC4" s="488"/>
      <c r="BD4" s="488"/>
      <c r="BE4" s="488"/>
      <c r="BF4" s="488"/>
      <c r="BG4" s="488"/>
      <c r="BH4" s="488"/>
      <c r="BI4" s="488"/>
      <c r="BJ4" s="488"/>
      <c r="BK4" s="488"/>
      <c r="BL4" s="488"/>
      <c r="BM4" s="489"/>
      <c r="BN4" s="484">
        <v>6569151</v>
      </c>
      <c r="BO4" s="485"/>
      <c r="BP4" s="485"/>
      <c r="BQ4" s="485"/>
      <c r="BR4" s="485"/>
      <c r="BS4" s="485"/>
      <c r="BT4" s="485"/>
      <c r="BU4" s="486"/>
      <c r="BV4" s="484">
        <v>6744067</v>
      </c>
      <c r="BW4" s="485"/>
      <c r="BX4" s="485"/>
      <c r="BY4" s="485"/>
      <c r="BZ4" s="485"/>
      <c r="CA4" s="485"/>
      <c r="CB4" s="485"/>
      <c r="CC4" s="486"/>
      <c r="CD4" s="543" t="s">
        <v>155</v>
      </c>
      <c r="CE4" s="544"/>
      <c r="CF4" s="544"/>
      <c r="CG4" s="544"/>
      <c r="CH4" s="544"/>
      <c r="CI4" s="544"/>
      <c r="CJ4" s="544"/>
      <c r="CK4" s="544"/>
      <c r="CL4" s="544"/>
      <c r="CM4" s="544"/>
      <c r="CN4" s="544"/>
      <c r="CO4" s="544"/>
      <c r="CP4" s="544"/>
      <c r="CQ4" s="544"/>
      <c r="CR4" s="544"/>
      <c r="CS4" s="545"/>
      <c r="CT4" s="574">
        <v>0.1</v>
      </c>
      <c r="CU4" s="575"/>
      <c r="CV4" s="575"/>
      <c r="CW4" s="575"/>
      <c r="CX4" s="575"/>
      <c r="CY4" s="575"/>
      <c r="CZ4" s="575"/>
      <c r="DA4" s="576"/>
      <c r="DB4" s="574">
        <v>5.0999999999999996</v>
      </c>
      <c r="DC4" s="575"/>
      <c r="DD4" s="575"/>
      <c r="DE4" s="575"/>
      <c r="DF4" s="575"/>
      <c r="DG4" s="575"/>
      <c r="DH4" s="575"/>
      <c r="DI4" s="576"/>
    </row>
    <row r="5" spans="1:119" ht="18.75" customHeight="1" x14ac:dyDescent="0.15">
      <c r="A5" s="2"/>
      <c r="B5" s="417"/>
      <c r="C5" s="371"/>
      <c r="D5" s="371"/>
      <c r="E5" s="418"/>
      <c r="F5" s="418"/>
      <c r="G5" s="418"/>
      <c r="H5" s="418"/>
      <c r="I5" s="418"/>
      <c r="J5" s="418"/>
      <c r="K5" s="418"/>
      <c r="L5" s="418"/>
      <c r="M5" s="418"/>
      <c r="N5" s="418"/>
      <c r="O5" s="418"/>
      <c r="P5" s="418"/>
      <c r="Q5" s="418"/>
      <c r="R5" s="369"/>
      <c r="S5" s="369"/>
      <c r="T5" s="369"/>
      <c r="U5" s="369"/>
      <c r="V5" s="423"/>
      <c r="W5" s="426"/>
      <c r="X5" s="370"/>
      <c r="Y5" s="370"/>
      <c r="Z5" s="370"/>
      <c r="AA5" s="370"/>
      <c r="AB5" s="371"/>
      <c r="AC5" s="369"/>
      <c r="AD5" s="370"/>
      <c r="AE5" s="370"/>
      <c r="AF5" s="370"/>
      <c r="AG5" s="370"/>
      <c r="AH5" s="370"/>
      <c r="AI5" s="370"/>
      <c r="AJ5" s="370"/>
      <c r="AK5" s="370"/>
      <c r="AL5" s="429"/>
      <c r="AM5" s="514" t="s">
        <v>156</v>
      </c>
      <c r="AN5" s="406"/>
      <c r="AO5" s="406"/>
      <c r="AP5" s="406"/>
      <c r="AQ5" s="406"/>
      <c r="AR5" s="406"/>
      <c r="AS5" s="406"/>
      <c r="AT5" s="407"/>
      <c r="AU5" s="515" t="s">
        <v>66</v>
      </c>
      <c r="AV5" s="516"/>
      <c r="AW5" s="516"/>
      <c r="AX5" s="516"/>
      <c r="AY5" s="399" t="s">
        <v>142</v>
      </c>
      <c r="AZ5" s="400"/>
      <c r="BA5" s="400"/>
      <c r="BB5" s="400"/>
      <c r="BC5" s="400"/>
      <c r="BD5" s="400"/>
      <c r="BE5" s="400"/>
      <c r="BF5" s="400"/>
      <c r="BG5" s="400"/>
      <c r="BH5" s="400"/>
      <c r="BI5" s="400"/>
      <c r="BJ5" s="400"/>
      <c r="BK5" s="400"/>
      <c r="BL5" s="400"/>
      <c r="BM5" s="401"/>
      <c r="BN5" s="402">
        <v>6364277</v>
      </c>
      <c r="BO5" s="403"/>
      <c r="BP5" s="403"/>
      <c r="BQ5" s="403"/>
      <c r="BR5" s="403"/>
      <c r="BS5" s="403"/>
      <c r="BT5" s="403"/>
      <c r="BU5" s="404"/>
      <c r="BV5" s="402">
        <v>6486337</v>
      </c>
      <c r="BW5" s="403"/>
      <c r="BX5" s="403"/>
      <c r="BY5" s="403"/>
      <c r="BZ5" s="403"/>
      <c r="CA5" s="403"/>
      <c r="CB5" s="403"/>
      <c r="CC5" s="404"/>
      <c r="CD5" s="495" t="s">
        <v>158</v>
      </c>
      <c r="CE5" s="496"/>
      <c r="CF5" s="496"/>
      <c r="CG5" s="496"/>
      <c r="CH5" s="496"/>
      <c r="CI5" s="496"/>
      <c r="CJ5" s="496"/>
      <c r="CK5" s="496"/>
      <c r="CL5" s="496"/>
      <c r="CM5" s="496"/>
      <c r="CN5" s="496"/>
      <c r="CO5" s="496"/>
      <c r="CP5" s="496"/>
      <c r="CQ5" s="496"/>
      <c r="CR5" s="496"/>
      <c r="CS5" s="497"/>
      <c r="CT5" s="350">
        <v>99.5</v>
      </c>
      <c r="CU5" s="351"/>
      <c r="CV5" s="351"/>
      <c r="CW5" s="351"/>
      <c r="CX5" s="351"/>
      <c r="CY5" s="351"/>
      <c r="CZ5" s="351"/>
      <c r="DA5" s="352"/>
      <c r="DB5" s="350">
        <v>97.6</v>
      </c>
      <c r="DC5" s="351"/>
      <c r="DD5" s="351"/>
      <c r="DE5" s="351"/>
      <c r="DF5" s="351"/>
      <c r="DG5" s="351"/>
      <c r="DH5" s="351"/>
      <c r="DI5" s="352"/>
    </row>
    <row r="6" spans="1:119" ht="18.75" customHeight="1" x14ac:dyDescent="0.15">
      <c r="A6" s="2"/>
      <c r="B6" s="430" t="s">
        <v>159</v>
      </c>
      <c r="C6" s="368"/>
      <c r="D6" s="368"/>
      <c r="E6" s="431"/>
      <c r="F6" s="431"/>
      <c r="G6" s="431"/>
      <c r="H6" s="431"/>
      <c r="I6" s="431"/>
      <c r="J6" s="431"/>
      <c r="K6" s="431"/>
      <c r="L6" s="431" t="s">
        <v>164</v>
      </c>
      <c r="M6" s="431"/>
      <c r="N6" s="431"/>
      <c r="O6" s="431"/>
      <c r="P6" s="431"/>
      <c r="Q6" s="431"/>
      <c r="R6" s="366"/>
      <c r="S6" s="366"/>
      <c r="T6" s="366"/>
      <c r="U6" s="366"/>
      <c r="V6" s="435"/>
      <c r="W6" s="438" t="s">
        <v>166</v>
      </c>
      <c r="X6" s="367"/>
      <c r="Y6" s="367"/>
      <c r="Z6" s="367"/>
      <c r="AA6" s="367"/>
      <c r="AB6" s="368"/>
      <c r="AC6" s="439" t="s">
        <v>167</v>
      </c>
      <c r="AD6" s="440"/>
      <c r="AE6" s="440"/>
      <c r="AF6" s="440"/>
      <c r="AG6" s="440"/>
      <c r="AH6" s="440"/>
      <c r="AI6" s="440"/>
      <c r="AJ6" s="440"/>
      <c r="AK6" s="440"/>
      <c r="AL6" s="441"/>
      <c r="AM6" s="514" t="s">
        <v>70</v>
      </c>
      <c r="AN6" s="406"/>
      <c r="AO6" s="406"/>
      <c r="AP6" s="406"/>
      <c r="AQ6" s="406"/>
      <c r="AR6" s="406"/>
      <c r="AS6" s="406"/>
      <c r="AT6" s="407"/>
      <c r="AU6" s="515" t="s">
        <v>66</v>
      </c>
      <c r="AV6" s="516"/>
      <c r="AW6" s="516"/>
      <c r="AX6" s="516"/>
      <c r="AY6" s="399" t="s">
        <v>172</v>
      </c>
      <c r="AZ6" s="400"/>
      <c r="BA6" s="400"/>
      <c r="BB6" s="400"/>
      <c r="BC6" s="400"/>
      <c r="BD6" s="400"/>
      <c r="BE6" s="400"/>
      <c r="BF6" s="400"/>
      <c r="BG6" s="400"/>
      <c r="BH6" s="400"/>
      <c r="BI6" s="400"/>
      <c r="BJ6" s="400"/>
      <c r="BK6" s="400"/>
      <c r="BL6" s="400"/>
      <c r="BM6" s="401"/>
      <c r="BN6" s="402">
        <v>204874</v>
      </c>
      <c r="BO6" s="403"/>
      <c r="BP6" s="403"/>
      <c r="BQ6" s="403"/>
      <c r="BR6" s="403"/>
      <c r="BS6" s="403"/>
      <c r="BT6" s="403"/>
      <c r="BU6" s="404"/>
      <c r="BV6" s="402">
        <v>257730</v>
      </c>
      <c r="BW6" s="403"/>
      <c r="BX6" s="403"/>
      <c r="BY6" s="403"/>
      <c r="BZ6" s="403"/>
      <c r="CA6" s="403"/>
      <c r="CB6" s="403"/>
      <c r="CC6" s="404"/>
      <c r="CD6" s="495" t="s">
        <v>173</v>
      </c>
      <c r="CE6" s="496"/>
      <c r="CF6" s="496"/>
      <c r="CG6" s="496"/>
      <c r="CH6" s="496"/>
      <c r="CI6" s="496"/>
      <c r="CJ6" s="496"/>
      <c r="CK6" s="496"/>
      <c r="CL6" s="496"/>
      <c r="CM6" s="496"/>
      <c r="CN6" s="496"/>
      <c r="CO6" s="496"/>
      <c r="CP6" s="496"/>
      <c r="CQ6" s="496"/>
      <c r="CR6" s="496"/>
      <c r="CS6" s="497"/>
      <c r="CT6" s="569">
        <v>104</v>
      </c>
      <c r="CU6" s="570"/>
      <c r="CV6" s="570"/>
      <c r="CW6" s="570"/>
      <c r="CX6" s="570"/>
      <c r="CY6" s="570"/>
      <c r="CZ6" s="570"/>
      <c r="DA6" s="571"/>
      <c r="DB6" s="569">
        <v>102.1</v>
      </c>
      <c r="DC6" s="570"/>
      <c r="DD6" s="570"/>
      <c r="DE6" s="570"/>
      <c r="DF6" s="570"/>
      <c r="DG6" s="570"/>
      <c r="DH6" s="570"/>
      <c r="DI6" s="571"/>
    </row>
    <row r="7" spans="1:119" ht="18.75" customHeight="1" x14ac:dyDescent="0.15">
      <c r="A7" s="2"/>
      <c r="B7" s="414"/>
      <c r="C7" s="415"/>
      <c r="D7" s="415"/>
      <c r="E7" s="416"/>
      <c r="F7" s="416"/>
      <c r="G7" s="416"/>
      <c r="H7" s="416"/>
      <c r="I7" s="416"/>
      <c r="J7" s="416"/>
      <c r="K7" s="416"/>
      <c r="L7" s="416"/>
      <c r="M7" s="416"/>
      <c r="N7" s="416"/>
      <c r="O7" s="416"/>
      <c r="P7" s="416"/>
      <c r="Q7" s="416"/>
      <c r="R7" s="421"/>
      <c r="S7" s="421"/>
      <c r="T7" s="421"/>
      <c r="U7" s="421"/>
      <c r="V7" s="422"/>
      <c r="W7" s="424"/>
      <c r="X7" s="425"/>
      <c r="Y7" s="425"/>
      <c r="Z7" s="425"/>
      <c r="AA7" s="425"/>
      <c r="AB7" s="415"/>
      <c r="AC7" s="442"/>
      <c r="AD7" s="443"/>
      <c r="AE7" s="443"/>
      <c r="AF7" s="443"/>
      <c r="AG7" s="443"/>
      <c r="AH7" s="443"/>
      <c r="AI7" s="443"/>
      <c r="AJ7" s="443"/>
      <c r="AK7" s="443"/>
      <c r="AL7" s="444"/>
      <c r="AM7" s="514" t="s">
        <v>174</v>
      </c>
      <c r="AN7" s="406"/>
      <c r="AO7" s="406"/>
      <c r="AP7" s="406"/>
      <c r="AQ7" s="406"/>
      <c r="AR7" s="406"/>
      <c r="AS7" s="406"/>
      <c r="AT7" s="407"/>
      <c r="AU7" s="515" t="s">
        <v>66</v>
      </c>
      <c r="AV7" s="516"/>
      <c r="AW7" s="516"/>
      <c r="AX7" s="516"/>
      <c r="AY7" s="399" t="s">
        <v>175</v>
      </c>
      <c r="AZ7" s="400"/>
      <c r="BA7" s="400"/>
      <c r="BB7" s="400"/>
      <c r="BC7" s="400"/>
      <c r="BD7" s="400"/>
      <c r="BE7" s="400"/>
      <c r="BF7" s="400"/>
      <c r="BG7" s="400"/>
      <c r="BH7" s="400"/>
      <c r="BI7" s="400"/>
      <c r="BJ7" s="400"/>
      <c r="BK7" s="400"/>
      <c r="BL7" s="400"/>
      <c r="BM7" s="401"/>
      <c r="BN7" s="402">
        <v>201076</v>
      </c>
      <c r="BO7" s="403"/>
      <c r="BP7" s="403"/>
      <c r="BQ7" s="403"/>
      <c r="BR7" s="403"/>
      <c r="BS7" s="403"/>
      <c r="BT7" s="403"/>
      <c r="BU7" s="404"/>
      <c r="BV7" s="402">
        <v>55609</v>
      </c>
      <c r="BW7" s="403"/>
      <c r="BX7" s="403"/>
      <c r="BY7" s="403"/>
      <c r="BZ7" s="403"/>
      <c r="CA7" s="403"/>
      <c r="CB7" s="403"/>
      <c r="CC7" s="404"/>
      <c r="CD7" s="495" t="s">
        <v>176</v>
      </c>
      <c r="CE7" s="496"/>
      <c r="CF7" s="496"/>
      <c r="CG7" s="496"/>
      <c r="CH7" s="496"/>
      <c r="CI7" s="496"/>
      <c r="CJ7" s="496"/>
      <c r="CK7" s="496"/>
      <c r="CL7" s="496"/>
      <c r="CM7" s="496"/>
      <c r="CN7" s="496"/>
      <c r="CO7" s="496"/>
      <c r="CP7" s="496"/>
      <c r="CQ7" s="496"/>
      <c r="CR7" s="496"/>
      <c r="CS7" s="497"/>
      <c r="CT7" s="402">
        <v>3921938</v>
      </c>
      <c r="CU7" s="403"/>
      <c r="CV7" s="403"/>
      <c r="CW7" s="403"/>
      <c r="CX7" s="403"/>
      <c r="CY7" s="403"/>
      <c r="CZ7" s="403"/>
      <c r="DA7" s="404"/>
      <c r="DB7" s="402">
        <v>3970046</v>
      </c>
      <c r="DC7" s="403"/>
      <c r="DD7" s="403"/>
      <c r="DE7" s="403"/>
      <c r="DF7" s="403"/>
      <c r="DG7" s="403"/>
      <c r="DH7" s="403"/>
      <c r="DI7" s="404"/>
    </row>
    <row r="8" spans="1:119" ht="18.75" customHeight="1" x14ac:dyDescent="0.15">
      <c r="A8" s="2"/>
      <c r="B8" s="432"/>
      <c r="C8" s="433"/>
      <c r="D8" s="433"/>
      <c r="E8" s="434"/>
      <c r="F8" s="434"/>
      <c r="G8" s="434"/>
      <c r="H8" s="434"/>
      <c r="I8" s="434"/>
      <c r="J8" s="434"/>
      <c r="K8" s="434"/>
      <c r="L8" s="434"/>
      <c r="M8" s="434"/>
      <c r="N8" s="434"/>
      <c r="O8" s="434"/>
      <c r="P8" s="434"/>
      <c r="Q8" s="434"/>
      <c r="R8" s="436"/>
      <c r="S8" s="436"/>
      <c r="T8" s="436"/>
      <c r="U8" s="436"/>
      <c r="V8" s="437"/>
      <c r="W8" s="364"/>
      <c r="X8" s="365"/>
      <c r="Y8" s="365"/>
      <c r="Z8" s="365"/>
      <c r="AA8" s="365"/>
      <c r="AB8" s="433"/>
      <c r="AC8" s="445"/>
      <c r="AD8" s="446"/>
      <c r="AE8" s="446"/>
      <c r="AF8" s="446"/>
      <c r="AG8" s="446"/>
      <c r="AH8" s="446"/>
      <c r="AI8" s="446"/>
      <c r="AJ8" s="446"/>
      <c r="AK8" s="446"/>
      <c r="AL8" s="447"/>
      <c r="AM8" s="514" t="s">
        <v>177</v>
      </c>
      <c r="AN8" s="406"/>
      <c r="AO8" s="406"/>
      <c r="AP8" s="406"/>
      <c r="AQ8" s="406"/>
      <c r="AR8" s="406"/>
      <c r="AS8" s="406"/>
      <c r="AT8" s="407"/>
      <c r="AU8" s="515" t="s">
        <v>66</v>
      </c>
      <c r="AV8" s="516"/>
      <c r="AW8" s="516"/>
      <c r="AX8" s="516"/>
      <c r="AY8" s="399" t="s">
        <v>180</v>
      </c>
      <c r="AZ8" s="400"/>
      <c r="BA8" s="400"/>
      <c r="BB8" s="400"/>
      <c r="BC8" s="400"/>
      <c r="BD8" s="400"/>
      <c r="BE8" s="400"/>
      <c r="BF8" s="400"/>
      <c r="BG8" s="400"/>
      <c r="BH8" s="400"/>
      <c r="BI8" s="400"/>
      <c r="BJ8" s="400"/>
      <c r="BK8" s="400"/>
      <c r="BL8" s="400"/>
      <c r="BM8" s="401"/>
      <c r="BN8" s="402">
        <v>3798</v>
      </c>
      <c r="BO8" s="403"/>
      <c r="BP8" s="403"/>
      <c r="BQ8" s="403"/>
      <c r="BR8" s="403"/>
      <c r="BS8" s="403"/>
      <c r="BT8" s="403"/>
      <c r="BU8" s="404"/>
      <c r="BV8" s="402">
        <v>202121</v>
      </c>
      <c r="BW8" s="403"/>
      <c r="BX8" s="403"/>
      <c r="BY8" s="403"/>
      <c r="BZ8" s="403"/>
      <c r="CA8" s="403"/>
      <c r="CB8" s="403"/>
      <c r="CC8" s="404"/>
      <c r="CD8" s="495" t="s">
        <v>181</v>
      </c>
      <c r="CE8" s="496"/>
      <c r="CF8" s="496"/>
      <c r="CG8" s="496"/>
      <c r="CH8" s="496"/>
      <c r="CI8" s="496"/>
      <c r="CJ8" s="496"/>
      <c r="CK8" s="496"/>
      <c r="CL8" s="496"/>
      <c r="CM8" s="496"/>
      <c r="CN8" s="496"/>
      <c r="CO8" s="496"/>
      <c r="CP8" s="496"/>
      <c r="CQ8" s="496"/>
      <c r="CR8" s="496"/>
      <c r="CS8" s="497"/>
      <c r="CT8" s="548">
        <v>0.33</v>
      </c>
      <c r="CU8" s="549"/>
      <c r="CV8" s="549"/>
      <c r="CW8" s="549"/>
      <c r="CX8" s="549"/>
      <c r="CY8" s="549"/>
      <c r="CZ8" s="549"/>
      <c r="DA8" s="550"/>
      <c r="DB8" s="548">
        <v>0.32</v>
      </c>
      <c r="DC8" s="549"/>
      <c r="DD8" s="549"/>
      <c r="DE8" s="549"/>
      <c r="DF8" s="549"/>
      <c r="DG8" s="549"/>
      <c r="DH8" s="549"/>
      <c r="DI8" s="550"/>
    </row>
    <row r="9" spans="1:119" ht="18.75" customHeight="1" x14ac:dyDescent="0.15">
      <c r="A9" s="2"/>
      <c r="B9" s="448" t="s">
        <v>17</v>
      </c>
      <c r="C9" s="449"/>
      <c r="D9" s="449"/>
      <c r="E9" s="449"/>
      <c r="F9" s="449"/>
      <c r="G9" s="449"/>
      <c r="H9" s="449"/>
      <c r="I9" s="449"/>
      <c r="J9" s="449"/>
      <c r="K9" s="450"/>
      <c r="L9" s="563" t="s">
        <v>182</v>
      </c>
      <c r="M9" s="564"/>
      <c r="N9" s="564"/>
      <c r="O9" s="564"/>
      <c r="P9" s="564"/>
      <c r="Q9" s="565"/>
      <c r="R9" s="566">
        <v>13114</v>
      </c>
      <c r="S9" s="567"/>
      <c r="T9" s="567"/>
      <c r="U9" s="567"/>
      <c r="V9" s="568"/>
      <c r="W9" s="362" t="s">
        <v>184</v>
      </c>
      <c r="X9" s="363"/>
      <c r="Y9" s="363"/>
      <c r="Z9" s="363"/>
      <c r="AA9" s="363"/>
      <c r="AB9" s="363"/>
      <c r="AC9" s="363"/>
      <c r="AD9" s="363"/>
      <c r="AE9" s="363"/>
      <c r="AF9" s="363"/>
      <c r="AG9" s="363"/>
      <c r="AH9" s="363"/>
      <c r="AI9" s="363"/>
      <c r="AJ9" s="363"/>
      <c r="AK9" s="363"/>
      <c r="AL9" s="427"/>
      <c r="AM9" s="514" t="s">
        <v>185</v>
      </c>
      <c r="AN9" s="406"/>
      <c r="AO9" s="406"/>
      <c r="AP9" s="406"/>
      <c r="AQ9" s="406"/>
      <c r="AR9" s="406"/>
      <c r="AS9" s="406"/>
      <c r="AT9" s="407"/>
      <c r="AU9" s="515" t="s">
        <v>66</v>
      </c>
      <c r="AV9" s="516"/>
      <c r="AW9" s="516"/>
      <c r="AX9" s="516"/>
      <c r="AY9" s="399" t="s">
        <v>67</v>
      </c>
      <c r="AZ9" s="400"/>
      <c r="BA9" s="400"/>
      <c r="BB9" s="400"/>
      <c r="BC9" s="400"/>
      <c r="BD9" s="400"/>
      <c r="BE9" s="400"/>
      <c r="BF9" s="400"/>
      <c r="BG9" s="400"/>
      <c r="BH9" s="400"/>
      <c r="BI9" s="400"/>
      <c r="BJ9" s="400"/>
      <c r="BK9" s="400"/>
      <c r="BL9" s="400"/>
      <c r="BM9" s="401"/>
      <c r="BN9" s="402">
        <v>-198323</v>
      </c>
      <c r="BO9" s="403"/>
      <c r="BP9" s="403"/>
      <c r="BQ9" s="403"/>
      <c r="BR9" s="403"/>
      <c r="BS9" s="403"/>
      <c r="BT9" s="403"/>
      <c r="BU9" s="404"/>
      <c r="BV9" s="402">
        <v>-86580</v>
      </c>
      <c r="BW9" s="403"/>
      <c r="BX9" s="403"/>
      <c r="BY9" s="403"/>
      <c r="BZ9" s="403"/>
      <c r="CA9" s="403"/>
      <c r="CB9" s="403"/>
      <c r="CC9" s="404"/>
      <c r="CD9" s="495" t="s">
        <v>64</v>
      </c>
      <c r="CE9" s="496"/>
      <c r="CF9" s="496"/>
      <c r="CG9" s="496"/>
      <c r="CH9" s="496"/>
      <c r="CI9" s="496"/>
      <c r="CJ9" s="496"/>
      <c r="CK9" s="496"/>
      <c r="CL9" s="496"/>
      <c r="CM9" s="496"/>
      <c r="CN9" s="496"/>
      <c r="CO9" s="496"/>
      <c r="CP9" s="496"/>
      <c r="CQ9" s="496"/>
      <c r="CR9" s="496"/>
      <c r="CS9" s="497"/>
      <c r="CT9" s="350">
        <v>9</v>
      </c>
      <c r="CU9" s="351"/>
      <c r="CV9" s="351"/>
      <c r="CW9" s="351"/>
      <c r="CX9" s="351"/>
      <c r="CY9" s="351"/>
      <c r="CZ9" s="351"/>
      <c r="DA9" s="352"/>
      <c r="DB9" s="350">
        <v>10.3</v>
      </c>
      <c r="DC9" s="351"/>
      <c r="DD9" s="351"/>
      <c r="DE9" s="351"/>
      <c r="DF9" s="351"/>
      <c r="DG9" s="351"/>
      <c r="DH9" s="351"/>
      <c r="DI9" s="352"/>
    </row>
    <row r="10" spans="1:119" ht="18.75" customHeight="1" x14ac:dyDescent="0.15">
      <c r="A10" s="2"/>
      <c r="B10" s="448"/>
      <c r="C10" s="449"/>
      <c r="D10" s="449"/>
      <c r="E10" s="449"/>
      <c r="F10" s="449"/>
      <c r="G10" s="449"/>
      <c r="H10" s="449"/>
      <c r="I10" s="449"/>
      <c r="J10" s="449"/>
      <c r="K10" s="450"/>
      <c r="L10" s="405" t="s">
        <v>187</v>
      </c>
      <c r="M10" s="406"/>
      <c r="N10" s="406"/>
      <c r="O10" s="406"/>
      <c r="P10" s="406"/>
      <c r="Q10" s="407"/>
      <c r="R10" s="395">
        <v>13951</v>
      </c>
      <c r="S10" s="396"/>
      <c r="T10" s="396"/>
      <c r="U10" s="396"/>
      <c r="V10" s="398"/>
      <c r="W10" s="424"/>
      <c r="X10" s="425"/>
      <c r="Y10" s="425"/>
      <c r="Z10" s="425"/>
      <c r="AA10" s="425"/>
      <c r="AB10" s="425"/>
      <c r="AC10" s="425"/>
      <c r="AD10" s="425"/>
      <c r="AE10" s="425"/>
      <c r="AF10" s="425"/>
      <c r="AG10" s="425"/>
      <c r="AH10" s="425"/>
      <c r="AI10" s="425"/>
      <c r="AJ10" s="425"/>
      <c r="AK10" s="425"/>
      <c r="AL10" s="428"/>
      <c r="AM10" s="514" t="s">
        <v>189</v>
      </c>
      <c r="AN10" s="406"/>
      <c r="AO10" s="406"/>
      <c r="AP10" s="406"/>
      <c r="AQ10" s="406"/>
      <c r="AR10" s="406"/>
      <c r="AS10" s="406"/>
      <c r="AT10" s="407"/>
      <c r="AU10" s="515" t="s">
        <v>66</v>
      </c>
      <c r="AV10" s="516"/>
      <c r="AW10" s="516"/>
      <c r="AX10" s="516"/>
      <c r="AY10" s="399" t="s">
        <v>191</v>
      </c>
      <c r="AZ10" s="400"/>
      <c r="BA10" s="400"/>
      <c r="BB10" s="400"/>
      <c r="BC10" s="400"/>
      <c r="BD10" s="400"/>
      <c r="BE10" s="400"/>
      <c r="BF10" s="400"/>
      <c r="BG10" s="400"/>
      <c r="BH10" s="400"/>
      <c r="BI10" s="400"/>
      <c r="BJ10" s="400"/>
      <c r="BK10" s="400"/>
      <c r="BL10" s="400"/>
      <c r="BM10" s="401"/>
      <c r="BN10" s="402">
        <v>7405</v>
      </c>
      <c r="BO10" s="403"/>
      <c r="BP10" s="403"/>
      <c r="BQ10" s="403"/>
      <c r="BR10" s="403"/>
      <c r="BS10" s="403"/>
      <c r="BT10" s="403"/>
      <c r="BU10" s="404"/>
      <c r="BV10" s="402">
        <v>8244</v>
      </c>
      <c r="BW10" s="403"/>
      <c r="BX10" s="403"/>
      <c r="BY10" s="403"/>
      <c r="BZ10" s="403"/>
      <c r="CA10" s="403"/>
      <c r="CB10" s="403"/>
      <c r="CC10" s="404"/>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48"/>
      <c r="C11" s="449"/>
      <c r="D11" s="449"/>
      <c r="E11" s="449"/>
      <c r="F11" s="449"/>
      <c r="G11" s="449"/>
      <c r="H11" s="449"/>
      <c r="I11" s="449"/>
      <c r="J11" s="449"/>
      <c r="K11" s="450"/>
      <c r="L11" s="461" t="s">
        <v>195</v>
      </c>
      <c r="M11" s="462"/>
      <c r="N11" s="462"/>
      <c r="O11" s="462"/>
      <c r="P11" s="462"/>
      <c r="Q11" s="463"/>
      <c r="R11" s="560" t="s">
        <v>196</v>
      </c>
      <c r="S11" s="561"/>
      <c r="T11" s="561"/>
      <c r="U11" s="561"/>
      <c r="V11" s="562"/>
      <c r="W11" s="424"/>
      <c r="X11" s="425"/>
      <c r="Y11" s="425"/>
      <c r="Z11" s="425"/>
      <c r="AA11" s="425"/>
      <c r="AB11" s="425"/>
      <c r="AC11" s="425"/>
      <c r="AD11" s="425"/>
      <c r="AE11" s="425"/>
      <c r="AF11" s="425"/>
      <c r="AG11" s="425"/>
      <c r="AH11" s="425"/>
      <c r="AI11" s="425"/>
      <c r="AJ11" s="425"/>
      <c r="AK11" s="425"/>
      <c r="AL11" s="428"/>
      <c r="AM11" s="514" t="s">
        <v>198</v>
      </c>
      <c r="AN11" s="406"/>
      <c r="AO11" s="406"/>
      <c r="AP11" s="406"/>
      <c r="AQ11" s="406"/>
      <c r="AR11" s="406"/>
      <c r="AS11" s="406"/>
      <c r="AT11" s="407"/>
      <c r="AU11" s="515" t="s">
        <v>200</v>
      </c>
      <c r="AV11" s="516"/>
      <c r="AW11" s="516"/>
      <c r="AX11" s="516"/>
      <c r="AY11" s="399" t="s">
        <v>201</v>
      </c>
      <c r="AZ11" s="400"/>
      <c r="BA11" s="400"/>
      <c r="BB11" s="400"/>
      <c r="BC11" s="400"/>
      <c r="BD11" s="400"/>
      <c r="BE11" s="400"/>
      <c r="BF11" s="400"/>
      <c r="BG11" s="400"/>
      <c r="BH11" s="400"/>
      <c r="BI11" s="400"/>
      <c r="BJ11" s="400"/>
      <c r="BK11" s="400"/>
      <c r="BL11" s="400"/>
      <c r="BM11" s="401"/>
      <c r="BN11" s="402">
        <v>0</v>
      </c>
      <c r="BO11" s="403"/>
      <c r="BP11" s="403"/>
      <c r="BQ11" s="403"/>
      <c r="BR11" s="403"/>
      <c r="BS11" s="403"/>
      <c r="BT11" s="403"/>
      <c r="BU11" s="404"/>
      <c r="BV11" s="402">
        <v>0</v>
      </c>
      <c r="BW11" s="403"/>
      <c r="BX11" s="403"/>
      <c r="BY11" s="403"/>
      <c r="BZ11" s="403"/>
      <c r="CA11" s="403"/>
      <c r="CB11" s="403"/>
      <c r="CC11" s="404"/>
      <c r="CD11" s="495" t="s">
        <v>204</v>
      </c>
      <c r="CE11" s="496"/>
      <c r="CF11" s="496"/>
      <c r="CG11" s="496"/>
      <c r="CH11" s="496"/>
      <c r="CI11" s="496"/>
      <c r="CJ11" s="496"/>
      <c r="CK11" s="496"/>
      <c r="CL11" s="496"/>
      <c r="CM11" s="496"/>
      <c r="CN11" s="496"/>
      <c r="CO11" s="496"/>
      <c r="CP11" s="496"/>
      <c r="CQ11" s="496"/>
      <c r="CR11" s="496"/>
      <c r="CS11" s="497"/>
      <c r="CT11" s="548" t="s">
        <v>205</v>
      </c>
      <c r="CU11" s="549"/>
      <c r="CV11" s="549"/>
      <c r="CW11" s="549"/>
      <c r="CX11" s="549"/>
      <c r="CY11" s="549"/>
      <c r="CZ11" s="549"/>
      <c r="DA11" s="550"/>
      <c r="DB11" s="548" t="s">
        <v>205</v>
      </c>
      <c r="DC11" s="549"/>
      <c r="DD11" s="549"/>
      <c r="DE11" s="549"/>
      <c r="DF11" s="549"/>
      <c r="DG11" s="549"/>
      <c r="DH11" s="549"/>
      <c r="DI11" s="550"/>
    </row>
    <row r="12" spans="1:119" ht="18.75" customHeight="1" x14ac:dyDescent="0.15">
      <c r="A12" s="2"/>
      <c r="B12" s="451" t="s">
        <v>207</v>
      </c>
      <c r="C12" s="452"/>
      <c r="D12" s="452"/>
      <c r="E12" s="452"/>
      <c r="F12" s="452"/>
      <c r="G12" s="452"/>
      <c r="H12" s="452"/>
      <c r="I12" s="452"/>
      <c r="J12" s="452"/>
      <c r="K12" s="453"/>
      <c r="L12" s="551" t="s">
        <v>208</v>
      </c>
      <c r="M12" s="552"/>
      <c r="N12" s="552"/>
      <c r="O12" s="552"/>
      <c r="P12" s="552"/>
      <c r="Q12" s="553"/>
      <c r="R12" s="554">
        <v>12929</v>
      </c>
      <c r="S12" s="555"/>
      <c r="T12" s="555"/>
      <c r="U12" s="555"/>
      <c r="V12" s="556"/>
      <c r="W12" s="557" t="s">
        <v>5</v>
      </c>
      <c r="X12" s="516"/>
      <c r="Y12" s="516"/>
      <c r="Z12" s="516"/>
      <c r="AA12" s="516"/>
      <c r="AB12" s="558"/>
      <c r="AC12" s="515" t="s">
        <v>20</v>
      </c>
      <c r="AD12" s="516"/>
      <c r="AE12" s="516"/>
      <c r="AF12" s="516"/>
      <c r="AG12" s="558"/>
      <c r="AH12" s="515" t="s">
        <v>209</v>
      </c>
      <c r="AI12" s="516"/>
      <c r="AJ12" s="516"/>
      <c r="AK12" s="516"/>
      <c r="AL12" s="559"/>
      <c r="AM12" s="514" t="s">
        <v>210</v>
      </c>
      <c r="AN12" s="406"/>
      <c r="AO12" s="406"/>
      <c r="AP12" s="406"/>
      <c r="AQ12" s="406"/>
      <c r="AR12" s="406"/>
      <c r="AS12" s="406"/>
      <c r="AT12" s="407"/>
      <c r="AU12" s="515" t="s">
        <v>66</v>
      </c>
      <c r="AV12" s="516"/>
      <c r="AW12" s="516"/>
      <c r="AX12" s="516"/>
      <c r="AY12" s="399" t="s">
        <v>213</v>
      </c>
      <c r="AZ12" s="400"/>
      <c r="BA12" s="400"/>
      <c r="BB12" s="400"/>
      <c r="BC12" s="400"/>
      <c r="BD12" s="400"/>
      <c r="BE12" s="400"/>
      <c r="BF12" s="400"/>
      <c r="BG12" s="400"/>
      <c r="BH12" s="400"/>
      <c r="BI12" s="400"/>
      <c r="BJ12" s="400"/>
      <c r="BK12" s="400"/>
      <c r="BL12" s="400"/>
      <c r="BM12" s="401"/>
      <c r="BN12" s="402">
        <v>210000</v>
      </c>
      <c r="BO12" s="403"/>
      <c r="BP12" s="403"/>
      <c r="BQ12" s="403"/>
      <c r="BR12" s="403"/>
      <c r="BS12" s="403"/>
      <c r="BT12" s="403"/>
      <c r="BU12" s="404"/>
      <c r="BV12" s="402">
        <v>70000</v>
      </c>
      <c r="BW12" s="403"/>
      <c r="BX12" s="403"/>
      <c r="BY12" s="403"/>
      <c r="BZ12" s="403"/>
      <c r="CA12" s="403"/>
      <c r="CB12" s="403"/>
      <c r="CC12" s="404"/>
      <c r="CD12" s="495" t="s">
        <v>214</v>
      </c>
      <c r="CE12" s="496"/>
      <c r="CF12" s="496"/>
      <c r="CG12" s="496"/>
      <c r="CH12" s="496"/>
      <c r="CI12" s="496"/>
      <c r="CJ12" s="496"/>
      <c r="CK12" s="496"/>
      <c r="CL12" s="496"/>
      <c r="CM12" s="496"/>
      <c r="CN12" s="496"/>
      <c r="CO12" s="496"/>
      <c r="CP12" s="496"/>
      <c r="CQ12" s="496"/>
      <c r="CR12" s="496"/>
      <c r="CS12" s="497"/>
      <c r="CT12" s="548" t="s">
        <v>205</v>
      </c>
      <c r="CU12" s="549"/>
      <c r="CV12" s="549"/>
      <c r="CW12" s="549"/>
      <c r="CX12" s="549"/>
      <c r="CY12" s="549"/>
      <c r="CZ12" s="549"/>
      <c r="DA12" s="550"/>
      <c r="DB12" s="548" t="s">
        <v>205</v>
      </c>
      <c r="DC12" s="549"/>
      <c r="DD12" s="549"/>
      <c r="DE12" s="549"/>
      <c r="DF12" s="549"/>
      <c r="DG12" s="549"/>
      <c r="DH12" s="549"/>
      <c r="DI12" s="550"/>
    </row>
    <row r="13" spans="1:119" ht="18.75" customHeight="1" x14ac:dyDescent="0.15">
      <c r="A13" s="2"/>
      <c r="B13" s="454"/>
      <c r="C13" s="455"/>
      <c r="D13" s="455"/>
      <c r="E13" s="455"/>
      <c r="F13" s="455"/>
      <c r="G13" s="455"/>
      <c r="H13" s="455"/>
      <c r="I13" s="455"/>
      <c r="J13" s="455"/>
      <c r="K13" s="456"/>
      <c r="L13" s="16"/>
      <c r="M13" s="537" t="s">
        <v>216</v>
      </c>
      <c r="N13" s="538"/>
      <c r="O13" s="538"/>
      <c r="P13" s="538"/>
      <c r="Q13" s="539"/>
      <c r="R13" s="540">
        <v>12874</v>
      </c>
      <c r="S13" s="541"/>
      <c r="T13" s="541"/>
      <c r="U13" s="541"/>
      <c r="V13" s="542"/>
      <c r="W13" s="438" t="s">
        <v>217</v>
      </c>
      <c r="X13" s="367"/>
      <c r="Y13" s="367"/>
      <c r="Z13" s="367"/>
      <c r="AA13" s="367"/>
      <c r="AB13" s="368"/>
      <c r="AC13" s="395">
        <v>870</v>
      </c>
      <c r="AD13" s="396"/>
      <c r="AE13" s="396"/>
      <c r="AF13" s="396"/>
      <c r="AG13" s="397"/>
      <c r="AH13" s="395">
        <v>826</v>
      </c>
      <c r="AI13" s="396"/>
      <c r="AJ13" s="396"/>
      <c r="AK13" s="396"/>
      <c r="AL13" s="398"/>
      <c r="AM13" s="514" t="s">
        <v>219</v>
      </c>
      <c r="AN13" s="406"/>
      <c r="AO13" s="406"/>
      <c r="AP13" s="406"/>
      <c r="AQ13" s="406"/>
      <c r="AR13" s="406"/>
      <c r="AS13" s="406"/>
      <c r="AT13" s="407"/>
      <c r="AU13" s="515" t="s">
        <v>66</v>
      </c>
      <c r="AV13" s="516"/>
      <c r="AW13" s="516"/>
      <c r="AX13" s="516"/>
      <c r="AY13" s="399" t="s">
        <v>221</v>
      </c>
      <c r="AZ13" s="400"/>
      <c r="BA13" s="400"/>
      <c r="BB13" s="400"/>
      <c r="BC13" s="400"/>
      <c r="BD13" s="400"/>
      <c r="BE13" s="400"/>
      <c r="BF13" s="400"/>
      <c r="BG13" s="400"/>
      <c r="BH13" s="400"/>
      <c r="BI13" s="400"/>
      <c r="BJ13" s="400"/>
      <c r="BK13" s="400"/>
      <c r="BL13" s="400"/>
      <c r="BM13" s="401"/>
      <c r="BN13" s="402">
        <v>-400918</v>
      </c>
      <c r="BO13" s="403"/>
      <c r="BP13" s="403"/>
      <c r="BQ13" s="403"/>
      <c r="BR13" s="403"/>
      <c r="BS13" s="403"/>
      <c r="BT13" s="403"/>
      <c r="BU13" s="404"/>
      <c r="BV13" s="402">
        <v>-148336</v>
      </c>
      <c r="BW13" s="403"/>
      <c r="BX13" s="403"/>
      <c r="BY13" s="403"/>
      <c r="BZ13" s="403"/>
      <c r="CA13" s="403"/>
      <c r="CB13" s="403"/>
      <c r="CC13" s="404"/>
      <c r="CD13" s="495" t="s">
        <v>222</v>
      </c>
      <c r="CE13" s="496"/>
      <c r="CF13" s="496"/>
      <c r="CG13" s="496"/>
      <c r="CH13" s="496"/>
      <c r="CI13" s="496"/>
      <c r="CJ13" s="496"/>
      <c r="CK13" s="496"/>
      <c r="CL13" s="496"/>
      <c r="CM13" s="496"/>
      <c r="CN13" s="496"/>
      <c r="CO13" s="496"/>
      <c r="CP13" s="496"/>
      <c r="CQ13" s="496"/>
      <c r="CR13" s="496"/>
      <c r="CS13" s="497"/>
      <c r="CT13" s="350">
        <v>4.5</v>
      </c>
      <c r="CU13" s="351"/>
      <c r="CV13" s="351"/>
      <c r="CW13" s="351"/>
      <c r="CX13" s="351"/>
      <c r="CY13" s="351"/>
      <c r="CZ13" s="351"/>
      <c r="DA13" s="352"/>
      <c r="DB13" s="350">
        <v>5.0999999999999996</v>
      </c>
      <c r="DC13" s="351"/>
      <c r="DD13" s="351"/>
      <c r="DE13" s="351"/>
      <c r="DF13" s="351"/>
      <c r="DG13" s="351"/>
      <c r="DH13" s="351"/>
      <c r="DI13" s="352"/>
    </row>
    <row r="14" spans="1:119" ht="18.75" customHeight="1" x14ac:dyDescent="0.15">
      <c r="A14" s="2"/>
      <c r="B14" s="454"/>
      <c r="C14" s="455"/>
      <c r="D14" s="455"/>
      <c r="E14" s="455"/>
      <c r="F14" s="455"/>
      <c r="G14" s="455"/>
      <c r="H14" s="455"/>
      <c r="I14" s="455"/>
      <c r="J14" s="455"/>
      <c r="K14" s="456"/>
      <c r="L14" s="527" t="s">
        <v>223</v>
      </c>
      <c r="M14" s="546"/>
      <c r="N14" s="546"/>
      <c r="O14" s="546"/>
      <c r="P14" s="546"/>
      <c r="Q14" s="547"/>
      <c r="R14" s="540">
        <v>13070</v>
      </c>
      <c r="S14" s="541"/>
      <c r="T14" s="541"/>
      <c r="U14" s="541"/>
      <c r="V14" s="542"/>
      <c r="W14" s="426"/>
      <c r="X14" s="370"/>
      <c r="Y14" s="370"/>
      <c r="Z14" s="370"/>
      <c r="AA14" s="370"/>
      <c r="AB14" s="371"/>
      <c r="AC14" s="530">
        <v>14.3</v>
      </c>
      <c r="AD14" s="531"/>
      <c r="AE14" s="531"/>
      <c r="AF14" s="531"/>
      <c r="AG14" s="532"/>
      <c r="AH14" s="530">
        <v>13.4</v>
      </c>
      <c r="AI14" s="531"/>
      <c r="AJ14" s="531"/>
      <c r="AK14" s="531"/>
      <c r="AL14" s="533"/>
      <c r="AM14" s="514"/>
      <c r="AN14" s="406"/>
      <c r="AO14" s="406"/>
      <c r="AP14" s="406"/>
      <c r="AQ14" s="406"/>
      <c r="AR14" s="406"/>
      <c r="AS14" s="406"/>
      <c r="AT14" s="407"/>
      <c r="AU14" s="515"/>
      <c r="AV14" s="516"/>
      <c r="AW14" s="516"/>
      <c r="AX14" s="516"/>
      <c r="AY14" s="399"/>
      <c r="AZ14" s="400"/>
      <c r="BA14" s="400"/>
      <c r="BB14" s="400"/>
      <c r="BC14" s="400"/>
      <c r="BD14" s="400"/>
      <c r="BE14" s="400"/>
      <c r="BF14" s="400"/>
      <c r="BG14" s="400"/>
      <c r="BH14" s="400"/>
      <c r="BI14" s="400"/>
      <c r="BJ14" s="400"/>
      <c r="BK14" s="400"/>
      <c r="BL14" s="400"/>
      <c r="BM14" s="401"/>
      <c r="BN14" s="402"/>
      <c r="BO14" s="403"/>
      <c r="BP14" s="403"/>
      <c r="BQ14" s="403"/>
      <c r="BR14" s="403"/>
      <c r="BS14" s="403"/>
      <c r="BT14" s="403"/>
      <c r="BU14" s="404"/>
      <c r="BV14" s="402"/>
      <c r="BW14" s="403"/>
      <c r="BX14" s="403"/>
      <c r="BY14" s="403"/>
      <c r="BZ14" s="403"/>
      <c r="CA14" s="403"/>
      <c r="CB14" s="403"/>
      <c r="CC14" s="404"/>
      <c r="CD14" s="490" t="s">
        <v>228</v>
      </c>
      <c r="CE14" s="491"/>
      <c r="CF14" s="491"/>
      <c r="CG14" s="491"/>
      <c r="CH14" s="491"/>
      <c r="CI14" s="491"/>
      <c r="CJ14" s="491"/>
      <c r="CK14" s="491"/>
      <c r="CL14" s="491"/>
      <c r="CM14" s="491"/>
      <c r="CN14" s="491"/>
      <c r="CO14" s="491"/>
      <c r="CP14" s="491"/>
      <c r="CQ14" s="491"/>
      <c r="CR14" s="491"/>
      <c r="CS14" s="492"/>
      <c r="CT14" s="534" t="s">
        <v>205</v>
      </c>
      <c r="CU14" s="535"/>
      <c r="CV14" s="535"/>
      <c r="CW14" s="535"/>
      <c r="CX14" s="535"/>
      <c r="CY14" s="535"/>
      <c r="CZ14" s="535"/>
      <c r="DA14" s="536"/>
      <c r="DB14" s="534" t="s">
        <v>205</v>
      </c>
      <c r="DC14" s="535"/>
      <c r="DD14" s="535"/>
      <c r="DE14" s="535"/>
      <c r="DF14" s="535"/>
      <c r="DG14" s="535"/>
      <c r="DH14" s="535"/>
      <c r="DI14" s="536"/>
    </row>
    <row r="15" spans="1:119" ht="18.75" customHeight="1" x14ac:dyDescent="0.15">
      <c r="A15" s="2"/>
      <c r="B15" s="454"/>
      <c r="C15" s="455"/>
      <c r="D15" s="455"/>
      <c r="E15" s="455"/>
      <c r="F15" s="455"/>
      <c r="G15" s="455"/>
      <c r="H15" s="455"/>
      <c r="I15" s="455"/>
      <c r="J15" s="455"/>
      <c r="K15" s="456"/>
      <c r="L15" s="16"/>
      <c r="M15" s="537" t="s">
        <v>216</v>
      </c>
      <c r="N15" s="538"/>
      <c r="O15" s="538"/>
      <c r="P15" s="538"/>
      <c r="Q15" s="539"/>
      <c r="R15" s="540">
        <v>13024</v>
      </c>
      <c r="S15" s="541"/>
      <c r="T15" s="541"/>
      <c r="U15" s="541"/>
      <c r="V15" s="542"/>
      <c r="W15" s="438" t="s">
        <v>7</v>
      </c>
      <c r="X15" s="367"/>
      <c r="Y15" s="367"/>
      <c r="Z15" s="367"/>
      <c r="AA15" s="367"/>
      <c r="AB15" s="368"/>
      <c r="AC15" s="395">
        <v>1221</v>
      </c>
      <c r="AD15" s="396"/>
      <c r="AE15" s="396"/>
      <c r="AF15" s="396"/>
      <c r="AG15" s="397"/>
      <c r="AH15" s="395">
        <v>1370</v>
      </c>
      <c r="AI15" s="396"/>
      <c r="AJ15" s="396"/>
      <c r="AK15" s="396"/>
      <c r="AL15" s="398"/>
      <c r="AM15" s="514"/>
      <c r="AN15" s="406"/>
      <c r="AO15" s="406"/>
      <c r="AP15" s="406"/>
      <c r="AQ15" s="406"/>
      <c r="AR15" s="406"/>
      <c r="AS15" s="406"/>
      <c r="AT15" s="407"/>
      <c r="AU15" s="515"/>
      <c r="AV15" s="516"/>
      <c r="AW15" s="516"/>
      <c r="AX15" s="516"/>
      <c r="AY15" s="487" t="s">
        <v>230</v>
      </c>
      <c r="AZ15" s="488"/>
      <c r="BA15" s="488"/>
      <c r="BB15" s="488"/>
      <c r="BC15" s="488"/>
      <c r="BD15" s="488"/>
      <c r="BE15" s="488"/>
      <c r="BF15" s="488"/>
      <c r="BG15" s="488"/>
      <c r="BH15" s="488"/>
      <c r="BI15" s="488"/>
      <c r="BJ15" s="488"/>
      <c r="BK15" s="488"/>
      <c r="BL15" s="488"/>
      <c r="BM15" s="489"/>
      <c r="BN15" s="484">
        <v>1151054</v>
      </c>
      <c r="BO15" s="485"/>
      <c r="BP15" s="485"/>
      <c r="BQ15" s="485"/>
      <c r="BR15" s="485"/>
      <c r="BS15" s="485"/>
      <c r="BT15" s="485"/>
      <c r="BU15" s="486"/>
      <c r="BV15" s="484">
        <v>1146755</v>
      </c>
      <c r="BW15" s="485"/>
      <c r="BX15" s="485"/>
      <c r="BY15" s="485"/>
      <c r="BZ15" s="485"/>
      <c r="CA15" s="485"/>
      <c r="CB15" s="485"/>
      <c r="CC15" s="486"/>
      <c r="CD15" s="543" t="s">
        <v>215</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54"/>
      <c r="C16" s="455"/>
      <c r="D16" s="455"/>
      <c r="E16" s="455"/>
      <c r="F16" s="455"/>
      <c r="G16" s="455"/>
      <c r="H16" s="455"/>
      <c r="I16" s="455"/>
      <c r="J16" s="455"/>
      <c r="K16" s="456"/>
      <c r="L16" s="527" t="s">
        <v>46</v>
      </c>
      <c r="M16" s="528"/>
      <c r="N16" s="528"/>
      <c r="O16" s="528"/>
      <c r="P16" s="528"/>
      <c r="Q16" s="529"/>
      <c r="R16" s="524" t="s">
        <v>232</v>
      </c>
      <c r="S16" s="525"/>
      <c r="T16" s="525"/>
      <c r="U16" s="525"/>
      <c r="V16" s="526"/>
      <c r="W16" s="426"/>
      <c r="X16" s="370"/>
      <c r="Y16" s="370"/>
      <c r="Z16" s="370"/>
      <c r="AA16" s="370"/>
      <c r="AB16" s="371"/>
      <c r="AC16" s="530">
        <v>20.100000000000001</v>
      </c>
      <c r="AD16" s="531"/>
      <c r="AE16" s="531"/>
      <c r="AF16" s="531"/>
      <c r="AG16" s="532"/>
      <c r="AH16" s="530">
        <v>22.3</v>
      </c>
      <c r="AI16" s="531"/>
      <c r="AJ16" s="531"/>
      <c r="AK16" s="531"/>
      <c r="AL16" s="533"/>
      <c r="AM16" s="514"/>
      <c r="AN16" s="406"/>
      <c r="AO16" s="406"/>
      <c r="AP16" s="406"/>
      <c r="AQ16" s="406"/>
      <c r="AR16" s="406"/>
      <c r="AS16" s="406"/>
      <c r="AT16" s="407"/>
      <c r="AU16" s="515"/>
      <c r="AV16" s="516"/>
      <c r="AW16" s="516"/>
      <c r="AX16" s="516"/>
      <c r="AY16" s="399" t="s">
        <v>109</v>
      </c>
      <c r="AZ16" s="400"/>
      <c r="BA16" s="400"/>
      <c r="BB16" s="400"/>
      <c r="BC16" s="400"/>
      <c r="BD16" s="400"/>
      <c r="BE16" s="400"/>
      <c r="BF16" s="400"/>
      <c r="BG16" s="400"/>
      <c r="BH16" s="400"/>
      <c r="BI16" s="400"/>
      <c r="BJ16" s="400"/>
      <c r="BK16" s="400"/>
      <c r="BL16" s="400"/>
      <c r="BM16" s="401"/>
      <c r="BN16" s="402">
        <v>3453720</v>
      </c>
      <c r="BO16" s="403"/>
      <c r="BP16" s="403"/>
      <c r="BQ16" s="403"/>
      <c r="BR16" s="403"/>
      <c r="BS16" s="403"/>
      <c r="BT16" s="403"/>
      <c r="BU16" s="404"/>
      <c r="BV16" s="402">
        <v>3508283</v>
      </c>
      <c r="BW16" s="403"/>
      <c r="BX16" s="403"/>
      <c r="BY16" s="403"/>
      <c r="BZ16" s="403"/>
      <c r="CA16" s="403"/>
      <c r="CB16" s="403"/>
      <c r="CC16" s="404"/>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57"/>
      <c r="C17" s="458"/>
      <c r="D17" s="458"/>
      <c r="E17" s="458"/>
      <c r="F17" s="458"/>
      <c r="G17" s="458"/>
      <c r="H17" s="458"/>
      <c r="I17" s="458"/>
      <c r="J17" s="458"/>
      <c r="K17" s="459"/>
      <c r="L17" s="17"/>
      <c r="M17" s="521" t="s">
        <v>104</v>
      </c>
      <c r="N17" s="522"/>
      <c r="O17" s="522"/>
      <c r="P17" s="522"/>
      <c r="Q17" s="523"/>
      <c r="R17" s="524" t="s">
        <v>233</v>
      </c>
      <c r="S17" s="525"/>
      <c r="T17" s="525"/>
      <c r="U17" s="525"/>
      <c r="V17" s="526"/>
      <c r="W17" s="438" t="s">
        <v>96</v>
      </c>
      <c r="X17" s="367"/>
      <c r="Y17" s="367"/>
      <c r="Z17" s="367"/>
      <c r="AA17" s="367"/>
      <c r="AB17" s="368"/>
      <c r="AC17" s="395">
        <v>3990</v>
      </c>
      <c r="AD17" s="396"/>
      <c r="AE17" s="396"/>
      <c r="AF17" s="396"/>
      <c r="AG17" s="397"/>
      <c r="AH17" s="395">
        <v>3957</v>
      </c>
      <c r="AI17" s="396"/>
      <c r="AJ17" s="396"/>
      <c r="AK17" s="396"/>
      <c r="AL17" s="398"/>
      <c r="AM17" s="514"/>
      <c r="AN17" s="406"/>
      <c r="AO17" s="406"/>
      <c r="AP17" s="406"/>
      <c r="AQ17" s="406"/>
      <c r="AR17" s="406"/>
      <c r="AS17" s="406"/>
      <c r="AT17" s="407"/>
      <c r="AU17" s="515"/>
      <c r="AV17" s="516"/>
      <c r="AW17" s="516"/>
      <c r="AX17" s="516"/>
      <c r="AY17" s="399" t="s">
        <v>236</v>
      </c>
      <c r="AZ17" s="400"/>
      <c r="BA17" s="400"/>
      <c r="BB17" s="400"/>
      <c r="BC17" s="400"/>
      <c r="BD17" s="400"/>
      <c r="BE17" s="400"/>
      <c r="BF17" s="400"/>
      <c r="BG17" s="400"/>
      <c r="BH17" s="400"/>
      <c r="BI17" s="400"/>
      <c r="BJ17" s="400"/>
      <c r="BK17" s="400"/>
      <c r="BL17" s="400"/>
      <c r="BM17" s="401"/>
      <c r="BN17" s="402">
        <v>1442397</v>
      </c>
      <c r="BO17" s="403"/>
      <c r="BP17" s="403"/>
      <c r="BQ17" s="403"/>
      <c r="BR17" s="403"/>
      <c r="BS17" s="403"/>
      <c r="BT17" s="403"/>
      <c r="BU17" s="404"/>
      <c r="BV17" s="402">
        <v>1435232</v>
      </c>
      <c r="BW17" s="403"/>
      <c r="BX17" s="403"/>
      <c r="BY17" s="403"/>
      <c r="BZ17" s="403"/>
      <c r="CA17" s="403"/>
      <c r="CB17" s="403"/>
      <c r="CC17" s="404"/>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237</v>
      </c>
      <c r="C18" s="450"/>
      <c r="D18" s="450"/>
      <c r="E18" s="502"/>
      <c r="F18" s="502"/>
      <c r="G18" s="502"/>
      <c r="H18" s="502"/>
      <c r="I18" s="502"/>
      <c r="J18" s="502"/>
      <c r="K18" s="502"/>
      <c r="L18" s="517">
        <v>100.8</v>
      </c>
      <c r="M18" s="517"/>
      <c r="N18" s="517"/>
      <c r="O18" s="517"/>
      <c r="P18" s="517"/>
      <c r="Q18" s="517"/>
      <c r="R18" s="518"/>
      <c r="S18" s="518"/>
      <c r="T18" s="518"/>
      <c r="U18" s="518"/>
      <c r="V18" s="519"/>
      <c r="W18" s="364"/>
      <c r="X18" s="365"/>
      <c r="Y18" s="365"/>
      <c r="Z18" s="365"/>
      <c r="AA18" s="365"/>
      <c r="AB18" s="433"/>
      <c r="AC18" s="470">
        <v>65.599999999999994</v>
      </c>
      <c r="AD18" s="471"/>
      <c r="AE18" s="471"/>
      <c r="AF18" s="471"/>
      <c r="AG18" s="520"/>
      <c r="AH18" s="470">
        <v>64.3</v>
      </c>
      <c r="AI18" s="471"/>
      <c r="AJ18" s="471"/>
      <c r="AK18" s="471"/>
      <c r="AL18" s="472"/>
      <c r="AM18" s="514"/>
      <c r="AN18" s="406"/>
      <c r="AO18" s="406"/>
      <c r="AP18" s="406"/>
      <c r="AQ18" s="406"/>
      <c r="AR18" s="406"/>
      <c r="AS18" s="406"/>
      <c r="AT18" s="407"/>
      <c r="AU18" s="515"/>
      <c r="AV18" s="516"/>
      <c r="AW18" s="516"/>
      <c r="AX18" s="516"/>
      <c r="AY18" s="399" t="s">
        <v>239</v>
      </c>
      <c r="AZ18" s="400"/>
      <c r="BA18" s="400"/>
      <c r="BB18" s="400"/>
      <c r="BC18" s="400"/>
      <c r="BD18" s="400"/>
      <c r="BE18" s="400"/>
      <c r="BF18" s="400"/>
      <c r="BG18" s="400"/>
      <c r="BH18" s="400"/>
      <c r="BI18" s="400"/>
      <c r="BJ18" s="400"/>
      <c r="BK18" s="400"/>
      <c r="BL18" s="400"/>
      <c r="BM18" s="401"/>
      <c r="BN18" s="402">
        <v>3920738</v>
      </c>
      <c r="BO18" s="403"/>
      <c r="BP18" s="403"/>
      <c r="BQ18" s="403"/>
      <c r="BR18" s="403"/>
      <c r="BS18" s="403"/>
      <c r="BT18" s="403"/>
      <c r="BU18" s="404"/>
      <c r="BV18" s="402">
        <v>3904792</v>
      </c>
      <c r="BW18" s="403"/>
      <c r="BX18" s="403"/>
      <c r="BY18" s="403"/>
      <c r="BZ18" s="403"/>
      <c r="CA18" s="403"/>
      <c r="CB18" s="403"/>
      <c r="CC18" s="404"/>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62</v>
      </c>
      <c r="C19" s="450"/>
      <c r="D19" s="450"/>
      <c r="E19" s="502"/>
      <c r="F19" s="502"/>
      <c r="G19" s="502"/>
      <c r="H19" s="502"/>
      <c r="I19" s="502"/>
      <c r="J19" s="502"/>
      <c r="K19" s="502"/>
      <c r="L19" s="503">
        <v>130</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06"/>
      <c r="AO19" s="406"/>
      <c r="AP19" s="406"/>
      <c r="AQ19" s="406"/>
      <c r="AR19" s="406"/>
      <c r="AS19" s="406"/>
      <c r="AT19" s="407"/>
      <c r="AU19" s="515"/>
      <c r="AV19" s="516"/>
      <c r="AW19" s="516"/>
      <c r="AX19" s="516"/>
      <c r="AY19" s="399" t="s">
        <v>241</v>
      </c>
      <c r="AZ19" s="400"/>
      <c r="BA19" s="400"/>
      <c r="BB19" s="400"/>
      <c r="BC19" s="400"/>
      <c r="BD19" s="400"/>
      <c r="BE19" s="400"/>
      <c r="BF19" s="400"/>
      <c r="BG19" s="400"/>
      <c r="BH19" s="400"/>
      <c r="BI19" s="400"/>
      <c r="BJ19" s="400"/>
      <c r="BK19" s="400"/>
      <c r="BL19" s="400"/>
      <c r="BM19" s="401"/>
      <c r="BN19" s="402">
        <v>4811845</v>
      </c>
      <c r="BO19" s="403"/>
      <c r="BP19" s="403"/>
      <c r="BQ19" s="403"/>
      <c r="BR19" s="403"/>
      <c r="BS19" s="403"/>
      <c r="BT19" s="403"/>
      <c r="BU19" s="404"/>
      <c r="BV19" s="402">
        <v>4730031</v>
      </c>
      <c r="BW19" s="403"/>
      <c r="BX19" s="403"/>
      <c r="BY19" s="403"/>
      <c r="BZ19" s="403"/>
      <c r="CA19" s="403"/>
      <c r="CB19" s="403"/>
      <c r="CC19" s="404"/>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245</v>
      </c>
      <c r="C20" s="450"/>
      <c r="D20" s="450"/>
      <c r="E20" s="502"/>
      <c r="F20" s="502"/>
      <c r="G20" s="502"/>
      <c r="H20" s="502"/>
      <c r="I20" s="502"/>
      <c r="J20" s="502"/>
      <c r="K20" s="502"/>
      <c r="L20" s="503">
        <v>5237</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62"/>
      <c r="AO20" s="462"/>
      <c r="AP20" s="462"/>
      <c r="AQ20" s="462"/>
      <c r="AR20" s="462"/>
      <c r="AS20" s="462"/>
      <c r="AT20" s="463"/>
      <c r="AU20" s="509"/>
      <c r="AV20" s="510"/>
      <c r="AW20" s="510"/>
      <c r="AX20" s="511"/>
      <c r="AY20" s="399"/>
      <c r="AZ20" s="400"/>
      <c r="BA20" s="400"/>
      <c r="BB20" s="400"/>
      <c r="BC20" s="400"/>
      <c r="BD20" s="400"/>
      <c r="BE20" s="400"/>
      <c r="BF20" s="400"/>
      <c r="BG20" s="400"/>
      <c r="BH20" s="400"/>
      <c r="BI20" s="400"/>
      <c r="BJ20" s="400"/>
      <c r="BK20" s="400"/>
      <c r="BL20" s="400"/>
      <c r="BM20" s="401"/>
      <c r="BN20" s="402"/>
      <c r="BO20" s="403"/>
      <c r="BP20" s="403"/>
      <c r="BQ20" s="403"/>
      <c r="BR20" s="403"/>
      <c r="BS20" s="403"/>
      <c r="BT20" s="403"/>
      <c r="BU20" s="404"/>
      <c r="BV20" s="402"/>
      <c r="BW20" s="403"/>
      <c r="BX20" s="403"/>
      <c r="BY20" s="403"/>
      <c r="BZ20" s="403"/>
      <c r="CA20" s="403"/>
      <c r="CB20" s="403"/>
      <c r="CC20" s="404"/>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246</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399"/>
      <c r="AZ21" s="400"/>
      <c r="BA21" s="400"/>
      <c r="BB21" s="400"/>
      <c r="BC21" s="400"/>
      <c r="BD21" s="400"/>
      <c r="BE21" s="400"/>
      <c r="BF21" s="400"/>
      <c r="BG21" s="400"/>
      <c r="BH21" s="400"/>
      <c r="BI21" s="400"/>
      <c r="BJ21" s="400"/>
      <c r="BK21" s="400"/>
      <c r="BL21" s="400"/>
      <c r="BM21" s="401"/>
      <c r="BN21" s="402"/>
      <c r="BO21" s="403"/>
      <c r="BP21" s="403"/>
      <c r="BQ21" s="403"/>
      <c r="BR21" s="403"/>
      <c r="BS21" s="403"/>
      <c r="BT21" s="403"/>
      <c r="BU21" s="404"/>
      <c r="BV21" s="402"/>
      <c r="BW21" s="403"/>
      <c r="BX21" s="403"/>
      <c r="BY21" s="403"/>
      <c r="BZ21" s="403"/>
      <c r="CA21" s="403"/>
      <c r="CB21" s="403"/>
      <c r="CC21" s="404"/>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79" t="s">
        <v>247</v>
      </c>
      <c r="C22" s="387"/>
      <c r="D22" s="388"/>
      <c r="E22" s="366" t="s">
        <v>5</v>
      </c>
      <c r="F22" s="367"/>
      <c r="G22" s="367"/>
      <c r="H22" s="367"/>
      <c r="I22" s="367"/>
      <c r="J22" s="367"/>
      <c r="K22" s="368"/>
      <c r="L22" s="366" t="s">
        <v>249</v>
      </c>
      <c r="M22" s="367"/>
      <c r="N22" s="367"/>
      <c r="O22" s="367"/>
      <c r="P22" s="368"/>
      <c r="Q22" s="372" t="s">
        <v>251</v>
      </c>
      <c r="R22" s="373"/>
      <c r="S22" s="373"/>
      <c r="T22" s="373"/>
      <c r="U22" s="373"/>
      <c r="V22" s="374"/>
      <c r="W22" s="386" t="s">
        <v>252</v>
      </c>
      <c r="X22" s="387"/>
      <c r="Y22" s="388"/>
      <c r="Z22" s="366" t="s">
        <v>5</v>
      </c>
      <c r="AA22" s="367"/>
      <c r="AB22" s="367"/>
      <c r="AC22" s="367"/>
      <c r="AD22" s="367"/>
      <c r="AE22" s="367"/>
      <c r="AF22" s="367"/>
      <c r="AG22" s="368"/>
      <c r="AH22" s="378" t="s">
        <v>186</v>
      </c>
      <c r="AI22" s="367"/>
      <c r="AJ22" s="367"/>
      <c r="AK22" s="367"/>
      <c r="AL22" s="368"/>
      <c r="AM22" s="378" t="s">
        <v>253</v>
      </c>
      <c r="AN22" s="379"/>
      <c r="AO22" s="379"/>
      <c r="AP22" s="379"/>
      <c r="AQ22" s="379"/>
      <c r="AR22" s="380"/>
      <c r="AS22" s="372" t="s">
        <v>251</v>
      </c>
      <c r="AT22" s="373"/>
      <c r="AU22" s="373"/>
      <c r="AV22" s="373"/>
      <c r="AW22" s="373"/>
      <c r="AX22" s="384"/>
      <c r="AY22" s="473"/>
      <c r="AZ22" s="474"/>
      <c r="BA22" s="474"/>
      <c r="BB22" s="474"/>
      <c r="BC22" s="474"/>
      <c r="BD22" s="474"/>
      <c r="BE22" s="474"/>
      <c r="BF22" s="474"/>
      <c r="BG22" s="474"/>
      <c r="BH22" s="474"/>
      <c r="BI22" s="474"/>
      <c r="BJ22" s="474"/>
      <c r="BK22" s="474"/>
      <c r="BL22" s="474"/>
      <c r="BM22" s="475"/>
      <c r="BN22" s="476"/>
      <c r="BO22" s="477"/>
      <c r="BP22" s="477"/>
      <c r="BQ22" s="477"/>
      <c r="BR22" s="477"/>
      <c r="BS22" s="477"/>
      <c r="BT22" s="477"/>
      <c r="BU22" s="478"/>
      <c r="BV22" s="476"/>
      <c r="BW22" s="477"/>
      <c r="BX22" s="477"/>
      <c r="BY22" s="477"/>
      <c r="BZ22" s="477"/>
      <c r="CA22" s="477"/>
      <c r="CB22" s="477"/>
      <c r="CC22" s="478"/>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80"/>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255</v>
      </c>
      <c r="AZ23" s="488"/>
      <c r="BA23" s="488"/>
      <c r="BB23" s="488"/>
      <c r="BC23" s="488"/>
      <c r="BD23" s="488"/>
      <c r="BE23" s="488"/>
      <c r="BF23" s="488"/>
      <c r="BG23" s="488"/>
      <c r="BH23" s="488"/>
      <c r="BI23" s="488"/>
      <c r="BJ23" s="488"/>
      <c r="BK23" s="488"/>
      <c r="BL23" s="488"/>
      <c r="BM23" s="489"/>
      <c r="BN23" s="402">
        <v>4554427</v>
      </c>
      <c r="BO23" s="403"/>
      <c r="BP23" s="403"/>
      <c r="BQ23" s="403"/>
      <c r="BR23" s="403"/>
      <c r="BS23" s="403"/>
      <c r="BT23" s="403"/>
      <c r="BU23" s="404"/>
      <c r="BV23" s="402">
        <v>4597269</v>
      </c>
      <c r="BW23" s="403"/>
      <c r="BX23" s="403"/>
      <c r="BY23" s="403"/>
      <c r="BZ23" s="403"/>
      <c r="CA23" s="403"/>
      <c r="CB23" s="403"/>
      <c r="CC23" s="404"/>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80"/>
      <c r="C24" s="390"/>
      <c r="D24" s="391"/>
      <c r="E24" s="405" t="s">
        <v>258</v>
      </c>
      <c r="F24" s="406"/>
      <c r="G24" s="406"/>
      <c r="H24" s="406"/>
      <c r="I24" s="406"/>
      <c r="J24" s="406"/>
      <c r="K24" s="407"/>
      <c r="L24" s="395">
        <v>1</v>
      </c>
      <c r="M24" s="396"/>
      <c r="N24" s="396"/>
      <c r="O24" s="396"/>
      <c r="P24" s="397"/>
      <c r="Q24" s="395">
        <v>6980</v>
      </c>
      <c r="R24" s="396"/>
      <c r="S24" s="396"/>
      <c r="T24" s="396"/>
      <c r="U24" s="396"/>
      <c r="V24" s="397"/>
      <c r="W24" s="389"/>
      <c r="X24" s="390"/>
      <c r="Y24" s="391"/>
      <c r="Z24" s="405" t="s">
        <v>259</v>
      </c>
      <c r="AA24" s="406"/>
      <c r="AB24" s="406"/>
      <c r="AC24" s="406"/>
      <c r="AD24" s="406"/>
      <c r="AE24" s="406"/>
      <c r="AF24" s="406"/>
      <c r="AG24" s="407"/>
      <c r="AH24" s="395">
        <v>115</v>
      </c>
      <c r="AI24" s="396"/>
      <c r="AJ24" s="396"/>
      <c r="AK24" s="396"/>
      <c r="AL24" s="397"/>
      <c r="AM24" s="395">
        <v>326600</v>
      </c>
      <c r="AN24" s="396"/>
      <c r="AO24" s="396"/>
      <c r="AP24" s="396"/>
      <c r="AQ24" s="396"/>
      <c r="AR24" s="397"/>
      <c r="AS24" s="395">
        <v>2840</v>
      </c>
      <c r="AT24" s="396"/>
      <c r="AU24" s="396"/>
      <c r="AV24" s="396"/>
      <c r="AW24" s="396"/>
      <c r="AX24" s="398"/>
      <c r="AY24" s="473" t="s">
        <v>260</v>
      </c>
      <c r="AZ24" s="474"/>
      <c r="BA24" s="474"/>
      <c r="BB24" s="474"/>
      <c r="BC24" s="474"/>
      <c r="BD24" s="474"/>
      <c r="BE24" s="474"/>
      <c r="BF24" s="474"/>
      <c r="BG24" s="474"/>
      <c r="BH24" s="474"/>
      <c r="BI24" s="474"/>
      <c r="BJ24" s="474"/>
      <c r="BK24" s="474"/>
      <c r="BL24" s="474"/>
      <c r="BM24" s="475"/>
      <c r="BN24" s="402">
        <v>4194006</v>
      </c>
      <c r="BO24" s="403"/>
      <c r="BP24" s="403"/>
      <c r="BQ24" s="403"/>
      <c r="BR24" s="403"/>
      <c r="BS24" s="403"/>
      <c r="BT24" s="403"/>
      <c r="BU24" s="404"/>
      <c r="BV24" s="402">
        <v>4220854</v>
      </c>
      <c r="BW24" s="403"/>
      <c r="BX24" s="403"/>
      <c r="BY24" s="403"/>
      <c r="BZ24" s="403"/>
      <c r="CA24" s="403"/>
      <c r="CB24" s="403"/>
      <c r="CC24" s="404"/>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80"/>
      <c r="C25" s="390"/>
      <c r="D25" s="391"/>
      <c r="E25" s="405" t="s">
        <v>263</v>
      </c>
      <c r="F25" s="406"/>
      <c r="G25" s="406"/>
      <c r="H25" s="406"/>
      <c r="I25" s="406"/>
      <c r="J25" s="406"/>
      <c r="K25" s="407"/>
      <c r="L25" s="395">
        <v>1</v>
      </c>
      <c r="M25" s="396"/>
      <c r="N25" s="396"/>
      <c r="O25" s="396"/>
      <c r="P25" s="397"/>
      <c r="Q25" s="395">
        <v>5840</v>
      </c>
      <c r="R25" s="396"/>
      <c r="S25" s="396"/>
      <c r="T25" s="396"/>
      <c r="U25" s="396"/>
      <c r="V25" s="397"/>
      <c r="W25" s="389"/>
      <c r="X25" s="390"/>
      <c r="Y25" s="391"/>
      <c r="Z25" s="405" t="s">
        <v>264</v>
      </c>
      <c r="AA25" s="406"/>
      <c r="AB25" s="406"/>
      <c r="AC25" s="406"/>
      <c r="AD25" s="406"/>
      <c r="AE25" s="406"/>
      <c r="AF25" s="406"/>
      <c r="AG25" s="407"/>
      <c r="AH25" s="395" t="s">
        <v>205</v>
      </c>
      <c r="AI25" s="396"/>
      <c r="AJ25" s="396"/>
      <c r="AK25" s="396"/>
      <c r="AL25" s="397"/>
      <c r="AM25" s="395" t="s">
        <v>205</v>
      </c>
      <c r="AN25" s="396"/>
      <c r="AO25" s="396"/>
      <c r="AP25" s="396"/>
      <c r="AQ25" s="396"/>
      <c r="AR25" s="397"/>
      <c r="AS25" s="395" t="s">
        <v>205</v>
      </c>
      <c r="AT25" s="396"/>
      <c r="AU25" s="396"/>
      <c r="AV25" s="396"/>
      <c r="AW25" s="396"/>
      <c r="AX25" s="398"/>
      <c r="AY25" s="487" t="s">
        <v>35</v>
      </c>
      <c r="AZ25" s="488"/>
      <c r="BA25" s="488"/>
      <c r="BB25" s="488"/>
      <c r="BC25" s="488"/>
      <c r="BD25" s="488"/>
      <c r="BE25" s="488"/>
      <c r="BF25" s="488"/>
      <c r="BG25" s="488"/>
      <c r="BH25" s="488"/>
      <c r="BI25" s="488"/>
      <c r="BJ25" s="488"/>
      <c r="BK25" s="488"/>
      <c r="BL25" s="488"/>
      <c r="BM25" s="489"/>
      <c r="BN25" s="484">
        <v>3764</v>
      </c>
      <c r="BO25" s="485"/>
      <c r="BP25" s="485"/>
      <c r="BQ25" s="485"/>
      <c r="BR25" s="485"/>
      <c r="BS25" s="485"/>
      <c r="BT25" s="485"/>
      <c r="BU25" s="486"/>
      <c r="BV25" s="484">
        <v>2864</v>
      </c>
      <c r="BW25" s="485"/>
      <c r="BX25" s="485"/>
      <c r="BY25" s="485"/>
      <c r="BZ25" s="485"/>
      <c r="CA25" s="485"/>
      <c r="CB25" s="485"/>
      <c r="CC25" s="486"/>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80"/>
      <c r="C26" s="390"/>
      <c r="D26" s="391"/>
      <c r="E26" s="405" t="s">
        <v>265</v>
      </c>
      <c r="F26" s="406"/>
      <c r="G26" s="406"/>
      <c r="H26" s="406"/>
      <c r="I26" s="406"/>
      <c r="J26" s="406"/>
      <c r="K26" s="407"/>
      <c r="L26" s="395">
        <v>1</v>
      </c>
      <c r="M26" s="396"/>
      <c r="N26" s="396"/>
      <c r="O26" s="396"/>
      <c r="P26" s="397"/>
      <c r="Q26" s="395">
        <v>5470</v>
      </c>
      <c r="R26" s="396"/>
      <c r="S26" s="396"/>
      <c r="T26" s="396"/>
      <c r="U26" s="396"/>
      <c r="V26" s="397"/>
      <c r="W26" s="389"/>
      <c r="X26" s="390"/>
      <c r="Y26" s="391"/>
      <c r="Z26" s="405" t="s">
        <v>266</v>
      </c>
      <c r="AA26" s="493"/>
      <c r="AB26" s="493"/>
      <c r="AC26" s="493"/>
      <c r="AD26" s="493"/>
      <c r="AE26" s="493"/>
      <c r="AF26" s="493"/>
      <c r="AG26" s="494"/>
      <c r="AH26" s="395">
        <v>10</v>
      </c>
      <c r="AI26" s="396"/>
      <c r="AJ26" s="396"/>
      <c r="AK26" s="396"/>
      <c r="AL26" s="397"/>
      <c r="AM26" s="395">
        <v>23110</v>
      </c>
      <c r="AN26" s="396"/>
      <c r="AO26" s="396"/>
      <c r="AP26" s="396"/>
      <c r="AQ26" s="396"/>
      <c r="AR26" s="397"/>
      <c r="AS26" s="395">
        <v>2311</v>
      </c>
      <c r="AT26" s="396"/>
      <c r="AU26" s="396"/>
      <c r="AV26" s="396"/>
      <c r="AW26" s="396"/>
      <c r="AX26" s="398"/>
      <c r="AY26" s="495" t="s">
        <v>267</v>
      </c>
      <c r="AZ26" s="496"/>
      <c r="BA26" s="496"/>
      <c r="BB26" s="496"/>
      <c r="BC26" s="496"/>
      <c r="BD26" s="496"/>
      <c r="BE26" s="496"/>
      <c r="BF26" s="496"/>
      <c r="BG26" s="496"/>
      <c r="BH26" s="496"/>
      <c r="BI26" s="496"/>
      <c r="BJ26" s="496"/>
      <c r="BK26" s="496"/>
      <c r="BL26" s="496"/>
      <c r="BM26" s="497"/>
      <c r="BN26" s="402" t="s">
        <v>205</v>
      </c>
      <c r="BO26" s="403"/>
      <c r="BP26" s="403"/>
      <c r="BQ26" s="403"/>
      <c r="BR26" s="403"/>
      <c r="BS26" s="403"/>
      <c r="BT26" s="403"/>
      <c r="BU26" s="404"/>
      <c r="BV26" s="402" t="s">
        <v>205</v>
      </c>
      <c r="BW26" s="403"/>
      <c r="BX26" s="403"/>
      <c r="BY26" s="403"/>
      <c r="BZ26" s="403"/>
      <c r="CA26" s="403"/>
      <c r="CB26" s="403"/>
      <c r="CC26" s="404"/>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80"/>
      <c r="C27" s="390"/>
      <c r="D27" s="391"/>
      <c r="E27" s="405" t="s">
        <v>268</v>
      </c>
      <c r="F27" s="406"/>
      <c r="G27" s="406"/>
      <c r="H27" s="406"/>
      <c r="I27" s="406"/>
      <c r="J27" s="406"/>
      <c r="K27" s="407"/>
      <c r="L27" s="395">
        <v>1</v>
      </c>
      <c r="M27" s="396"/>
      <c r="N27" s="396"/>
      <c r="O27" s="396"/>
      <c r="P27" s="397"/>
      <c r="Q27" s="395">
        <v>2690</v>
      </c>
      <c r="R27" s="396"/>
      <c r="S27" s="396"/>
      <c r="T27" s="396"/>
      <c r="U27" s="396"/>
      <c r="V27" s="397"/>
      <c r="W27" s="389"/>
      <c r="X27" s="390"/>
      <c r="Y27" s="391"/>
      <c r="Z27" s="405" t="s">
        <v>270</v>
      </c>
      <c r="AA27" s="406"/>
      <c r="AB27" s="406"/>
      <c r="AC27" s="406"/>
      <c r="AD27" s="406"/>
      <c r="AE27" s="406"/>
      <c r="AF27" s="406"/>
      <c r="AG27" s="407"/>
      <c r="AH27" s="395" t="s">
        <v>205</v>
      </c>
      <c r="AI27" s="396"/>
      <c r="AJ27" s="396"/>
      <c r="AK27" s="396"/>
      <c r="AL27" s="397"/>
      <c r="AM27" s="395" t="s">
        <v>205</v>
      </c>
      <c r="AN27" s="396"/>
      <c r="AO27" s="396"/>
      <c r="AP27" s="396"/>
      <c r="AQ27" s="396"/>
      <c r="AR27" s="397"/>
      <c r="AS27" s="395" t="s">
        <v>205</v>
      </c>
      <c r="AT27" s="396"/>
      <c r="AU27" s="396"/>
      <c r="AV27" s="396"/>
      <c r="AW27" s="396"/>
      <c r="AX27" s="398"/>
      <c r="AY27" s="490" t="s">
        <v>272</v>
      </c>
      <c r="AZ27" s="491"/>
      <c r="BA27" s="491"/>
      <c r="BB27" s="491"/>
      <c r="BC27" s="491"/>
      <c r="BD27" s="491"/>
      <c r="BE27" s="491"/>
      <c r="BF27" s="491"/>
      <c r="BG27" s="491"/>
      <c r="BH27" s="491"/>
      <c r="BI27" s="491"/>
      <c r="BJ27" s="491"/>
      <c r="BK27" s="491"/>
      <c r="BL27" s="491"/>
      <c r="BM27" s="492"/>
      <c r="BN27" s="476">
        <v>160122</v>
      </c>
      <c r="BO27" s="477"/>
      <c r="BP27" s="477"/>
      <c r="BQ27" s="477"/>
      <c r="BR27" s="477"/>
      <c r="BS27" s="477"/>
      <c r="BT27" s="477"/>
      <c r="BU27" s="478"/>
      <c r="BV27" s="476">
        <v>159639</v>
      </c>
      <c r="BW27" s="477"/>
      <c r="BX27" s="477"/>
      <c r="BY27" s="477"/>
      <c r="BZ27" s="477"/>
      <c r="CA27" s="477"/>
      <c r="CB27" s="477"/>
      <c r="CC27" s="478"/>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80"/>
      <c r="C28" s="390"/>
      <c r="D28" s="391"/>
      <c r="E28" s="405" t="s">
        <v>273</v>
      </c>
      <c r="F28" s="406"/>
      <c r="G28" s="406"/>
      <c r="H28" s="406"/>
      <c r="I28" s="406"/>
      <c r="J28" s="406"/>
      <c r="K28" s="407"/>
      <c r="L28" s="395">
        <v>1</v>
      </c>
      <c r="M28" s="396"/>
      <c r="N28" s="396"/>
      <c r="O28" s="396"/>
      <c r="P28" s="397"/>
      <c r="Q28" s="395">
        <v>2130</v>
      </c>
      <c r="R28" s="396"/>
      <c r="S28" s="396"/>
      <c r="T28" s="396"/>
      <c r="U28" s="396"/>
      <c r="V28" s="397"/>
      <c r="W28" s="389"/>
      <c r="X28" s="390"/>
      <c r="Y28" s="391"/>
      <c r="Z28" s="405" t="s">
        <v>36</v>
      </c>
      <c r="AA28" s="406"/>
      <c r="AB28" s="406"/>
      <c r="AC28" s="406"/>
      <c r="AD28" s="406"/>
      <c r="AE28" s="406"/>
      <c r="AF28" s="406"/>
      <c r="AG28" s="407"/>
      <c r="AH28" s="395" t="s">
        <v>205</v>
      </c>
      <c r="AI28" s="396"/>
      <c r="AJ28" s="396"/>
      <c r="AK28" s="396"/>
      <c r="AL28" s="397"/>
      <c r="AM28" s="395" t="s">
        <v>205</v>
      </c>
      <c r="AN28" s="396"/>
      <c r="AO28" s="396"/>
      <c r="AP28" s="396"/>
      <c r="AQ28" s="396"/>
      <c r="AR28" s="397"/>
      <c r="AS28" s="395" t="s">
        <v>205</v>
      </c>
      <c r="AT28" s="396"/>
      <c r="AU28" s="396"/>
      <c r="AV28" s="396"/>
      <c r="AW28" s="396"/>
      <c r="AX28" s="398"/>
      <c r="AY28" s="353" t="s">
        <v>277</v>
      </c>
      <c r="AZ28" s="354"/>
      <c r="BA28" s="354"/>
      <c r="BB28" s="355"/>
      <c r="BC28" s="487" t="s">
        <v>103</v>
      </c>
      <c r="BD28" s="488"/>
      <c r="BE28" s="488"/>
      <c r="BF28" s="488"/>
      <c r="BG28" s="488"/>
      <c r="BH28" s="488"/>
      <c r="BI28" s="488"/>
      <c r="BJ28" s="488"/>
      <c r="BK28" s="488"/>
      <c r="BL28" s="488"/>
      <c r="BM28" s="489"/>
      <c r="BN28" s="484">
        <v>2321528</v>
      </c>
      <c r="BO28" s="485"/>
      <c r="BP28" s="485"/>
      <c r="BQ28" s="485"/>
      <c r="BR28" s="485"/>
      <c r="BS28" s="485"/>
      <c r="BT28" s="485"/>
      <c r="BU28" s="486"/>
      <c r="BV28" s="484">
        <v>2424123</v>
      </c>
      <c r="BW28" s="485"/>
      <c r="BX28" s="485"/>
      <c r="BY28" s="485"/>
      <c r="BZ28" s="485"/>
      <c r="CA28" s="485"/>
      <c r="CB28" s="485"/>
      <c r="CC28" s="486"/>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80"/>
      <c r="C29" s="390"/>
      <c r="D29" s="391"/>
      <c r="E29" s="405" t="s">
        <v>279</v>
      </c>
      <c r="F29" s="406"/>
      <c r="G29" s="406"/>
      <c r="H29" s="406"/>
      <c r="I29" s="406"/>
      <c r="J29" s="406"/>
      <c r="K29" s="407"/>
      <c r="L29" s="395">
        <v>12</v>
      </c>
      <c r="M29" s="396"/>
      <c r="N29" s="396"/>
      <c r="O29" s="396"/>
      <c r="P29" s="397"/>
      <c r="Q29" s="395">
        <v>1890</v>
      </c>
      <c r="R29" s="396"/>
      <c r="S29" s="396"/>
      <c r="T29" s="396"/>
      <c r="U29" s="396"/>
      <c r="V29" s="397"/>
      <c r="W29" s="392"/>
      <c r="X29" s="393"/>
      <c r="Y29" s="394"/>
      <c r="Z29" s="405" t="s">
        <v>281</v>
      </c>
      <c r="AA29" s="406"/>
      <c r="AB29" s="406"/>
      <c r="AC29" s="406"/>
      <c r="AD29" s="406"/>
      <c r="AE29" s="406"/>
      <c r="AF29" s="406"/>
      <c r="AG29" s="407"/>
      <c r="AH29" s="395">
        <v>115</v>
      </c>
      <c r="AI29" s="396"/>
      <c r="AJ29" s="396"/>
      <c r="AK29" s="396"/>
      <c r="AL29" s="397"/>
      <c r="AM29" s="395">
        <v>326600</v>
      </c>
      <c r="AN29" s="396"/>
      <c r="AO29" s="396"/>
      <c r="AP29" s="396"/>
      <c r="AQ29" s="396"/>
      <c r="AR29" s="397"/>
      <c r="AS29" s="395">
        <v>2840</v>
      </c>
      <c r="AT29" s="396"/>
      <c r="AU29" s="396"/>
      <c r="AV29" s="396"/>
      <c r="AW29" s="396"/>
      <c r="AX29" s="398"/>
      <c r="AY29" s="356"/>
      <c r="AZ29" s="357"/>
      <c r="BA29" s="357"/>
      <c r="BB29" s="358"/>
      <c r="BC29" s="399" t="s">
        <v>282</v>
      </c>
      <c r="BD29" s="400"/>
      <c r="BE29" s="400"/>
      <c r="BF29" s="400"/>
      <c r="BG29" s="400"/>
      <c r="BH29" s="400"/>
      <c r="BI29" s="400"/>
      <c r="BJ29" s="400"/>
      <c r="BK29" s="400"/>
      <c r="BL29" s="400"/>
      <c r="BM29" s="401"/>
      <c r="BN29" s="402">
        <v>726617</v>
      </c>
      <c r="BO29" s="403"/>
      <c r="BP29" s="403"/>
      <c r="BQ29" s="403"/>
      <c r="BR29" s="403"/>
      <c r="BS29" s="403"/>
      <c r="BT29" s="403"/>
      <c r="BU29" s="404"/>
      <c r="BV29" s="402">
        <v>724439</v>
      </c>
      <c r="BW29" s="403"/>
      <c r="BX29" s="403"/>
      <c r="BY29" s="403"/>
      <c r="BZ29" s="403"/>
      <c r="CA29" s="403"/>
      <c r="CB29" s="403"/>
      <c r="CC29" s="404"/>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81"/>
      <c r="C30" s="482"/>
      <c r="D30" s="483"/>
      <c r="E30" s="461"/>
      <c r="F30" s="462"/>
      <c r="G30" s="462"/>
      <c r="H30" s="462"/>
      <c r="I30" s="462"/>
      <c r="J30" s="462"/>
      <c r="K30" s="463"/>
      <c r="L30" s="464"/>
      <c r="M30" s="465"/>
      <c r="N30" s="465"/>
      <c r="O30" s="465"/>
      <c r="P30" s="466"/>
      <c r="Q30" s="464"/>
      <c r="R30" s="465"/>
      <c r="S30" s="465"/>
      <c r="T30" s="465"/>
      <c r="U30" s="465"/>
      <c r="V30" s="466"/>
      <c r="W30" s="467" t="s">
        <v>284</v>
      </c>
      <c r="X30" s="468"/>
      <c r="Y30" s="468"/>
      <c r="Z30" s="468"/>
      <c r="AA30" s="468"/>
      <c r="AB30" s="468"/>
      <c r="AC30" s="468"/>
      <c r="AD30" s="468"/>
      <c r="AE30" s="468"/>
      <c r="AF30" s="468"/>
      <c r="AG30" s="469"/>
      <c r="AH30" s="470">
        <v>92.6</v>
      </c>
      <c r="AI30" s="471"/>
      <c r="AJ30" s="471"/>
      <c r="AK30" s="471"/>
      <c r="AL30" s="471"/>
      <c r="AM30" s="471"/>
      <c r="AN30" s="471"/>
      <c r="AO30" s="471"/>
      <c r="AP30" s="471"/>
      <c r="AQ30" s="471"/>
      <c r="AR30" s="471"/>
      <c r="AS30" s="471"/>
      <c r="AT30" s="471"/>
      <c r="AU30" s="471"/>
      <c r="AV30" s="471"/>
      <c r="AW30" s="471"/>
      <c r="AX30" s="472"/>
      <c r="AY30" s="359"/>
      <c r="AZ30" s="360"/>
      <c r="BA30" s="360"/>
      <c r="BB30" s="361"/>
      <c r="BC30" s="473" t="s">
        <v>65</v>
      </c>
      <c r="BD30" s="474"/>
      <c r="BE30" s="474"/>
      <c r="BF30" s="474"/>
      <c r="BG30" s="474"/>
      <c r="BH30" s="474"/>
      <c r="BI30" s="474"/>
      <c r="BJ30" s="474"/>
      <c r="BK30" s="474"/>
      <c r="BL30" s="474"/>
      <c r="BM30" s="475"/>
      <c r="BN30" s="476">
        <v>1346336</v>
      </c>
      <c r="BO30" s="477"/>
      <c r="BP30" s="477"/>
      <c r="BQ30" s="477"/>
      <c r="BR30" s="477"/>
      <c r="BS30" s="477"/>
      <c r="BT30" s="477"/>
      <c r="BU30" s="478"/>
      <c r="BV30" s="476">
        <v>1288226</v>
      </c>
      <c r="BW30" s="477"/>
      <c r="BX30" s="477"/>
      <c r="BY30" s="477"/>
      <c r="BZ30" s="477"/>
      <c r="CA30" s="477"/>
      <c r="CB30" s="477"/>
      <c r="CC30" s="47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190</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168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43" t="s">
        <v>119</v>
      </c>
      <c r="D33" s="443"/>
      <c r="E33" s="425" t="s">
        <v>290</v>
      </c>
      <c r="F33" s="425"/>
      <c r="G33" s="425"/>
      <c r="H33" s="425"/>
      <c r="I33" s="425"/>
      <c r="J33" s="425"/>
      <c r="K33" s="425"/>
      <c r="L33" s="425"/>
      <c r="M33" s="425"/>
      <c r="N33" s="425"/>
      <c r="O33" s="425"/>
      <c r="P33" s="425"/>
      <c r="Q33" s="425"/>
      <c r="R33" s="425"/>
      <c r="S33" s="425"/>
      <c r="T33" s="14"/>
      <c r="U33" s="443" t="s">
        <v>119</v>
      </c>
      <c r="V33" s="443"/>
      <c r="W33" s="425" t="s">
        <v>290</v>
      </c>
      <c r="X33" s="425"/>
      <c r="Y33" s="425"/>
      <c r="Z33" s="425"/>
      <c r="AA33" s="425"/>
      <c r="AB33" s="425"/>
      <c r="AC33" s="425"/>
      <c r="AD33" s="425"/>
      <c r="AE33" s="425"/>
      <c r="AF33" s="425"/>
      <c r="AG33" s="425"/>
      <c r="AH33" s="425"/>
      <c r="AI33" s="425"/>
      <c r="AJ33" s="425"/>
      <c r="AK33" s="425"/>
      <c r="AL33" s="14"/>
      <c r="AM33" s="443" t="s">
        <v>119</v>
      </c>
      <c r="AN33" s="443"/>
      <c r="AO33" s="425" t="s">
        <v>290</v>
      </c>
      <c r="AP33" s="425"/>
      <c r="AQ33" s="425"/>
      <c r="AR33" s="425"/>
      <c r="AS33" s="425"/>
      <c r="AT33" s="425"/>
      <c r="AU33" s="425"/>
      <c r="AV33" s="425"/>
      <c r="AW33" s="425"/>
      <c r="AX33" s="425"/>
      <c r="AY33" s="425"/>
      <c r="AZ33" s="425"/>
      <c r="BA33" s="425"/>
      <c r="BB33" s="425"/>
      <c r="BC33" s="425"/>
      <c r="BD33" s="10"/>
      <c r="BE33" s="425" t="s">
        <v>293</v>
      </c>
      <c r="BF33" s="425"/>
      <c r="BG33" s="425" t="s">
        <v>170</v>
      </c>
      <c r="BH33" s="425"/>
      <c r="BI33" s="425"/>
      <c r="BJ33" s="425"/>
      <c r="BK33" s="425"/>
      <c r="BL33" s="425"/>
      <c r="BM33" s="425"/>
      <c r="BN33" s="425"/>
      <c r="BO33" s="425"/>
      <c r="BP33" s="425"/>
      <c r="BQ33" s="425"/>
      <c r="BR33" s="425"/>
      <c r="BS33" s="425"/>
      <c r="BT33" s="425"/>
      <c r="BU33" s="425"/>
      <c r="BV33" s="10"/>
      <c r="BW33" s="443" t="s">
        <v>293</v>
      </c>
      <c r="BX33" s="443"/>
      <c r="BY33" s="425" t="s">
        <v>110</v>
      </c>
      <c r="BZ33" s="425"/>
      <c r="CA33" s="425"/>
      <c r="CB33" s="425"/>
      <c r="CC33" s="425"/>
      <c r="CD33" s="425"/>
      <c r="CE33" s="425"/>
      <c r="CF33" s="425"/>
      <c r="CG33" s="425"/>
      <c r="CH33" s="425"/>
      <c r="CI33" s="425"/>
      <c r="CJ33" s="425"/>
      <c r="CK33" s="425"/>
      <c r="CL33" s="425"/>
      <c r="CM33" s="425"/>
      <c r="CN33" s="14"/>
      <c r="CO33" s="443" t="s">
        <v>119</v>
      </c>
      <c r="CP33" s="443"/>
      <c r="CQ33" s="425" t="s">
        <v>294</v>
      </c>
      <c r="CR33" s="425"/>
      <c r="CS33" s="425"/>
      <c r="CT33" s="425"/>
      <c r="CU33" s="425"/>
      <c r="CV33" s="425"/>
      <c r="CW33" s="425"/>
      <c r="CX33" s="425"/>
      <c r="CY33" s="425"/>
      <c r="CZ33" s="425"/>
      <c r="DA33" s="425"/>
      <c r="DB33" s="425"/>
      <c r="DC33" s="425"/>
      <c r="DD33" s="425"/>
      <c r="DE33" s="425"/>
      <c r="DF33" s="14"/>
      <c r="DG33" s="460" t="s">
        <v>77</v>
      </c>
      <c r="DH33" s="460"/>
      <c r="DI33" s="21"/>
    </row>
    <row r="34" spans="1:113" ht="32.25" customHeight="1" x14ac:dyDescent="0.15">
      <c r="A34" s="2"/>
      <c r="B34" s="5"/>
      <c r="C34" s="409">
        <f>IF(E34="","",1)</f>
        <v>1</v>
      </c>
      <c r="D34" s="409"/>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9"/>
      <c r="U34" s="409">
        <f>IF(W34="","",MAX(C34:D43)+1)</f>
        <v>4</v>
      </c>
      <c r="V34" s="409"/>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9"/>
      <c r="AM34" s="409">
        <f>IF(AO34="","",MAX(C34:D43,U34:V43)+1)</f>
        <v>7</v>
      </c>
      <c r="AN34" s="409"/>
      <c r="AO34" s="408" t="str">
        <f>IF('各会計、関係団体の財政状況及び健全化判断比率'!B31="","",'各会計、関係団体の財政状況及び健全化判断比率'!B31)</f>
        <v>水道事業特別会計</v>
      </c>
      <c r="AP34" s="408"/>
      <c r="AQ34" s="408"/>
      <c r="AR34" s="408"/>
      <c r="AS34" s="408"/>
      <c r="AT34" s="408"/>
      <c r="AU34" s="408"/>
      <c r="AV34" s="408"/>
      <c r="AW34" s="408"/>
      <c r="AX34" s="408"/>
      <c r="AY34" s="408"/>
      <c r="AZ34" s="408"/>
      <c r="BA34" s="408"/>
      <c r="BB34" s="408"/>
      <c r="BC34" s="408"/>
      <c r="BD34" s="9"/>
      <c r="BE34" s="409">
        <f>IF(BG34="","",MAX(C34:D43,U34:V43,AM34:AN43)+1)</f>
        <v>9</v>
      </c>
      <c r="BF34" s="409"/>
      <c r="BG34" s="408" t="str">
        <f>IF('各会計、関係団体の財政状況及び健全化判断比率'!B33="","",'各会計、関係団体の財政状況及び健全化判断比率'!B33)</f>
        <v>農業集落排水事業特別会計</v>
      </c>
      <c r="BH34" s="408"/>
      <c r="BI34" s="408"/>
      <c r="BJ34" s="408"/>
      <c r="BK34" s="408"/>
      <c r="BL34" s="408"/>
      <c r="BM34" s="408"/>
      <c r="BN34" s="408"/>
      <c r="BO34" s="408"/>
      <c r="BP34" s="408"/>
      <c r="BQ34" s="408"/>
      <c r="BR34" s="408"/>
      <c r="BS34" s="408"/>
      <c r="BT34" s="408"/>
      <c r="BU34" s="408"/>
      <c r="BV34" s="9"/>
      <c r="BW34" s="409">
        <f>IF(BY34="","",MAX(C34:D43,U34:V43,AM34:AN43,BE34:BF43)+1)</f>
        <v>10</v>
      </c>
      <c r="BX34" s="409"/>
      <c r="BY34" s="408" t="str">
        <f>IF('各会計、関係団体の財政状況及び健全化判断比率'!B68="","",'各会計、関係団体の財政状況及び健全化判断比率'!B68)</f>
        <v>高吾北広域町村事務組合(一般会計)</v>
      </c>
      <c r="BZ34" s="408"/>
      <c r="CA34" s="408"/>
      <c r="CB34" s="408"/>
      <c r="CC34" s="408"/>
      <c r="CD34" s="408"/>
      <c r="CE34" s="408"/>
      <c r="CF34" s="408"/>
      <c r="CG34" s="408"/>
      <c r="CH34" s="408"/>
      <c r="CI34" s="408"/>
      <c r="CJ34" s="408"/>
      <c r="CK34" s="408"/>
      <c r="CL34" s="408"/>
      <c r="CM34" s="408"/>
      <c r="CN34" s="9"/>
      <c r="CO34" s="409" t="str">
        <f>IF(CQ34="","",MAX(C34:D43,U34:V43,AM34:AN43,BE34:BF43,BW34:BX43)+1)</f>
        <v/>
      </c>
      <c r="CP34" s="409"/>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F34" s="8"/>
      <c r="DG34" s="410" t="str">
        <f>IF('各会計、関係団体の財政状況及び健全化判断比率'!BR7="","",'各会計、関係団体の財政状況及び健全化判断比率'!BR7)</f>
        <v/>
      </c>
      <c r="DH34" s="410"/>
      <c r="DI34" s="21"/>
    </row>
    <row r="35" spans="1:113" ht="32.25" customHeight="1" x14ac:dyDescent="0.15">
      <c r="A35" s="2"/>
      <c r="B35" s="5"/>
      <c r="C35" s="409">
        <f t="shared" ref="C35:C43" si="0">IF(E35="","",C34+1)</f>
        <v>2</v>
      </c>
      <c r="D35" s="409"/>
      <c r="E35" s="408" t="str">
        <f>IF('各会計、関係団体の財政状況及び健全化判断比率'!B8="","",'各会計、関係団体の財政状況及び健全化判断比率'!B8)</f>
        <v>住宅新築資金等貸付事業特別会計</v>
      </c>
      <c r="F35" s="408"/>
      <c r="G35" s="408"/>
      <c r="H35" s="408"/>
      <c r="I35" s="408"/>
      <c r="J35" s="408"/>
      <c r="K35" s="408"/>
      <c r="L35" s="408"/>
      <c r="M35" s="408"/>
      <c r="N35" s="408"/>
      <c r="O35" s="408"/>
      <c r="P35" s="408"/>
      <c r="Q35" s="408"/>
      <c r="R35" s="408"/>
      <c r="S35" s="408"/>
      <c r="T35" s="9"/>
      <c r="U35" s="409">
        <f t="shared" ref="U35:U43" si="1">IF(W35="","",U34+1)</f>
        <v>5</v>
      </c>
      <c r="V35" s="409"/>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9"/>
      <c r="AM35" s="409">
        <f t="shared" ref="AM35:AM43" si="2">IF(AO35="","",AM34+1)</f>
        <v>8</v>
      </c>
      <c r="AN35" s="409"/>
      <c r="AO35" s="408" t="str">
        <f>IF('各会計、関係団体の財政状況及び健全化判断比率'!B32="","",'各会計、関係団体の財政状況及び健全化判断比率'!B32)</f>
        <v>病院事業特別会計</v>
      </c>
      <c r="AP35" s="408"/>
      <c r="AQ35" s="408"/>
      <c r="AR35" s="408"/>
      <c r="AS35" s="408"/>
      <c r="AT35" s="408"/>
      <c r="AU35" s="408"/>
      <c r="AV35" s="408"/>
      <c r="AW35" s="408"/>
      <c r="AX35" s="408"/>
      <c r="AY35" s="408"/>
      <c r="AZ35" s="408"/>
      <c r="BA35" s="408"/>
      <c r="BB35" s="408"/>
      <c r="BC35" s="408"/>
      <c r="BD35" s="9"/>
      <c r="BE35" s="409" t="str">
        <f t="shared" ref="BE35:BE43" si="3">IF(BG35="","",BE34+1)</f>
        <v/>
      </c>
      <c r="BF35" s="409"/>
      <c r="BG35" s="408"/>
      <c r="BH35" s="408"/>
      <c r="BI35" s="408"/>
      <c r="BJ35" s="408"/>
      <c r="BK35" s="408"/>
      <c r="BL35" s="408"/>
      <c r="BM35" s="408"/>
      <c r="BN35" s="408"/>
      <c r="BO35" s="408"/>
      <c r="BP35" s="408"/>
      <c r="BQ35" s="408"/>
      <c r="BR35" s="408"/>
      <c r="BS35" s="408"/>
      <c r="BT35" s="408"/>
      <c r="BU35" s="408"/>
      <c r="BV35" s="9"/>
      <c r="BW35" s="409">
        <f t="shared" ref="BW35:BW43" si="4">IF(BY35="","",BW34+1)</f>
        <v>11</v>
      </c>
      <c r="BX35" s="409"/>
      <c r="BY35" s="408" t="str">
        <f>IF('各会計、関係団体の財政状況及び健全化判断比率'!B69="","",'各会計、関係団体の財政状況及び健全化判断比率'!B69)</f>
        <v>高吾北広域町村事務組合(特別養護老人ホーム特別会計)</v>
      </c>
      <c r="BZ35" s="408"/>
      <c r="CA35" s="408"/>
      <c r="CB35" s="408"/>
      <c r="CC35" s="408"/>
      <c r="CD35" s="408"/>
      <c r="CE35" s="408"/>
      <c r="CF35" s="408"/>
      <c r="CG35" s="408"/>
      <c r="CH35" s="408"/>
      <c r="CI35" s="408"/>
      <c r="CJ35" s="408"/>
      <c r="CK35" s="408"/>
      <c r="CL35" s="408"/>
      <c r="CM35" s="408"/>
      <c r="CN35" s="9"/>
      <c r="CO35" s="409" t="str">
        <f t="shared" ref="CO35:CO43" si="5">IF(CQ35="","",CO34+1)</f>
        <v/>
      </c>
      <c r="CP35" s="409"/>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F35" s="8"/>
      <c r="DG35" s="410" t="str">
        <f>IF('各会計、関係団体の財政状況及び健全化判断比率'!BR8="","",'各会計、関係団体の財政状況及び健全化判断比率'!BR8)</f>
        <v/>
      </c>
      <c r="DH35" s="410"/>
      <c r="DI35" s="21"/>
    </row>
    <row r="36" spans="1:113" ht="32.25" customHeight="1" x14ac:dyDescent="0.15">
      <c r="A36" s="2"/>
      <c r="B36" s="5"/>
      <c r="C36" s="409">
        <f t="shared" si="0"/>
        <v>3</v>
      </c>
      <c r="D36" s="409"/>
      <c r="E36" s="408" t="str">
        <f>IF('各会計、関係団体の財政状況及び健全化判断比率'!B9="","",'各会計、関係団体の財政状況及び健全化判断比率'!B9)</f>
        <v>学校給食特別会計</v>
      </c>
      <c r="F36" s="408"/>
      <c r="G36" s="408"/>
      <c r="H36" s="408"/>
      <c r="I36" s="408"/>
      <c r="J36" s="408"/>
      <c r="K36" s="408"/>
      <c r="L36" s="408"/>
      <c r="M36" s="408"/>
      <c r="N36" s="408"/>
      <c r="O36" s="408"/>
      <c r="P36" s="408"/>
      <c r="Q36" s="408"/>
      <c r="R36" s="408"/>
      <c r="S36" s="408"/>
      <c r="T36" s="9"/>
      <c r="U36" s="409">
        <f t="shared" si="1"/>
        <v>6</v>
      </c>
      <c r="V36" s="409"/>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9"/>
      <c r="AM36" s="409" t="str">
        <f t="shared" si="2"/>
        <v/>
      </c>
      <c r="AN36" s="409"/>
      <c r="AO36" s="408"/>
      <c r="AP36" s="408"/>
      <c r="AQ36" s="408"/>
      <c r="AR36" s="408"/>
      <c r="AS36" s="408"/>
      <c r="AT36" s="408"/>
      <c r="AU36" s="408"/>
      <c r="AV36" s="408"/>
      <c r="AW36" s="408"/>
      <c r="AX36" s="408"/>
      <c r="AY36" s="408"/>
      <c r="AZ36" s="408"/>
      <c r="BA36" s="408"/>
      <c r="BB36" s="408"/>
      <c r="BC36" s="408"/>
      <c r="BD36" s="9"/>
      <c r="BE36" s="409" t="str">
        <f t="shared" si="3"/>
        <v/>
      </c>
      <c r="BF36" s="409"/>
      <c r="BG36" s="408"/>
      <c r="BH36" s="408"/>
      <c r="BI36" s="408"/>
      <c r="BJ36" s="408"/>
      <c r="BK36" s="408"/>
      <c r="BL36" s="408"/>
      <c r="BM36" s="408"/>
      <c r="BN36" s="408"/>
      <c r="BO36" s="408"/>
      <c r="BP36" s="408"/>
      <c r="BQ36" s="408"/>
      <c r="BR36" s="408"/>
      <c r="BS36" s="408"/>
      <c r="BT36" s="408"/>
      <c r="BU36" s="408"/>
      <c r="BV36" s="9"/>
      <c r="BW36" s="409">
        <f t="shared" si="4"/>
        <v>12</v>
      </c>
      <c r="BX36" s="409"/>
      <c r="BY36" s="408" t="str">
        <f>IF('各会計、関係団体の財政状況及び健全化判断比率'!B70="","",'各会計、関係団体の財政状況及び健全化判断比率'!B70)</f>
        <v>高吾北広域町村事務組合(養護老人ホーム特別会計)</v>
      </c>
      <c r="BZ36" s="408"/>
      <c r="CA36" s="408"/>
      <c r="CB36" s="408"/>
      <c r="CC36" s="408"/>
      <c r="CD36" s="408"/>
      <c r="CE36" s="408"/>
      <c r="CF36" s="408"/>
      <c r="CG36" s="408"/>
      <c r="CH36" s="408"/>
      <c r="CI36" s="408"/>
      <c r="CJ36" s="408"/>
      <c r="CK36" s="408"/>
      <c r="CL36" s="408"/>
      <c r="CM36" s="408"/>
      <c r="CN36" s="9"/>
      <c r="CO36" s="409" t="str">
        <f t="shared" si="5"/>
        <v/>
      </c>
      <c r="CP36" s="409"/>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F36" s="8"/>
      <c r="DG36" s="410" t="str">
        <f>IF('各会計、関係団体の財政状況及び健全化判断比率'!BR9="","",'各会計、関係団体の財政状況及び健全化判断比率'!BR9)</f>
        <v/>
      </c>
      <c r="DH36" s="410"/>
      <c r="DI36" s="21"/>
    </row>
    <row r="37" spans="1:113" ht="32.25" customHeight="1" x14ac:dyDescent="0.15">
      <c r="A37" s="2"/>
      <c r="B37" s="5"/>
      <c r="C37" s="409" t="str">
        <f t="shared" si="0"/>
        <v/>
      </c>
      <c r="D37" s="409"/>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9"/>
      <c r="U37" s="409" t="str">
        <f t="shared" si="1"/>
        <v/>
      </c>
      <c r="V37" s="409"/>
      <c r="W37" s="408"/>
      <c r="X37" s="408"/>
      <c r="Y37" s="408"/>
      <c r="Z37" s="408"/>
      <c r="AA37" s="408"/>
      <c r="AB37" s="408"/>
      <c r="AC37" s="408"/>
      <c r="AD37" s="408"/>
      <c r="AE37" s="408"/>
      <c r="AF37" s="408"/>
      <c r="AG37" s="408"/>
      <c r="AH37" s="408"/>
      <c r="AI37" s="408"/>
      <c r="AJ37" s="408"/>
      <c r="AK37" s="408"/>
      <c r="AL37" s="9"/>
      <c r="AM37" s="409" t="str">
        <f t="shared" si="2"/>
        <v/>
      </c>
      <c r="AN37" s="409"/>
      <c r="AO37" s="408"/>
      <c r="AP37" s="408"/>
      <c r="AQ37" s="408"/>
      <c r="AR37" s="408"/>
      <c r="AS37" s="408"/>
      <c r="AT37" s="408"/>
      <c r="AU37" s="408"/>
      <c r="AV37" s="408"/>
      <c r="AW37" s="408"/>
      <c r="AX37" s="408"/>
      <c r="AY37" s="408"/>
      <c r="AZ37" s="408"/>
      <c r="BA37" s="408"/>
      <c r="BB37" s="408"/>
      <c r="BC37" s="408"/>
      <c r="BD37" s="9"/>
      <c r="BE37" s="409" t="str">
        <f t="shared" si="3"/>
        <v/>
      </c>
      <c r="BF37" s="409"/>
      <c r="BG37" s="408"/>
      <c r="BH37" s="408"/>
      <c r="BI37" s="408"/>
      <c r="BJ37" s="408"/>
      <c r="BK37" s="408"/>
      <c r="BL37" s="408"/>
      <c r="BM37" s="408"/>
      <c r="BN37" s="408"/>
      <c r="BO37" s="408"/>
      <c r="BP37" s="408"/>
      <c r="BQ37" s="408"/>
      <c r="BR37" s="408"/>
      <c r="BS37" s="408"/>
      <c r="BT37" s="408"/>
      <c r="BU37" s="408"/>
      <c r="BV37" s="9"/>
      <c r="BW37" s="409">
        <f t="shared" si="4"/>
        <v>13</v>
      </c>
      <c r="BX37" s="409"/>
      <c r="BY37" s="408" t="str">
        <f>IF('各会計、関係団体の財政状況及び健全化判断比率'!B71="","",'各会計、関係団体の財政状況及び健全化判断比率'!B71)</f>
        <v>高吾北広域町村事務組合(障害者支援施設特別会計)</v>
      </c>
      <c r="BZ37" s="408"/>
      <c r="CA37" s="408"/>
      <c r="CB37" s="408"/>
      <c r="CC37" s="408"/>
      <c r="CD37" s="408"/>
      <c r="CE37" s="408"/>
      <c r="CF37" s="408"/>
      <c r="CG37" s="408"/>
      <c r="CH37" s="408"/>
      <c r="CI37" s="408"/>
      <c r="CJ37" s="408"/>
      <c r="CK37" s="408"/>
      <c r="CL37" s="408"/>
      <c r="CM37" s="408"/>
      <c r="CN37" s="9"/>
      <c r="CO37" s="409" t="str">
        <f t="shared" si="5"/>
        <v/>
      </c>
      <c r="CP37" s="409"/>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F37" s="8"/>
      <c r="DG37" s="410" t="str">
        <f>IF('各会計、関係団体の財政状況及び健全化判断比率'!BR10="","",'各会計、関係団体の財政状況及び健全化判断比率'!BR10)</f>
        <v/>
      </c>
      <c r="DH37" s="410"/>
      <c r="DI37" s="21"/>
    </row>
    <row r="38" spans="1:113" ht="32.25" customHeight="1" x14ac:dyDescent="0.15">
      <c r="A38" s="2"/>
      <c r="B38" s="5"/>
      <c r="C38" s="409" t="str">
        <f t="shared" si="0"/>
        <v/>
      </c>
      <c r="D38" s="409"/>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9"/>
      <c r="U38" s="409" t="str">
        <f t="shared" si="1"/>
        <v/>
      </c>
      <c r="V38" s="409"/>
      <c r="W38" s="408"/>
      <c r="X38" s="408"/>
      <c r="Y38" s="408"/>
      <c r="Z38" s="408"/>
      <c r="AA38" s="408"/>
      <c r="AB38" s="408"/>
      <c r="AC38" s="408"/>
      <c r="AD38" s="408"/>
      <c r="AE38" s="408"/>
      <c r="AF38" s="408"/>
      <c r="AG38" s="408"/>
      <c r="AH38" s="408"/>
      <c r="AI38" s="408"/>
      <c r="AJ38" s="408"/>
      <c r="AK38" s="408"/>
      <c r="AL38" s="9"/>
      <c r="AM38" s="409" t="str">
        <f t="shared" si="2"/>
        <v/>
      </c>
      <c r="AN38" s="409"/>
      <c r="AO38" s="408"/>
      <c r="AP38" s="408"/>
      <c r="AQ38" s="408"/>
      <c r="AR38" s="408"/>
      <c r="AS38" s="408"/>
      <c r="AT38" s="408"/>
      <c r="AU38" s="408"/>
      <c r="AV38" s="408"/>
      <c r="AW38" s="408"/>
      <c r="AX38" s="408"/>
      <c r="AY38" s="408"/>
      <c r="AZ38" s="408"/>
      <c r="BA38" s="408"/>
      <c r="BB38" s="408"/>
      <c r="BC38" s="408"/>
      <c r="BD38" s="9"/>
      <c r="BE38" s="409" t="str">
        <f t="shared" si="3"/>
        <v/>
      </c>
      <c r="BF38" s="409"/>
      <c r="BG38" s="408"/>
      <c r="BH38" s="408"/>
      <c r="BI38" s="408"/>
      <c r="BJ38" s="408"/>
      <c r="BK38" s="408"/>
      <c r="BL38" s="408"/>
      <c r="BM38" s="408"/>
      <c r="BN38" s="408"/>
      <c r="BO38" s="408"/>
      <c r="BP38" s="408"/>
      <c r="BQ38" s="408"/>
      <c r="BR38" s="408"/>
      <c r="BS38" s="408"/>
      <c r="BT38" s="408"/>
      <c r="BU38" s="408"/>
      <c r="BV38" s="9"/>
      <c r="BW38" s="409">
        <f t="shared" si="4"/>
        <v>14</v>
      </c>
      <c r="BX38" s="409"/>
      <c r="BY38" s="408" t="str">
        <f>IF('各会計、関係団体の財政状況及び健全化判断比率'!B72="","",'各会計、関係団体の財政状況及び健全化判断比率'!B72)</f>
        <v>高吾北広域町村事務組合(ふるさと市町村圏特別会計)</v>
      </c>
      <c r="BZ38" s="408"/>
      <c r="CA38" s="408"/>
      <c r="CB38" s="408"/>
      <c r="CC38" s="408"/>
      <c r="CD38" s="408"/>
      <c r="CE38" s="408"/>
      <c r="CF38" s="408"/>
      <c r="CG38" s="408"/>
      <c r="CH38" s="408"/>
      <c r="CI38" s="408"/>
      <c r="CJ38" s="408"/>
      <c r="CK38" s="408"/>
      <c r="CL38" s="408"/>
      <c r="CM38" s="408"/>
      <c r="CN38" s="9"/>
      <c r="CO38" s="409" t="str">
        <f t="shared" si="5"/>
        <v/>
      </c>
      <c r="CP38" s="409"/>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F38" s="8"/>
      <c r="DG38" s="410" t="str">
        <f>IF('各会計、関係団体の財政状況及び健全化判断比率'!BR11="","",'各会計、関係団体の財政状況及び健全化判断比率'!BR11)</f>
        <v/>
      </c>
      <c r="DH38" s="410"/>
      <c r="DI38" s="21"/>
    </row>
    <row r="39" spans="1:113" ht="32.25" customHeight="1" x14ac:dyDescent="0.15">
      <c r="A39" s="2"/>
      <c r="B39" s="5"/>
      <c r="C39" s="409" t="str">
        <f t="shared" si="0"/>
        <v/>
      </c>
      <c r="D39" s="409"/>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9"/>
      <c r="U39" s="409" t="str">
        <f t="shared" si="1"/>
        <v/>
      </c>
      <c r="V39" s="409"/>
      <c r="W39" s="408"/>
      <c r="X39" s="408"/>
      <c r="Y39" s="408"/>
      <c r="Z39" s="408"/>
      <c r="AA39" s="408"/>
      <c r="AB39" s="408"/>
      <c r="AC39" s="408"/>
      <c r="AD39" s="408"/>
      <c r="AE39" s="408"/>
      <c r="AF39" s="408"/>
      <c r="AG39" s="408"/>
      <c r="AH39" s="408"/>
      <c r="AI39" s="408"/>
      <c r="AJ39" s="408"/>
      <c r="AK39" s="408"/>
      <c r="AL39" s="9"/>
      <c r="AM39" s="409" t="str">
        <f t="shared" si="2"/>
        <v/>
      </c>
      <c r="AN39" s="409"/>
      <c r="AO39" s="408"/>
      <c r="AP39" s="408"/>
      <c r="AQ39" s="408"/>
      <c r="AR39" s="408"/>
      <c r="AS39" s="408"/>
      <c r="AT39" s="408"/>
      <c r="AU39" s="408"/>
      <c r="AV39" s="408"/>
      <c r="AW39" s="408"/>
      <c r="AX39" s="408"/>
      <c r="AY39" s="408"/>
      <c r="AZ39" s="408"/>
      <c r="BA39" s="408"/>
      <c r="BB39" s="408"/>
      <c r="BC39" s="408"/>
      <c r="BD39" s="9"/>
      <c r="BE39" s="409" t="str">
        <f t="shared" si="3"/>
        <v/>
      </c>
      <c r="BF39" s="409"/>
      <c r="BG39" s="408"/>
      <c r="BH39" s="408"/>
      <c r="BI39" s="408"/>
      <c r="BJ39" s="408"/>
      <c r="BK39" s="408"/>
      <c r="BL39" s="408"/>
      <c r="BM39" s="408"/>
      <c r="BN39" s="408"/>
      <c r="BO39" s="408"/>
      <c r="BP39" s="408"/>
      <c r="BQ39" s="408"/>
      <c r="BR39" s="408"/>
      <c r="BS39" s="408"/>
      <c r="BT39" s="408"/>
      <c r="BU39" s="408"/>
      <c r="BV39" s="9"/>
      <c r="BW39" s="409">
        <f t="shared" si="4"/>
        <v>15</v>
      </c>
      <c r="BX39" s="409"/>
      <c r="BY39" s="408" t="str">
        <f>IF('各会計、関係団体の財政状況及び健全化判断比率'!B73="","",'各会計、関係団体の財政状況及び健全化判断比率'!B73)</f>
        <v>日高村佐川町学校組合</v>
      </c>
      <c r="BZ39" s="408"/>
      <c r="CA39" s="408"/>
      <c r="CB39" s="408"/>
      <c r="CC39" s="408"/>
      <c r="CD39" s="408"/>
      <c r="CE39" s="408"/>
      <c r="CF39" s="408"/>
      <c r="CG39" s="408"/>
      <c r="CH39" s="408"/>
      <c r="CI39" s="408"/>
      <c r="CJ39" s="408"/>
      <c r="CK39" s="408"/>
      <c r="CL39" s="408"/>
      <c r="CM39" s="408"/>
      <c r="CN39" s="9"/>
      <c r="CO39" s="409" t="str">
        <f t="shared" si="5"/>
        <v/>
      </c>
      <c r="CP39" s="409"/>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F39" s="8"/>
      <c r="DG39" s="410" t="str">
        <f>IF('各会計、関係団体の財政状況及び健全化判断比率'!BR12="","",'各会計、関係団体の財政状況及び健全化判断比率'!BR12)</f>
        <v/>
      </c>
      <c r="DH39" s="410"/>
      <c r="DI39" s="21"/>
    </row>
    <row r="40" spans="1:113" ht="32.25" customHeight="1" x14ac:dyDescent="0.15">
      <c r="A40" s="2"/>
      <c r="B40" s="5"/>
      <c r="C40" s="409" t="str">
        <f t="shared" si="0"/>
        <v/>
      </c>
      <c r="D40" s="409"/>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9"/>
      <c r="U40" s="409" t="str">
        <f t="shared" si="1"/>
        <v/>
      </c>
      <c r="V40" s="409"/>
      <c r="W40" s="408"/>
      <c r="X40" s="408"/>
      <c r="Y40" s="408"/>
      <c r="Z40" s="408"/>
      <c r="AA40" s="408"/>
      <c r="AB40" s="408"/>
      <c r="AC40" s="408"/>
      <c r="AD40" s="408"/>
      <c r="AE40" s="408"/>
      <c r="AF40" s="408"/>
      <c r="AG40" s="408"/>
      <c r="AH40" s="408"/>
      <c r="AI40" s="408"/>
      <c r="AJ40" s="408"/>
      <c r="AK40" s="408"/>
      <c r="AL40" s="9"/>
      <c r="AM40" s="409" t="str">
        <f t="shared" si="2"/>
        <v/>
      </c>
      <c r="AN40" s="409"/>
      <c r="AO40" s="408"/>
      <c r="AP40" s="408"/>
      <c r="AQ40" s="408"/>
      <c r="AR40" s="408"/>
      <c r="AS40" s="408"/>
      <c r="AT40" s="408"/>
      <c r="AU40" s="408"/>
      <c r="AV40" s="408"/>
      <c r="AW40" s="408"/>
      <c r="AX40" s="408"/>
      <c r="AY40" s="408"/>
      <c r="AZ40" s="408"/>
      <c r="BA40" s="408"/>
      <c r="BB40" s="408"/>
      <c r="BC40" s="408"/>
      <c r="BD40" s="9"/>
      <c r="BE40" s="409" t="str">
        <f t="shared" si="3"/>
        <v/>
      </c>
      <c r="BF40" s="409"/>
      <c r="BG40" s="408"/>
      <c r="BH40" s="408"/>
      <c r="BI40" s="408"/>
      <c r="BJ40" s="408"/>
      <c r="BK40" s="408"/>
      <c r="BL40" s="408"/>
      <c r="BM40" s="408"/>
      <c r="BN40" s="408"/>
      <c r="BO40" s="408"/>
      <c r="BP40" s="408"/>
      <c r="BQ40" s="408"/>
      <c r="BR40" s="408"/>
      <c r="BS40" s="408"/>
      <c r="BT40" s="408"/>
      <c r="BU40" s="408"/>
      <c r="BV40" s="9"/>
      <c r="BW40" s="409">
        <f t="shared" si="4"/>
        <v>16</v>
      </c>
      <c r="BX40" s="409"/>
      <c r="BY40" s="408" t="str">
        <f>IF('各会計、関係団体の財政状況及び健全化判断比率'!B74="","",'各会計、関係団体の財政状況及び健全化判断比率'!B74)</f>
        <v>高知県広域食肉センター事務組合</v>
      </c>
      <c r="BZ40" s="408"/>
      <c r="CA40" s="408"/>
      <c r="CB40" s="408"/>
      <c r="CC40" s="408"/>
      <c r="CD40" s="408"/>
      <c r="CE40" s="408"/>
      <c r="CF40" s="408"/>
      <c r="CG40" s="408"/>
      <c r="CH40" s="408"/>
      <c r="CI40" s="408"/>
      <c r="CJ40" s="408"/>
      <c r="CK40" s="408"/>
      <c r="CL40" s="408"/>
      <c r="CM40" s="408"/>
      <c r="CN40" s="9"/>
      <c r="CO40" s="409" t="str">
        <f t="shared" si="5"/>
        <v/>
      </c>
      <c r="CP40" s="409"/>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F40" s="8"/>
      <c r="DG40" s="410" t="str">
        <f>IF('各会計、関係団体の財政状況及び健全化判断比率'!BR13="","",'各会計、関係団体の財政状況及び健全化判断比率'!BR13)</f>
        <v/>
      </c>
      <c r="DH40" s="410"/>
      <c r="DI40" s="21"/>
    </row>
    <row r="41" spans="1:113" ht="32.25" customHeight="1" x14ac:dyDescent="0.15">
      <c r="A41" s="2"/>
      <c r="B41" s="5"/>
      <c r="C41" s="409" t="str">
        <f t="shared" si="0"/>
        <v/>
      </c>
      <c r="D41" s="409"/>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9"/>
      <c r="U41" s="409" t="str">
        <f t="shared" si="1"/>
        <v/>
      </c>
      <c r="V41" s="409"/>
      <c r="W41" s="408"/>
      <c r="X41" s="408"/>
      <c r="Y41" s="408"/>
      <c r="Z41" s="408"/>
      <c r="AA41" s="408"/>
      <c r="AB41" s="408"/>
      <c r="AC41" s="408"/>
      <c r="AD41" s="408"/>
      <c r="AE41" s="408"/>
      <c r="AF41" s="408"/>
      <c r="AG41" s="408"/>
      <c r="AH41" s="408"/>
      <c r="AI41" s="408"/>
      <c r="AJ41" s="408"/>
      <c r="AK41" s="408"/>
      <c r="AL41" s="9"/>
      <c r="AM41" s="409" t="str">
        <f t="shared" si="2"/>
        <v/>
      </c>
      <c r="AN41" s="409"/>
      <c r="AO41" s="408"/>
      <c r="AP41" s="408"/>
      <c r="AQ41" s="408"/>
      <c r="AR41" s="408"/>
      <c r="AS41" s="408"/>
      <c r="AT41" s="408"/>
      <c r="AU41" s="408"/>
      <c r="AV41" s="408"/>
      <c r="AW41" s="408"/>
      <c r="AX41" s="408"/>
      <c r="AY41" s="408"/>
      <c r="AZ41" s="408"/>
      <c r="BA41" s="408"/>
      <c r="BB41" s="408"/>
      <c r="BC41" s="408"/>
      <c r="BD41" s="9"/>
      <c r="BE41" s="409" t="str">
        <f t="shared" si="3"/>
        <v/>
      </c>
      <c r="BF41" s="409"/>
      <c r="BG41" s="408"/>
      <c r="BH41" s="408"/>
      <c r="BI41" s="408"/>
      <c r="BJ41" s="408"/>
      <c r="BK41" s="408"/>
      <c r="BL41" s="408"/>
      <c r="BM41" s="408"/>
      <c r="BN41" s="408"/>
      <c r="BO41" s="408"/>
      <c r="BP41" s="408"/>
      <c r="BQ41" s="408"/>
      <c r="BR41" s="408"/>
      <c r="BS41" s="408"/>
      <c r="BT41" s="408"/>
      <c r="BU41" s="408"/>
      <c r="BV41" s="9"/>
      <c r="BW41" s="409">
        <f t="shared" si="4"/>
        <v>17</v>
      </c>
      <c r="BX41" s="409"/>
      <c r="BY41" s="408" t="str">
        <f>IF('各会計、関係団体の財政状況及び健全化判断比率'!B75="","",'各会計、関係団体の財政状況及び健全化判断比率'!B75)</f>
        <v>こうち人づくり広域連合</v>
      </c>
      <c r="BZ41" s="408"/>
      <c r="CA41" s="408"/>
      <c r="CB41" s="408"/>
      <c r="CC41" s="408"/>
      <c r="CD41" s="408"/>
      <c r="CE41" s="408"/>
      <c r="CF41" s="408"/>
      <c r="CG41" s="408"/>
      <c r="CH41" s="408"/>
      <c r="CI41" s="408"/>
      <c r="CJ41" s="408"/>
      <c r="CK41" s="408"/>
      <c r="CL41" s="408"/>
      <c r="CM41" s="408"/>
      <c r="CN41" s="9"/>
      <c r="CO41" s="409" t="str">
        <f t="shared" si="5"/>
        <v/>
      </c>
      <c r="CP41" s="409"/>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F41" s="8"/>
      <c r="DG41" s="410" t="str">
        <f>IF('各会計、関係団体の財政状況及び健全化判断比率'!BR14="","",'各会計、関係団体の財政状況及び健全化判断比率'!BR14)</f>
        <v/>
      </c>
      <c r="DH41" s="410"/>
      <c r="DI41" s="21"/>
    </row>
    <row r="42" spans="1:113" ht="32.25" customHeight="1" x14ac:dyDescent="0.15">
      <c r="B42" s="5"/>
      <c r="C42" s="409" t="str">
        <f t="shared" si="0"/>
        <v/>
      </c>
      <c r="D42" s="409"/>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9"/>
      <c r="U42" s="409" t="str">
        <f t="shared" si="1"/>
        <v/>
      </c>
      <c r="V42" s="409"/>
      <c r="W42" s="408"/>
      <c r="X42" s="408"/>
      <c r="Y42" s="408"/>
      <c r="Z42" s="408"/>
      <c r="AA42" s="408"/>
      <c r="AB42" s="408"/>
      <c r="AC42" s="408"/>
      <c r="AD42" s="408"/>
      <c r="AE42" s="408"/>
      <c r="AF42" s="408"/>
      <c r="AG42" s="408"/>
      <c r="AH42" s="408"/>
      <c r="AI42" s="408"/>
      <c r="AJ42" s="408"/>
      <c r="AK42" s="408"/>
      <c r="AL42" s="9"/>
      <c r="AM42" s="409" t="str">
        <f t="shared" si="2"/>
        <v/>
      </c>
      <c r="AN42" s="409"/>
      <c r="AO42" s="408"/>
      <c r="AP42" s="408"/>
      <c r="AQ42" s="408"/>
      <c r="AR42" s="408"/>
      <c r="AS42" s="408"/>
      <c r="AT42" s="408"/>
      <c r="AU42" s="408"/>
      <c r="AV42" s="408"/>
      <c r="AW42" s="408"/>
      <c r="AX42" s="408"/>
      <c r="AY42" s="408"/>
      <c r="AZ42" s="408"/>
      <c r="BA42" s="408"/>
      <c r="BB42" s="408"/>
      <c r="BC42" s="408"/>
      <c r="BD42" s="9"/>
      <c r="BE42" s="409" t="str">
        <f t="shared" si="3"/>
        <v/>
      </c>
      <c r="BF42" s="409"/>
      <c r="BG42" s="408"/>
      <c r="BH42" s="408"/>
      <c r="BI42" s="408"/>
      <c r="BJ42" s="408"/>
      <c r="BK42" s="408"/>
      <c r="BL42" s="408"/>
      <c r="BM42" s="408"/>
      <c r="BN42" s="408"/>
      <c r="BO42" s="408"/>
      <c r="BP42" s="408"/>
      <c r="BQ42" s="408"/>
      <c r="BR42" s="408"/>
      <c r="BS42" s="408"/>
      <c r="BT42" s="408"/>
      <c r="BU42" s="408"/>
      <c r="BV42" s="9"/>
      <c r="BW42" s="409">
        <f t="shared" si="4"/>
        <v>18</v>
      </c>
      <c r="BX42" s="409"/>
      <c r="BY42" s="408" t="str">
        <f>IF('各会計、関係団体の財政状況及び健全化判断比率'!B76="","",'各会計、関係団体の財政状況及び健全化判断比率'!B76)</f>
        <v>高知県市町村総合事務組合（一般会計）</v>
      </c>
      <c r="BZ42" s="408"/>
      <c r="CA42" s="408"/>
      <c r="CB42" s="408"/>
      <c r="CC42" s="408"/>
      <c r="CD42" s="408"/>
      <c r="CE42" s="408"/>
      <c r="CF42" s="408"/>
      <c r="CG42" s="408"/>
      <c r="CH42" s="408"/>
      <c r="CI42" s="408"/>
      <c r="CJ42" s="408"/>
      <c r="CK42" s="408"/>
      <c r="CL42" s="408"/>
      <c r="CM42" s="408"/>
      <c r="CN42" s="9"/>
      <c r="CO42" s="409" t="str">
        <f t="shared" si="5"/>
        <v/>
      </c>
      <c r="CP42" s="409"/>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F42" s="8"/>
      <c r="DG42" s="410" t="str">
        <f>IF('各会計、関係団体の財政状況及び健全化判断比率'!BR15="","",'各会計、関係団体の財政状況及び健全化判断比率'!BR15)</f>
        <v/>
      </c>
      <c r="DH42" s="410"/>
      <c r="DI42" s="21"/>
    </row>
    <row r="43" spans="1:113" ht="32.25" customHeight="1" x14ac:dyDescent="0.15">
      <c r="B43" s="5"/>
      <c r="C43" s="409" t="str">
        <f t="shared" si="0"/>
        <v/>
      </c>
      <c r="D43" s="409"/>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9"/>
      <c r="U43" s="409" t="str">
        <f t="shared" si="1"/>
        <v/>
      </c>
      <c r="V43" s="409"/>
      <c r="W43" s="408"/>
      <c r="X43" s="408"/>
      <c r="Y43" s="408"/>
      <c r="Z43" s="408"/>
      <c r="AA43" s="408"/>
      <c r="AB43" s="408"/>
      <c r="AC43" s="408"/>
      <c r="AD43" s="408"/>
      <c r="AE43" s="408"/>
      <c r="AF43" s="408"/>
      <c r="AG43" s="408"/>
      <c r="AH43" s="408"/>
      <c r="AI43" s="408"/>
      <c r="AJ43" s="408"/>
      <c r="AK43" s="408"/>
      <c r="AL43" s="9"/>
      <c r="AM43" s="409" t="str">
        <f t="shared" si="2"/>
        <v/>
      </c>
      <c r="AN43" s="409"/>
      <c r="AO43" s="408"/>
      <c r="AP43" s="408"/>
      <c r="AQ43" s="408"/>
      <c r="AR43" s="408"/>
      <c r="AS43" s="408"/>
      <c r="AT43" s="408"/>
      <c r="AU43" s="408"/>
      <c r="AV43" s="408"/>
      <c r="AW43" s="408"/>
      <c r="AX43" s="408"/>
      <c r="AY43" s="408"/>
      <c r="AZ43" s="408"/>
      <c r="BA43" s="408"/>
      <c r="BB43" s="408"/>
      <c r="BC43" s="408"/>
      <c r="BD43" s="9"/>
      <c r="BE43" s="409" t="str">
        <f t="shared" si="3"/>
        <v/>
      </c>
      <c r="BF43" s="409"/>
      <c r="BG43" s="408"/>
      <c r="BH43" s="408"/>
      <c r="BI43" s="408"/>
      <c r="BJ43" s="408"/>
      <c r="BK43" s="408"/>
      <c r="BL43" s="408"/>
      <c r="BM43" s="408"/>
      <c r="BN43" s="408"/>
      <c r="BO43" s="408"/>
      <c r="BP43" s="408"/>
      <c r="BQ43" s="408"/>
      <c r="BR43" s="408"/>
      <c r="BS43" s="408"/>
      <c r="BT43" s="408"/>
      <c r="BU43" s="408"/>
      <c r="BV43" s="9"/>
      <c r="BW43" s="409">
        <f t="shared" si="4"/>
        <v>19</v>
      </c>
      <c r="BX43" s="409"/>
      <c r="BY43" s="408" t="str">
        <f>IF('各会計、関係団体の財政状況及び健全化判断比率'!B77="","",'各会計、関係団体の財政状況及び健全化判断比率'!B77)</f>
        <v>高知県市町村総合事務組合（交通災害共済事業特別会計）</v>
      </c>
      <c r="BZ43" s="408"/>
      <c r="CA43" s="408"/>
      <c r="CB43" s="408"/>
      <c r="CC43" s="408"/>
      <c r="CD43" s="408"/>
      <c r="CE43" s="408"/>
      <c r="CF43" s="408"/>
      <c r="CG43" s="408"/>
      <c r="CH43" s="408"/>
      <c r="CI43" s="408"/>
      <c r="CJ43" s="408"/>
      <c r="CK43" s="408"/>
      <c r="CL43" s="408"/>
      <c r="CM43" s="408"/>
      <c r="CN43" s="9"/>
      <c r="CO43" s="409" t="str">
        <f t="shared" si="5"/>
        <v/>
      </c>
      <c r="CP43" s="409"/>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F43" s="8"/>
      <c r="DG43" s="410" t="str">
        <f>IF('各会計、関係団体の財政状況及び健全化判断比率'!BR16="","",'各会計、関係団体の財政状況及び健全化判断比率'!BR16)</f>
        <v/>
      </c>
      <c r="DH43" s="41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296</v>
      </c>
    </row>
    <row r="47" spans="1:113" x14ac:dyDescent="0.15">
      <c r="E47" s="1" t="s">
        <v>299</v>
      </c>
    </row>
    <row r="48" spans="1:113" x14ac:dyDescent="0.15">
      <c r="E48" s="1" t="s">
        <v>301</v>
      </c>
    </row>
    <row r="49" spans="5:5" x14ac:dyDescent="0.15">
      <c r="E49" s="1" t="s">
        <v>302</v>
      </c>
    </row>
    <row r="50" spans="5:5" x14ac:dyDescent="0.15">
      <c r="E50" s="1" t="s">
        <v>202</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lxBq9vvh9u9OMzKuvHHeP3GpKn5zxf64D4u9TJpQ9GU8Qv3MFIRgP5dq82wSqotHbc5sH/fPKCGQiDa4hTSviw==" saltValue="75qVITOmH2RAL6KMdtc4F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523</v>
      </c>
      <c r="G33" s="218" t="s">
        <v>525</v>
      </c>
      <c r="H33" s="218" t="s">
        <v>526</v>
      </c>
      <c r="I33" s="218" t="s">
        <v>410</v>
      </c>
      <c r="J33" s="222" t="s">
        <v>527</v>
      </c>
      <c r="K33" s="203"/>
      <c r="L33" s="203"/>
      <c r="M33" s="203"/>
      <c r="N33" s="203"/>
      <c r="O33" s="203"/>
      <c r="P33" s="203"/>
    </row>
    <row r="34" spans="1:16" ht="39" customHeight="1" x14ac:dyDescent="0.15">
      <c r="A34" s="203"/>
      <c r="B34" s="205"/>
      <c r="C34" s="1062" t="s">
        <v>80</v>
      </c>
      <c r="D34" s="1062"/>
      <c r="E34" s="1063"/>
      <c r="F34" s="214">
        <v>13.39</v>
      </c>
      <c r="G34" s="219">
        <v>15.45</v>
      </c>
      <c r="H34" s="219">
        <v>18.28</v>
      </c>
      <c r="I34" s="219">
        <v>16.989999999999998</v>
      </c>
      <c r="J34" s="223">
        <v>19.579999999999998</v>
      </c>
      <c r="K34" s="203"/>
      <c r="L34" s="203"/>
      <c r="M34" s="203"/>
      <c r="N34" s="203"/>
      <c r="O34" s="203"/>
      <c r="P34" s="203"/>
    </row>
    <row r="35" spans="1:16" ht="39" customHeight="1" x14ac:dyDescent="0.15">
      <c r="A35" s="203"/>
      <c r="B35" s="206"/>
      <c r="C35" s="1058" t="s">
        <v>369</v>
      </c>
      <c r="D35" s="1058"/>
      <c r="E35" s="1059"/>
      <c r="F35" s="215">
        <v>6.65</v>
      </c>
      <c r="G35" s="220">
        <v>5.81</v>
      </c>
      <c r="H35" s="220">
        <v>6.95</v>
      </c>
      <c r="I35" s="220">
        <v>7.67</v>
      </c>
      <c r="J35" s="224">
        <v>7.84</v>
      </c>
      <c r="K35" s="203"/>
      <c r="L35" s="203"/>
      <c r="M35" s="203"/>
      <c r="N35" s="203"/>
      <c r="O35" s="203"/>
      <c r="P35" s="203"/>
    </row>
    <row r="36" spans="1:16" ht="39" customHeight="1" x14ac:dyDescent="0.15">
      <c r="A36" s="203"/>
      <c r="B36" s="206"/>
      <c r="C36" s="1058" t="s">
        <v>291</v>
      </c>
      <c r="D36" s="1058"/>
      <c r="E36" s="1059"/>
      <c r="F36" s="215">
        <v>0.06</v>
      </c>
      <c r="G36" s="220">
        <v>0.48</v>
      </c>
      <c r="H36" s="220">
        <v>1.1200000000000001</v>
      </c>
      <c r="I36" s="220">
        <v>0.93</v>
      </c>
      <c r="J36" s="224">
        <v>2</v>
      </c>
      <c r="K36" s="203"/>
      <c r="L36" s="203"/>
      <c r="M36" s="203"/>
      <c r="N36" s="203"/>
      <c r="O36" s="203"/>
      <c r="P36" s="203"/>
    </row>
    <row r="37" spans="1:16" ht="39" customHeight="1" x14ac:dyDescent="0.15">
      <c r="A37" s="203"/>
      <c r="B37" s="206"/>
      <c r="C37" s="1058" t="s">
        <v>461</v>
      </c>
      <c r="D37" s="1058"/>
      <c r="E37" s="1059"/>
      <c r="F37" s="215">
        <v>0</v>
      </c>
      <c r="G37" s="220">
        <v>0</v>
      </c>
      <c r="H37" s="220">
        <v>0.96</v>
      </c>
      <c r="I37" s="220">
        <v>0.79</v>
      </c>
      <c r="J37" s="224">
        <v>0.26</v>
      </c>
      <c r="K37" s="203"/>
      <c r="L37" s="203"/>
      <c r="M37" s="203"/>
      <c r="N37" s="203"/>
      <c r="O37" s="203"/>
      <c r="P37" s="203"/>
    </row>
    <row r="38" spans="1:16" ht="39" customHeight="1" x14ac:dyDescent="0.15">
      <c r="A38" s="203"/>
      <c r="B38" s="206"/>
      <c r="C38" s="1058" t="s">
        <v>229</v>
      </c>
      <c r="D38" s="1058"/>
      <c r="E38" s="1059"/>
      <c r="F38" s="215">
        <v>7.0000000000000007E-2</v>
      </c>
      <c r="G38" s="220">
        <v>0.08</v>
      </c>
      <c r="H38" s="220">
        <v>0.09</v>
      </c>
      <c r="I38" s="220">
        <v>0.09</v>
      </c>
      <c r="J38" s="224">
        <v>0.1</v>
      </c>
      <c r="K38" s="203"/>
      <c r="L38" s="203"/>
      <c r="M38" s="203"/>
      <c r="N38" s="203"/>
      <c r="O38" s="203"/>
      <c r="P38" s="203"/>
    </row>
    <row r="39" spans="1:16" ht="39" customHeight="1" x14ac:dyDescent="0.15">
      <c r="A39" s="203"/>
      <c r="B39" s="206"/>
      <c r="C39" s="1058" t="s">
        <v>449</v>
      </c>
      <c r="D39" s="1058"/>
      <c r="E39" s="1059"/>
      <c r="F39" s="215">
        <v>6.93</v>
      </c>
      <c r="G39" s="220">
        <v>5.12</v>
      </c>
      <c r="H39" s="220">
        <v>6.94</v>
      </c>
      <c r="I39" s="220">
        <v>4.79</v>
      </c>
      <c r="J39" s="224">
        <v>0.09</v>
      </c>
      <c r="K39" s="203"/>
      <c r="L39" s="203"/>
      <c r="M39" s="203"/>
      <c r="N39" s="203"/>
      <c r="O39" s="203"/>
      <c r="P39" s="203"/>
    </row>
    <row r="40" spans="1:16" ht="39" customHeight="1" x14ac:dyDescent="0.15">
      <c r="A40" s="203"/>
      <c r="B40" s="206"/>
      <c r="C40" s="1058" t="s">
        <v>451</v>
      </c>
      <c r="D40" s="1058"/>
      <c r="E40" s="1059"/>
      <c r="F40" s="215">
        <v>0.92</v>
      </c>
      <c r="G40" s="220">
        <v>0.26</v>
      </c>
      <c r="H40" s="220">
        <v>0.26</v>
      </c>
      <c r="I40" s="220">
        <v>0.28999999999999998</v>
      </c>
      <c r="J40" s="224">
        <v>0</v>
      </c>
      <c r="K40" s="203"/>
      <c r="L40" s="203"/>
      <c r="M40" s="203"/>
      <c r="N40" s="203"/>
      <c r="O40" s="203"/>
      <c r="P40" s="203"/>
    </row>
    <row r="41" spans="1:16" ht="39" customHeight="1" x14ac:dyDescent="0.15">
      <c r="A41" s="203"/>
      <c r="B41" s="206"/>
      <c r="C41" s="1058" t="s">
        <v>453</v>
      </c>
      <c r="D41" s="1058"/>
      <c r="E41" s="1059"/>
      <c r="F41" s="215">
        <v>0</v>
      </c>
      <c r="G41" s="220">
        <v>0</v>
      </c>
      <c r="H41" s="220">
        <v>0</v>
      </c>
      <c r="I41" s="220">
        <v>0</v>
      </c>
      <c r="J41" s="224">
        <v>0</v>
      </c>
      <c r="K41" s="203"/>
      <c r="L41" s="203"/>
      <c r="M41" s="203"/>
      <c r="N41" s="203"/>
      <c r="O41" s="203"/>
      <c r="P41" s="203"/>
    </row>
    <row r="42" spans="1:16" ht="39" customHeight="1" x14ac:dyDescent="0.15">
      <c r="A42" s="203"/>
      <c r="B42" s="207"/>
      <c r="C42" s="1058" t="s">
        <v>530</v>
      </c>
      <c r="D42" s="1058"/>
      <c r="E42" s="1059"/>
      <c r="F42" s="215" t="s">
        <v>205</v>
      </c>
      <c r="G42" s="220" t="s">
        <v>205</v>
      </c>
      <c r="H42" s="220" t="s">
        <v>205</v>
      </c>
      <c r="I42" s="220" t="s">
        <v>205</v>
      </c>
      <c r="J42" s="224" t="s">
        <v>205</v>
      </c>
      <c r="K42" s="203"/>
      <c r="L42" s="203"/>
      <c r="M42" s="203"/>
      <c r="N42" s="203"/>
      <c r="O42" s="203"/>
      <c r="P42" s="203"/>
    </row>
    <row r="43" spans="1:16" ht="39" customHeight="1" x14ac:dyDescent="0.15">
      <c r="A43" s="203"/>
      <c r="B43" s="208"/>
      <c r="C43" s="1060" t="s">
        <v>491</v>
      </c>
      <c r="D43" s="1060"/>
      <c r="E43" s="1061"/>
      <c r="F43" s="216">
        <v>0</v>
      </c>
      <c r="G43" s="221">
        <v>0</v>
      </c>
      <c r="H43" s="221">
        <v>0</v>
      </c>
      <c r="I43" s="221">
        <v>0</v>
      </c>
      <c r="J43" s="225">
        <v>0</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6JEogzdMy4XDSa7ojPB7JV2FSxk3uFpv5BQTrY1AnJ2tTLU1ThuIqJldseCbHP1bLhoSdFF0wHL5w6J1xc1+3w==" saltValue="HW0D0DnLrgw67dSnDWIKz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24</v>
      </c>
      <c r="C44" s="232"/>
      <c r="D44" s="232"/>
      <c r="E44" s="240"/>
      <c r="F44" s="240"/>
      <c r="G44" s="240"/>
      <c r="H44" s="240"/>
      <c r="I44" s="240"/>
      <c r="J44" s="243" t="s">
        <v>13</v>
      </c>
      <c r="K44" s="245" t="s">
        <v>523</v>
      </c>
      <c r="L44" s="253" t="s">
        <v>525</v>
      </c>
      <c r="M44" s="253" t="s">
        <v>526</v>
      </c>
      <c r="N44" s="253" t="s">
        <v>410</v>
      </c>
      <c r="O44" s="261" t="s">
        <v>527</v>
      </c>
      <c r="P44" s="103"/>
      <c r="Q44" s="103"/>
      <c r="R44" s="103"/>
      <c r="S44" s="103"/>
      <c r="T44" s="103"/>
      <c r="U44" s="103"/>
    </row>
    <row r="45" spans="1:21" ht="30.75" customHeight="1" x14ac:dyDescent="0.15">
      <c r="A45" s="103"/>
      <c r="B45" s="1074" t="s">
        <v>25</v>
      </c>
      <c r="C45" s="1075"/>
      <c r="D45" s="235"/>
      <c r="E45" s="1088" t="s">
        <v>23</v>
      </c>
      <c r="F45" s="1088"/>
      <c r="G45" s="1088"/>
      <c r="H45" s="1088"/>
      <c r="I45" s="1088"/>
      <c r="J45" s="1089"/>
      <c r="K45" s="246">
        <v>672</v>
      </c>
      <c r="L45" s="254">
        <v>632</v>
      </c>
      <c r="M45" s="254">
        <v>533</v>
      </c>
      <c r="N45" s="254">
        <v>526</v>
      </c>
      <c r="O45" s="262">
        <v>476</v>
      </c>
      <c r="P45" s="103"/>
      <c r="Q45" s="103"/>
      <c r="R45" s="103"/>
      <c r="S45" s="103"/>
      <c r="T45" s="103"/>
      <c r="U45" s="103"/>
    </row>
    <row r="46" spans="1:21" ht="30.75" customHeight="1" x14ac:dyDescent="0.15">
      <c r="A46" s="103"/>
      <c r="B46" s="1076"/>
      <c r="C46" s="1077"/>
      <c r="D46" s="236"/>
      <c r="E46" s="1080" t="s">
        <v>29</v>
      </c>
      <c r="F46" s="1080"/>
      <c r="G46" s="1080"/>
      <c r="H46" s="1080"/>
      <c r="I46" s="1080"/>
      <c r="J46" s="1081"/>
      <c r="K46" s="247" t="s">
        <v>205</v>
      </c>
      <c r="L46" s="255" t="s">
        <v>205</v>
      </c>
      <c r="M46" s="255" t="s">
        <v>205</v>
      </c>
      <c r="N46" s="255" t="s">
        <v>205</v>
      </c>
      <c r="O46" s="263" t="s">
        <v>205</v>
      </c>
      <c r="P46" s="103"/>
      <c r="Q46" s="103"/>
      <c r="R46" s="103"/>
      <c r="S46" s="103"/>
      <c r="T46" s="103"/>
      <c r="U46" s="103"/>
    </row>
    <row r="47" spans="1:21" ht="30.75" customHeight="1" x14ac:dyDescent="0.15">
      <c r="A47" s="103"/>
      <c r="B47" s="1076"/>
      <c r="C47" s="1077"/>
      <c r="D47" s="236"/>
      <c r="E47" s="1080" t="s">
        <v>32</v>
      </c>
      <c r="F47" s="1080"/>
      <c r="G47" s="1080"/>
      <c r="H47" s="1080"/>
      <c r="I47" s="1080"/>
      <c r="J47" s="1081"/>
      <c r="K47" s="247" t="s">
        <v>205</v>
      </c>
      <c r="L47" s="255" t="s">
        <v>205</v>
      </c>
      <c r="M47" s="255" t="s">
        <v>205</v>
      </c>
      <c r="N47" s="255" t="s">
        <v>205</v>
      </c>
      <c r="O47" s="263" t="s">
        <v>205</v>
      </c>
      <c r="P47" s="103"/>
      <c r="Q47" s="103"/>
      <c r="R47" s="103"/>
      <c r="S47" s="103"/>
      <c r="T47" s="103"/>
      <c r="U47" s="103"/>
    </row>
    <row r="48" spans="1:21" ht="30.75" customHeight="1" x14ac:dyDescent="0.15">
      <c r="A48" s="103"/>
      <c r="B48" s="1076"/>
      <c r="C48" s="1077"/>
      <c r="D48" s="236"/>
      <c r="E48" s="1080" t="s">
        <v>38</v>
      </c>
      <c r="F48" s="1080"/>
      <c r="G48" s="1080"/>
      <c r="H48" s="1080"/>
      <c r="I48" s="1080"/>
      <c r="J48" s="1081"/>
      <c r="K48" s="247">
        <v>184</v>
      </c>
      <c r="L48" s="255">
        <v>185</v>
      </c>
      <c r="M48" s="255">
        <v>184</v>
      </c>
      <c r="N48" s="255">
        <v>183</v>
      </c>
      <c r="O48" s="263">
        <v>150</v>
      </c>
      <c r="P48" s="103"/>
      <c r="Q48" s="103"/>
      <c r="R48" s="103"/>
      <c r="S48" s="103"/>
      <c r="T48" s="103"/>
      <c r="U48" s="103"/>
    </row>
    <row r="49" spans="1:21" ht="30.75" customHeight="1" x14ac:dyDescent="0.15">
      <c r="A49" s="103"/>
      <c r="B49" s="1076"/>
      <c r="C49" s="1077"/>
      <c r="D49" s="236"/>
      <c r="E49" s="1080" t="s">
        <v>0</v>
      </c>
      <c r="F49" s="1080"/>
      <c r="G49" s="1080"/>
      <c r="H49" s="1080"/>
      <c r="I49" s="1080"/>
      <c r="J49" s="1081"/>
      <c r="K49" s="247">
        <v>24</v>
      </c>
      <c r="L49" s="255">
        <v>22</v>
      </c>
      <c r="M49" s="255">
        <v>37</v>
      </c>
      <c r="N49" s="255">
        <v>11</v>
      </c>
      <c r="O49" s="263">
        <v>21</v>
      </c>
      <c r="P49" s="103"/>
      <c r="Q49" s="103"/>
      <c r="R49" s="103"/>
      <c r="S49" s="103"/>
      <c r="T49" s="103"/>
      <c r="U49" s="103"/>
    </row>
    <row r="50" spans="1:21" ht="30.75" customHeight="1" x14ac:dyDescent="0.15">
      <c r="A50" s="103"/>
      <c r="B50" s="1076"/>
      <c r="C50" s="1077"/>
      <c r="D50" s="236"/>
      <c r="E50" s="1080" t="s">
        <v>40</v>
      </c>
      <c r="F50" s="1080"/>
      <c r="G50" s="1080"/>
      <c r="H50" s="1080"/>
      <c r="I50" s="1080"/>
      <c r="J50" s="1081"/>
      <c r="K50" s="247" t="s">
        <v>205</v>
      </c>
      <c r="L50" s="255" t="s">
        <v>205</v>
      </c>
      <c r="M50" s="255" t="s">
        <v>205</v>
      </c>
      <c r="N50" s="255" t="s">
        <v>205</v>
      </c>
      <c r="O50" s="263" t="s">
        <v>205</v>
      </c>
      <c r="P50" s="103"/>
      <c r="Q50" s="103"/>
      <c r="R50" s="103"/>
      <c r="S50" s="103"/>
      <c r="T50" s="103"/>
      <c r="U50" s="103"/>
    </row>
    <row r="51" spans="1:21" ht="30.75" customHeight="1" x14ac:dyDescent="0.15">
      <c r="A51" s="103"/>
      <c r="B51" s="1078"/>
      <c r="C51" s="1079"/>
      <c r="D51" s="237"/>
      <c r="E51" s="1080" t="s">
        <v>47</v>
      </c>
      <c r="F51" s="1080"/>
      <c r="G51" s="1080"/>
      <c r="H51" s="1080"/>
      <c r="I51" s="1080"/>
      <c r="J51" s="1081"/>
      <c r="K51" s="247" t="s">
        <v>205</v>
      </c>
      <c r="L51" s="255" t="s">
        <v>205</v>
      </c>
      <c r="M51" s="255" t="s">
        <v>205</v>
      </c>
      <c r="N51" s="255" t="s">
        <v>205</v>
      </c>
      <c r="O51" s="263" t="s">
        <v>205</v>
      </c>
      <c r="P51" s="103"/>
      <c r="Q51" s="103"/>
      <c r="R51" s="103"/>
      <c r="S51" s="103"/>
      <c r="T51" s="103"/>
      <c r="U51" s="103"/>
    </row>
    <row r="52" spans="1:21" ht="30.75" customHeight="1" x14ac:dyDescent="0.15">
      <c r="A52" s="103"/>
      <c r="B52" s="1082" t="s">
        <v>15</v>
      </c>
      <c r="C52" s="1083"/>
      <c r="D52" s="237"/>
      <c r="E52" s="1080" t="s">
        <v>48</v>
      </c>
      <c r="F52" s="1080"/>
      <c r="G52" s="1080"/>
      <c r="H52" s="1080"/>
      <c r="I52" s="1080"/>
      <c r="J52" s="1081"/>
      <c r="K52" s="247">
        <v>724</v>
      </c>
      <c r="L52" s="255">
        <v>629</v>
      </c>
      <c r="M52" s="255">
        <v>583</v>
      </c>
      <c r="N52" s="255">
        <v>569</v>
      </c>
      <c r="O52" s="263">
        <v>501</v>
      </c>
      <c r="P52" s="103"/>
      <c r="Q52" s="103"/>
      <c r="R52" s="103"/>
      <c r="S52" s="103"/>
      <c r="T52" s="103"/>
      <c r="U52" s="103"/>
    </row>
    <row r="53" spans="1:21" ht="30.75" customHeight="1" x14ac:dyDescent="0.15">
      <c r="A53" s="103"/>
      <c r="B53" s="1084" t="s">
        <v>50</v>
      </c>
      <c r="C53" s="1085"/>
      <c r="D53" s="238"/>
      <c r="E53" s="1086" t="s">
        <v>53</v>
      </c>
      <c r="F53" s="1086"/>
      <c r="G53" s="1086"/>
      <c r="H53" s="1086"/>
      <c r="I53" s="1086"/>
      <c r="J53" s="1087"/>
      <c r="K53" s="248">
        <v>156</v>
      </c>
      <c r="L53" s="256">
        <v>210</v>
      </c>
      <c r="M53" s="256">
        <v>171</v>
      </c>
      <c r="N53" s="256">
        <v>151</v>
      </c>
      <c r="O53" s="264">
        <v>146</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274</v>
      </c>
      <c r="L56" s="257" t="s">
        <v>532</v>
      </c>
      <c r="M56" s="257" t="s">
        <v>531</v>
      </c>
      <c r="N56" s="257" t="s">
        <v>533</v>
      </c>
      <c r="O56" s="265" t="s">
        <v>534</v>
      </c>
      <c r="P56" s="103"/>
      <c r="Q56" s="103"/>
      <c r="R56" s="103"/>
      <c r="S56" s="103"/>
      <c r="T56" s="103"/>
      <c r="U56" s="103"/>
    </row>
    <row r="57" spans="1:21" ht="31.5" customHeight="1" x14ac:dyDescent="0.15">
      <c r="B57" s="1070" t="s">
        <v>14</v>
      </c>
      <c r="C57" s="1071"/>
      <c r="D57" s="1064" t="s">
        <v>60</v>
      </c>
      <c r="E57" s="1065"/>
      <c r="F57" s="1065"/>
      <c r="G57" s="1065"/>
      <c r="H57" s="1065"/>
      <c r="I57" s="1065"/>
      <c r="J57" s="1066"/>
      <c r="K57" s="251" t="s">
        <v>205</v>
      </c>
      <c r="L57" s="258" t="s">
        <v>205</v>
      </c>
      <c r="M57" s="258" t="s">
        <v>205</v>
      </c>
      <c r="N57" s="258" t="s">
        <v>205</v>
      </c>
      <c r="O57" s="266" t="s">
        <v>205</v>
      </c>
    </row>
    <row r="58" spans="1:21" ht="31.5" customHeight="1" x14ac:dyDescent="0.15">
      <c r="B58" s="1072"/>
      <c r="C58" s="1073"/>
      <c r="D58" s="1067" t="s">
        <v>57</v>
      </c>
      <c r="E58" s="1068"/>
      <c r="F58" s="1068"/>
      <c r="G58" s="1068"/>
      <c r="H58" s="1068"/>
      <c r="I58" s="1068"/>
      <c r="J58" s="1069"/>
      <c r="K58" s="252" t="s">
        <v>205</v>
      </c>
      <c r="L58" s="259" t="s">
        <v>205</v>
      </c>
      <c r="M58" s="259" t="s">
        <v>205</v>
      </c>
      <c r="N58" s="259" t="s">
        <v>205</v>
      </c>
      <c r="O58" s="267" t="s">
        <v>205</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YHb8J7WyPiC2KmbWecktmeaz00Zf7ntTtZg1wqyQsvPO+UBWGi+RT2xJTMwvxRTtblRrLFyka0hJchYyo1KSTg==" saltValue="EmjS60rf0iJucba4jnkEM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24</v>
      </c>
      <c r="C40" s="232"/>
      <c r="D40" s="232"/>
      <c r="E40" s="240"/>
      <c r="F40" s="240"/>
      <c r="G40" s="240"/>
      <c r="H40" s="243" t="s">
        <v>13</v>
      </c>
      <c r="I40" s="245" t="s">
        <v>523</v>
      </c>
      <c r="J40" s="253" t="s">
        <v>525</v>
      </c>
      <c r="K40" s="253" t="s">
        <v>526</v>
      </c>
      <c r="L40" s="253" t="s">
        <v>410</v>
      </c>
      <c r="M40" s="273" t="s">
        <v>527</v>
      </c>
    </row>
    <row r="41" spans="2:13" ht="27.75" customHeight="1" x14ac:dyDescent="0.15">
      <c r="B41" s="1074" t="s">
        <v>34</v>
      </c>
      <c r="C41" s="1075"/>
      <c r="D41" s="235"/>
      <c r="E41" s="1099" t="s">
        <v>61</v>
      </c>
      <c r="F41" s="1099"/>
      <c r="G41" s="1099"/>
      <c r="H41" s="1100"/>
      <c r="I41" s="246">
        <v>4537</v>
      </c>
      <c r="J41" s="254">
        <v>4427</v>
      </c>
      <c r="K41" s="254">
        <v>4667</v>
      </c>
      <c r="L41" s="254">
        <v>4648</v>
      </c>
      <c r="M41" s="262">
        <v>4602</v>
      </c>
    </row>
    <row r="42" spans="2:13" ht="27.75" customHeight="1" x14ac:dyDescent="0.15">
      <c r="B42" s="1076"/>
      <c r="C42" s="1077"/>
      <c r="D42" s="236"/>
      <c r="E42" s="1090" t="s">
        <v>68</v>
      </c>
      <c r="F42" s="1090"/>
      <c r="G42" s="1090"/>
      <c r="H42" s="1091"/>
      <c r="I42" s="247" t="s">
        <v>205</v>
      </c>
      <c r="J42" s="255" t="s">
        <v>205</v>
      </c>
      <c r="K42" s="255" t="s">
        <v>205</v>
      </c>
      <c r="L42" s="255" t="s">
        <v>205</v>
      </c>
      <c r="M42" s="263" t="s">
        <v>205</v>
      </c>
    </row>
    <row r="43" spans="2:13" ht="27.75" customHeight="1" x14ac:dyDescent="0.15">
      <c r="B43" s="1076"/>
      <c r="C43" s="1077"/>
      <c r="D43" s="236"/>
      <c r="E43" s="1090" t="s">
        <v>69</v>
      </c>
      <c r="F43" s="1090"/>
      <c r="G43" s="1090"/>
      <c r="H43" s="1091"/>
      <c r="I43" s="247">
        <v>2102</v>
      </c>
      <c r="J43" s="255">
        <v>1947</v>
      </c>
      <c r="K43" s="255">
        <v>1814</v>
      </c>
      <c r="L43" s="255">
        <v>1690</v>
      </c>
      <c r="M43" s="263">
        <v>1552</v>
      </c>
    </row>
    <row r="44" spans="2:13" ht="27.75" customHeight="1" x14ac:dyDescent="0.15">
      <c r="B44" s="1076"/>
      <c r="C44" s="1077"/>
      <c r="D44" s="236"/>
      <c r="E44" s="1090" t="s">
        <v>71</v>
      </c>
      <c r="F44" s="1090"/>
      <c r="G44" s="1090"/>
      <c r="H44" s="1091"/>
      <c r="I44" s="247">
        <v>156</v>
      </c>
      <c r="J44" s="255">
        <v>155</v>
      </c>
      <c r="K44" s="255">
        <v>145</v>
      </c>
      <c r="L44" s="255">
        <v>155</v>
      </c>
      <c r="M44" s="263">
        <v>342</v>
      </c>
    </row>
    <row r="45" spans="2:13" ht="27.75" customHeight="1" x14ac:dyDescent="0.15">
      <c r="B45" s="1076"/>
      <c r="C45" s="1077"/>
      <c r="D45" s="236"/>
      <c r="E45" s="1090" t="s">
        <v>73</v>
      </c>
      <c r="F45" s="1090"/>
      <c r="G45" s="1090"/>
      <c r="H45" s="1091"/>
      <c r="I45" s="247">
        <v>676</v>
      </c>
      <c r="J45" s="255">
        <v>638</v>
      </c>
      <c r="K45" s="255">
        <v>668</v>
      </c>
      <c r="L45" s="255">
        <v>551</v>
      </c>
      <c r="M45" s="263">
        <v>507</v>
      </c>
    </row>
    <row r="46" spans="2:13" ht="27.75" customHeight="1" x14ac:dyDescent="0.15">
      <c r="B46" s="1076"/>
      <c r="C46" s="1077"/>
      <c r="D46" s="237"/>
      <c r="E46" s="1090" t="s">
        <v>72</v>
      </c>
      <c r="F46" s="1090"/>
      <c r="G46" s="1090"/>
      <c r="H46" s="1091"/>
      <c r="I46" s="247" t="s">
        <v>205</v>
      </c>
      <c r="J46" s="255" t="s">
        <v>205</v>
      </c>
      <c r="K46" s="255" t="s">
        <v>205</v>
      </c>
      <c r="L46" s="255" t="s">
        <v>205</v>
      </c>
      <c r="M46" s="263" t="s">
        <v>205</v>
      </c>
    </row>
    <row r="47" spans="2:13" ht="27.75" customHeight="1" x14ac:dyDescent="0.15">
      <c r="B47" s="1076"/>
      <c r="C47" s="1077"/>
      <c r="D47" s="269"/>
      <c r="E47" s="1096" t="s">
        <v>76</v>
      </c>
      <c r="F47" s="1097"/>
      <c r="G47" s="1097"/>
      <c r="H47" s="1098"/>
      <c r="I47" s="247" t="s">
        <v>205</v>
      </c>
      <c r="J47" s="255" t="s">
        <v>205</v>
      </c>
      <c r="K47" s="255" t="s">
        <v>205</v>
      </c>
      <c r="L47" s="255" t="s">
        <v>205</v>
      </c>
      <c r="M47" s="263" t="s">
        <v>205</v>
      </c>
    </row>
    <row r="48" spans="2:13" ht="27.75" customHeight="1" x14ac:dyDescent="0.15">
      <c r="B48" s="1076"/>
      <c r="C48" s="1077"/>
      <c r="D48" s="236"/>
      <c r="E48" s="1090" t="s">
        <v>82</v>
      </c>
      <c r="F48" s="1090"/>
      <c r="G48" s="1090"/>
      <c r="H48" s="1091"/>
      <c r="I48" s="247" t="s">
        <v>205</v>
      </c>
      <c r="J48" s="255" t="s">
        <v>205</v>
      </c>
      <c r="K48" s="255" t="s">
        <v>205</v>
      </c>
      <c r="L48" s="255" t="s">
        <v>205</v>
      </c>
      <c r="M48" s="263" t="s">
        <v>205</v>
      </c>
    </row>
    <row r="49" spans="2:13" ht="27.75" customHeight="1" x14ac:dyDescent="0.15">
      <c r="B49" s="1078"/>
      <c r="C49" s="1079"/>
      <c r="D49" s="236"/>
      <c r="E49" s="1090" t="s">
        <v>88</v>
      </c>
      <c r="F49" s="1090"/>
      <c r="G49" s="1090"/>
      <c r="H49" s="1091"/>
      <c r="I49" s="247" t="s">
        <v>205</v>
      </c>
      <c r="J49" s="255" t="s">
        <v>205</v>
      </c>
      <c r="K49" s="255" t="s">
        <v>205</v>
      </c>
      <c r="L49" s="255" t="s">
        <v>205</v>
      </c>
      <c r="M49" s="263" t="s">
        <v>205</v>
      </c>
    </row>
    <row r="50" spans="2:13" ht="27.75" customHeight="1" x14ac:dyDescent="0.15">
      <c r="B50" s="1094" t="s">
        <v>90</v>
      </c>
      <c r="C50" s="1095"/>
      <c r="D50" s="270"/>
      <c r="E50" s="1090" t="s">
        <v>92</v>
      </c>
      <c r="F50" s="1090"/>
      <c r="G50" s="1090"/>
      <c r="H50" s="1091"/>
      <c r="I50" s="247">
        <v>4595</v>
      </c>
      <c r="J50" s="255">
        <v>4844</v>
      </c>
      <c r="K50" s="255">
        <v>4661</v>
      </c>
      <c r="L50" s="255">
        <v>4916</v>
      </c>
      <c r="M50" s="263">
        <v>4887</v>
      </c>
    </row>
    <row r="51" spans="2:13" ht="27.75" customHeight="1" x14ac:dyDescent="0.15">
      <c r="B51" s="1076"/>
      <c r="C51" s="1077"/>
      <c r="D51" s="236"/>
      <c r="E51" s="1090" t="s">
        <v>95</v>
      </c>
      <c r="F51" s="1090"/>
      <c r="G51" s="1090"/>
      <c r="H51" s="1091"/>
      <c r="I51" s="247">
        <v>101</v>
      </c>
      <c r="J51" s="255">
        <v>76</v>
      </c>
      <c r="K51" s="255">
        <v>68</v>
      </c>
      <c r="L51" s="255">
        <v>58</v>
      </c>
      <c r="M51" s="263">
        <v>74</v>
      </c>
    </row>
    <row r="52" spans="2:13" ht="27.75" customHeight="1" x14ac:dyDescent="0.15">
      <c r="B52" s="1078"/>
      <c r="C52" s="1079"/>
      <c r="D52" s="236"/>
      <c r="E52" s="1090" t="s">
        <v>42</v>
      </c>
      <c r="F52" s="1090"/>
      <c r="G52" s="1090"/>
      <c r="H52" s="1091"/>
      <c r="I52" s="247">
        <v>4988</v>
      </c>
      <c r="J52" s="255">
        <v>4884</v>
      </c>
      <c r="K52" s="255">
        <v>5169</v>
      </c>
      <c r="L52" s="255">
        <v>4896</v>
      </c>
      <c r="M52" s="263">
        <v>4844</v>
      </c>
    </row>
    <row r="53" spans="2:13" ht="27.75" customHeight="1" x14ac:dyDescent="0.15">
      <c r="B53" s="1084" t="s">
        <v>50</v>
      </c>
      <c r="C53" s="1085"/>
      <c r="D53" s="238"/>
      <c r="E53" s="1092" t="s">
        <v>97</v>
      </c>
      <c r="F53" s="1092"/>
      <c r="G53" s="1092"/>
      <c r="H53" s="1093"/>
      <c r="I53" s="248">
        <v>-2213</v>
      </c>
      <c r="J53" s="256">
        <v>-2636</v>
      </c>
      <c r="K53" s="256">
        <v>-2604</v>
      </c>
      <c r="L53" s="256">
        <v>-2825</v>
      </c>
      <c r="M53" s="264">
        <v>-2802</v>
      </c>
    </row>
    <row r="54" spans="2:13" ht="27.75" customHeight="1" x14ac:dyDescent="0.15">
      <c r="B54" s="209" t="s">
        <v>98</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ju9hnPW19vKwUY8kc9h5egmEor9zQdOFMcM9t1JTsaqW8c/KSluViA92FnCZ5DctBizjgA4iYdiZOKWWeIYZw==" saltValue="QoewGlBfVYCBtDTFZj69Y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93</v>
      </c>
    </row>
    <row r="54" spans="2:8" ht="29.25" customHeight="1" x14ac:dyDescent="0.2">
      <c r="B54" s="274" t="s">
        <v>5</v>
      </c>
      <c r="C54" s="280"/>
      <c r="D54" s="280"/>
      <c r="E54" s="281" t="s">
        <v>13</v>
      </c>
      <c r="F54" s="282" t="s">
        <v>526</v>
      </c>
      <c r="G54" s="282" t="s">
        <v>410</v>
      </c>
      <c r="H54" s="290" t="s">
        <v>527</v>
      </c>
    </row>
    <row r="55" spans="2:8" ht="52.5" customHeight="1" x14ac:dyDescent="0.15">
      <c r="B55" s="275"/>
      <c r="C55" s="1109" t="s">
        <v>103</v>
      </c>
      <c r="D55" s="1109"/>
      <c r="E55" s="1110"/>
      <c r="F55" s="283">
        <v>2346</v>
      </c>
      <c r="G55" s="283">
        <v>2424</v>
      </c>
      <c r="H55" s="291">
        <v>2322</v>
      </c>
    </row>
    <row r="56" spans="2:8" ht="52.5" customHeight="1" x14ac:dyDescent="0.15">
      <c r="B56" s="276"/>
      <c r="C56" s="1111" t="s">
        <v>106</v>
      </c>
      <c r="D56" s="1111"/>
      <c r="E56" s="1112"/>
      <c r="F56" s="284">
        <v>722</v>
      </c>
      <c r="G56" s="284">
        <v>724</v>
      </c>
      <c r="H56" s="292">
        <v>727</v>
      </c>
    </row>
    <row r="57" spans="2:8" ht="53.25" customHeight="1" x14ac:dyDescent="0.15">
      <c r="B57" s="276"/>
      <c r="C57" s="1113" t="s">
        <v>65</v>
      </c>
      <c r="D57" s="1113"/>
      <c r="E57" s="1114"/>
      <c r="F57" s="285">
        <v>1229</v>
      </c>
      <c r="G57" s="285">
        <v>1288</v>
      </c>
      <c r="H57" s="293">
        <v>1346</v>
      </c>
    </row>
    <row r="58" spans="2:8" ht="45.75" customHeight="1" x14ac:dyDescent="0.15">
      <c r="B58" s="277"/>
      <c r="C58" s="1101" t="s">
        <v>392</v>
      </c>
      <c r="D58" s="1102"/>
      <c r="E58" s="1103"/>
      <c r="F58" s="286">
        <v>494</v>
      </c>
      <c r="G58" s="286">
        <v>494</v>
      </c>
      <c r="H58" s="294">
        <v>494</v>
      </c>
    </row>
    <row r="59" spans="2:8" ht="45.75" customHeight="1" x14ac:dyDescent="0.15">
      <c r="B59" s="277"/>
      <c r="C59" s="1101" t="s">
        <v>547</v>
      </c>
      <c r="D59" s="1102"/>
      <c r="E59" s="1103"/>
      <c r="F59" s="286">
        <v>202</v>
      </c>
      <c r="G59" s="286">
        <v>202</v>
      </c>
      <c r="H59" s="294">
        <v>201</v>
      </c>
    </row>
    <row r="60" spans="2:8" ht="45.75" customHeight="1" x14ac:dyDescent="0.15">
      <c r="B60" s="277"/>
      <c r="C60" s="1101" t="s">
        <v>549</v>
      </c>
      <c r="D60" s="1102"/>
      <c r="E60" s="1103"/>
      <c r="F60" s="286">
        <v>71</v>
      </c>
      <c r="G60" s="286">
        <v>125</v>
      </c>
      <c r="H60" s="294">
        <v>182</v>
      </c>
    </row>
    <row r="61" spans="2:8" ht="45.75" customHeight="1" x14ac:dyDescent="0.15">
      <c r="B61" s="277"/>
      <c r="C61" s="1101" t="s">
        <v>548</v>
      </c>
      <c r="D61" s="1102"/>
      <c r="E61" s="1103"/>
      <c r="F61" s="286">
        <v>138</v>
      </c>
      <c r="G61" s="286">
        <v>138</v>
      </c>
      <c r="H61" s="294">
        <v>138</v>
      </c>
    </row>
    <row r="62" spans="2:8" ht="45.75" customHeight="1" x14ac:dyDescent="0.15">
      <c r="B62" s="278"/>
      <c r="C62" s="1104" t="s">
        <v>401</v>
      </c>
      <c r="D62" s="1105"/>
      <c r="E62" s="1106"/>
      <c r="F62" s="287">
        <v>75</v>
      </c>
      <c r="G62" s="287">
        <v>75</v>
      </c>
      <c r="H62" s="295">
        <v>82</v>
      </c>
    </row>
    <row r="63" spans="2:8" ht="52.5" customHeight="1" x14ac:dyDescent="0.15">
      <c r="B63" s="279"/>
      <c r="C63" s="1107" t="s">
        <v>108</v>
      </c>
      <c r="D63" s="1107"/>
      <c r="E63" s="1108"/>
      <c r="F63" s="288">
        <v>4297</v>
      </c>
      <c r="G63" s="288">
        <v>4437</v>
      </c>
      <c r="H63" s="296">
        <v>4394</v>
      </c>
    </row>
    <row r="64" spans="2:8" ht="15" customHeight="1" x14ac:dyDescent="0.15"/>
    <row r="65" ht="0" hidden="1" customHeight="1" x14ac:dyDescent="0.15"/>
    <row r="66" ht="0" hidden="1" customHeight="1" x14ac:dyDescent="0.15"/>
  </sheetData>
  <sheetProtection algorithmName="SHA-512" hashValue="4F2l/z1Bm9XRAMmgVIfSgVYVxwsjEkd/5R+fb6RuewuCH4Ff/gd2XIAeQ63Jb++/h0bFP7F/tY5hDRpdEn93fA==" saltValue="8UGyA27RlFDGdXljRHfgU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78</v>
      </c>
      <c r="E2" s="141"/>
      <c r="F2" s="312" t="s">
        <v>522</v>
      </c>
      <c r="G2" s="165"/>
      <c r="H2" s="175"/>
    </row>
    <row r="3" spans="1:8" x14ac:dyDescent="0.15">
      <c r="A3" s="131" t="s">
        <v>390</v>
      </c>
      <c r="B3" s="123"/>
      <c r="C3" s="305"/>
      <c r="D3" s="308">
        <v>52279</v>
      </c>
      <c r="E3" s="310"/>
      <c r="F3" s="313">
        <v>91837</v>
      </c>
      <c r="G3" s="315"/>
      <c r="H3" s="318"/>
    </row>
    <row r="4" spans="1:8" x14ac:dyDescent="0.15">
      <c r="A4" s="116"/>
      <c r="B4" s="122"/>
      <c r="C4" s="306"/>
      <c r="D4" s="309">
        <v>29858</v>
      </c>
      <c r="E4" s="311"/>
      <c r="F4" s="314">
        <v>54439</v>
      </c>
      <c r="G4" s="316"/>
      <c r="H4" s="319"/>
    </row>
    <row r="5" spans="1:8" x14ac:dyDescent="0.15">
      <c r="A5" s="131" t="s">
        <v>240</v>
      </c>
      <c r="B5" s="123"/>
      <c r="C5" s="305"/>
      <c r="D5" s="308">
        <v>76877</v>
      </c>
      <c r="E5" s="310"/>
      <c r="F5" s="313">
        <v>75972</v>
      </c>
      <c r="G5" s="315"/>
      <c r="H5" s="318"/>
    </row>
    <row r="6" spans="1:8" x14ac:dyDescent="0.15">
      <c r="A6" s="116"/>
      <c r="B6" s="122"/>
      <c r="C6" s="306"/>
      <c r="D6" s="309">
        <v>37351</v>
      </c>
      <c r="E6" s="311"/>
      <c r="F6" s="314">
        <v>40712</v>
      </c>
      <c r="G6" s="316"/>
      <c r="H6" s="319"/>
    </row>
    <row r="7" spans="1:8" x14ac:dyDescent="0.15">
      <c r="A7" s="131" t="s">
        <v>131</v>
      </c>
      <c r="B7" s="123"/>
      <c r="C7" s="305"/>
      <c r="D7" s="308">
        <v>129734</v>
      </c>
      <c r="E7" s="310"/>
      <c r="F7" s="313">
        <v>79466</v>
      </c>
      <c r="G7" s="315"/>
      <c r="H7" s="318"/>
    </row>
    <row r="8" spans="1:8" x14ac:dyDescent="0.15">
      <c r="A8" s="116"/>
      <c r="B8" s="122"/>
      <c r="C8" s="306"/>
      <c r="D8" s="309">
        <v>75000</v>
      </c>
      <c r="E8" s="311"/>
      <c r="F8" s="314">
        <v>44645</v>
      </c>
      <c r="G8" s="316"/>
      <c r="H8" s="319"/>
    </row>
    <row r="9" spans="1:8" x14ac:dyDescent="0.15">
      <c r="A9" s="131" t="s">
        <v>238</v>
      </c>
      <c r="B9" s="123"/>
      <c r="C9" s="305"/>
      <c r="D9" s="308">
        <v>75410</v>
      </c>
      <c r="E9" s="310"/>
      <c r="F9" s="313">
        <v>90072</v>
      </c>
      <c r="G9" s="315"/>
      <c r="H9" s="318"/>
    </row>
    <row r="10" spans="1:8" x14ac:dyDescent="0.15">
      <c r="A10" s="116"/>
      <c r="B10" s="122"/>
      <c r="C10" s="306"/>
      <c r="D10" s="309">
        <v>37495</v>
      </c>
      <c r="E10" s="311"/>
      <c r="F10" s="314">
        <v>46083</v>
      </c>
      <c r="G10" s="316"/>
      <c r="H10" s="319"/>
    </row>
    <row r="11" spans="1:8" x14ac:dyDescent="0.15">
      <c r="A11" s="131" t="s">
        <v>234</v>
      </c>
      <c r="B11" s="123"/>
      <c r="C11" s="305"/>
      <c r="D11" s="308">
        <v>67348</v>
      </c>
      <c r="E11" s="310"/>
      <c r="F11" s="313">
        <v>88328</v>
      </c>
      <c r="G11" s="315"/>
      <c r="H11" s="318"/>
    </row>
    <row r="12" spans="1:8" x14ac:dyDescent="0.15">
      <c r="A12" s="116"/>
      <c r="B12" s="122"/>
      <c r="C12" s="307"/>
      <c r="D12" s="309">
        <v>34079</v>
      </c>
      <c r="E12" s="311"/>
      <c r="F12" s="314">
        <v>49013</v>
      </c>
      <c r="G12" s="316"/>
      <c r="H12" s="319"/>
    </row>
    <row r="13" spans="1:8" x14ac:dyDescent="0.15">
      <c r="A13" s="131"/>
      <c r="B13" s="123"/>
      <c r="C13" s="305"/>
      <c r="D13" s="308">
        <v>80330</v>
      </c>
      <c r="E13" s="310"/>
      <c r="F13" s="313">
        <v>85135</v>
      </c>
      <c r="G13" s="317"/>
      <c r="H13" s="318"/>
    </row>
    <row r="14" spans="1:8" x14ac:dyDescent="0.15">
      <c r="A14" s="116"/>
      <c r="B14" s="122"/>
      <c r="C14" s="306"/>
      <c r="D14" s="309">
        <v>42757</v>
      </c>
      <c r="E14" s="311"/>
      <c r="F14" s="314">
        <v>46978</v>
      </c>
      <c r="G14" s="316"/>
      <c r="H14" s="319"/>
    </row>
    <row r="17" spans="1:11" x14ac:dyDescent="0.15">
      <c r="A17" s="297" t="s">
        <v>21</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87</v>
      </c>
      <c r="B19" s="298">
        <f>ROUND(VALUE(SUBSTITUTE(実質収支比率等に係る経年分析!F$48,"▲","-")),2)</f>
        <v>7.85</v>
      </c>
      <c r="C19" s="298">
        <f>ROUND(VALUE(SUBSTITUTE(実質収支比率等に係る経年分析!G$48,"▲","-")),2)</f>
        <v>5.38</v>
      </c>
      <c r="D19" s="298">
        <f>ROUND(VALUE(SUBSTITUTE(実質収支比率等に係る経年分析!H$48,"▲","-")),2)</f>
        <v>7.2</v>
      </c>
      <c r="E19" s="298">
        <f>ROUND(VALUE(SUBSTITUTE(実質収支比率等に係る経年分析!I$48,"▲","-")),2)</f>
        <v>5.09</v>
      </c>
      <c r="F19" s="298">
        <f>ROUND(VALUE(SUBSTITUTE(実質収支比率等に係る経年分析!J$48,"▲","-")),2)</f>
        <v>0.1</v>
      </c>
    </row>
    <row r="20" spans="1:11" x14ac:dyDescent="0.15">
      <c r="A20" s="298" t="s">
        <v>33</v>
      </c>
      <c r="B20" s="298">
        <f>ROUND(VALUE(SUBSTITUTE(実質収支比率等に係る経年分析!F$47,"▲","-")),2)</f>
        <v>59.02</v>
      </c>
      <c r="C20" s="298">
        <f>ROUND(VALUE(SUBSTITUTE(実質収支比率等に係る経年分析!G$47,"▲","-")),2)</f>
        <v>62.56</v>
      </c>
      <c r="D20" s="298">
        <f>ROUND(VALUE(SUBSTITUTE(実質収支比率等に係る経年分析!H$47,"▲","-")),2)</f>
        <v>58.54</v>
      </c>
      <c r="E20" s="298">
        <f>ROUND(VALUE(SUBSTITUTE(実質収支比率等に係る経年分析!I$47,"▲","-")),2)</f>
        <v>61.06</v>
      </c>
      <c r="F20" s="298">
        <f>ROUND(VALUE(SUBSTITUTE(実質収支比率等に係る経年分析!J$47,"▲","-")),2)</f>
        <v>59.19</v>
      </c>
    </row>
    <row r="21" spans="1:11" x14ac:dyDescent="0.15">
      <c r="A21" s="298" t="s">
        <v>111</v>
      </c>
      <c r="B21" s="298">
        <f>IF(ISNUMBER(VALUE(SUBSTITUTE(実質収支比率等に係る経年分析!F$49,"▲","-"))),ROUND(VALUE(SUBSTITUTE(実質収支比率等に係る経年分析!F$49,"▲","-")),2),NA())</f>
        <v>3.53</v>
      </c>
      <c r="C21" s="298">
        <f>IF(ISNUMBER(VALUE(SUBSTITUTE(実質収支比率等に係る経年分析!G$49,"▲","-"))),ROUND(VALUE(SUBSTITUTE(実質収支比率等に係る経年分析!G$49,"▲","-")),2),NA())</f>
        <v>-2.2000000000000002</v>
      </c>
      <c r="D21" s="298">
        <f>IF(ISNUMBER(VALUE(SUBSTITUTE(実質収支比率等に係る経年分析!H$49,"▲","-"))),ROUND(VALUE(SUBSTITUTE(実質収支比率等に係る経年分析!H$49,"▲","-")),2),NA())</f>
        <v>-6.67</v>
      </c>
      <c r="E21" s="298">
        <f>IF(ISNUMBER(VALUE(SUBSTITUTE(実質収支比率等に係る経年分析!I$49,"▲","-"))),ROUND(VALUE(SUBSTITUTE(実質収支比率等に係る経年分析!I$49,"▲","-")),2),NA())</f>
        <v>-3.74</v>
      </c>
      <c r="F21" s="298">
        <f>IF(ISNUMBER(VALUE(SUBSTITUTE(実質収支比率等に係る経年分析!J$49,"▲","-"))),ROUND(VALUE(SUBSTITUTE(実質収支比率等に係る経年分析!J$49,"▲","-")),2),NA())</f>
        <v>-10.220000000000001</v>
      </c>
    </row>
    <row r="24" spans="1:11" x14ac:dyDescent="0.15">
      <c r="A24" s="297" t="s">
        <v>101</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112</v>
      </c>
      <c r="C26" s="299" t="s">
        <v>63</v>
      </c>
      <c r="D26" s="299" t="s">
        <v>112</v>
      </c>
      <c r="E26" s="299" t="s">
        <v>63</v>
      </c>
      <c r="F26" s="299" t="s">
        <v>112</v>
      </c>
      <c r="G26" s="299" t="s">
        <v>63</v>
      </c>
      <c r="H26" s="299" t="s">
        <v>112</v>
      </c>
      <c r="I26" s="299" t="s">
        <v>63</v>
      </c>
      <c r="J26" s="299" t="s">
        <v>112</v>
      </c>
      <c r="K26" s="299" t="s">
        <v>63</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学校給食特別会計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15">
      <c r="A30" s="299" t="str">
        <f>IF(連結実質赤字比率に係る赤字・黒字の構成分析!C$40="",NA(),連結実質赤字比率に係る赤字・黒字の構成分析!C$40)</f>
        <v>住宅新築資金等貸付事業特別会計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0.92</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0.26</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0.26</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0.28999999999999998</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x14ac:dyDescent="0.15">
      <c r="A31" s="299" t="str">
        <f>IF(連結実質赤字比率に係る赤字・黒字の構成分析!C$39="",NA(),連結実質赤字比率に係る赤字・黒字の構成分析!C$39)</f>
        <v>一般会計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6.93</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5.12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6.94</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4.79</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0.09</v>
      </c>
    </row>
    <row r="32" spans="1:11" x14ac:dyDescent="0.15">
      <c r="A32" s="299" t="str">
        <f>IF(連結実質赤字比率に係る赤字・黒字の構成分析!C$38="",NA(),連結実質赤字比率に係る赤字・黒字の構成分析!C$38)</f>
        <v>後期高齢者医療特別会計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7.0000000000000007E-2</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0.08</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0.09</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0.09</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0.1</v>
      </c>
    </row>
    <row r="33" spans="1:16" x14ac:dyDescent="0.15">
      <c r="A33" s="299" t="str">
        <f>IF(連結実質赤字比率に係る赤字・黒字の構成分析!C$37="",NA(),連結実質赤字比率に係る赤字・黒字の構成分析!C$37)</f>
        <v>国民健康保険事業特別会計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0.96</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0.79</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0.26</v>
      </c>
    </row>
    <row r="34" spans="1:16" x14ac:dyDescent="0.15">
      <c r="A34" s="299" t="str">
        <f>IF(連結実質赤字比率に係る赤字・黒字の構成分析!C$36="",NA(),連結実質赤字比率に係る赤字・黒字の構成分析!C$36)</f>
        <v>介護保険事業特別会計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0.06</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0.48</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1.1200000000000001</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0.93</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2</v>
      </c>
    </row>
    <row r="35" spans="1:16" x14ac:dyDescent="0.15">
      <c r="A35" s="299" t="str">
        <f>IF(連結実質赤字比率に係る赤字・黒字の構成分析!C$35="",NA(),連結実質赤字比率に係る赤字・黒字の構成分析!C$35)</f>
        <v>水道事業特別会計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6.65</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5.81</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6.95</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7.67</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7.84</v>
      </c>
    </row>
    <row r="36" spans="1:16" x14ac:dyDescent="0.15">
      <c r="A36" s="299" t="str">
        <f>IF(連結実質赤字比率に係る赤字・黒字の構成分析!C$34="",NA(),連結実質赤字比率に係る赤字・黒字の構成分析!C$34)</f>
        <v>病院事業特別会計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13.39</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15.45</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18.28</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16.989999999999998</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19.579999999999998</v>
      </c>
    </row>
    <row r="39" spans="1:16" x14ac:dyDescent="0.15">
      <c r="A39" s="297" t="s">
        <v>10</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113</v>
      </c>
      <c r="C41" s="300"/>
      <c r="D41" s="300" t="s">
        <v>115</v>
      </c>
      <c r="E41" s="300" t="s">
        <v>113</v>
      </c>
      <c r="F41" s="300"/>
      <c r="G41" s="300" t="s">
        <v>115</v>
      </c>
      <c r="H41" s="300" t="s">
        <v>113</v>
      </c>
      <c r="I41" s="300"/>
      <c r="J41" s="300" t="s">
        <v>115</v>
      </c>
      <c r="K41" s="300" t="s">
        <v>113</v>
      </c>
      <c r="L41" s="300"/>
      <c r="M41" s="300" t="s">
        <v>115</v>
      </c>
      <c r="N41" s="300" t="s">
        <v>113</v>
      </c>
      <c r="O41" s="300"/>
      <c r="P41" s="300" t="s">
        <v>115</v>
      </c>
    </row>
    <row r="42" spans="1:16" x14ac:dyDescent="0.15">
      <c r="A42" s="300" t="s">
        <v>117</v>
      </c>
      <c r="B42" s="300"/>
      <c r="C42" s="300"/>
      <c r="D42" s="300">
        <f>'実質公債費比率（分子）の構造'!K$52</f>
        <v>724</v>
      </c>
      <c r="E42" s="300"/>
      <c r="F42" s="300"/>
      <c r="G42" s="300">
        <f>'実質公債費比率（分子）の構造'!L$52</f>
        <v>629</v>
      </c>
      <c r="H42" s="300"/>
      <c r="I42" s="300"/>
      <c r="J42" s="300">
        <f>'実質公債費比率（分子）の構造'!M$52</f>
        <v>583</v>
      </c>
      <c r="K42" s="300"/>
      <c r="L42" s="300"/>
      <c r="M42" s="300">
        <f>'実質公債費比率（分子）の構造'!N$52</f>
        <v>569</v>
      </c>
      <c r="N42" s="300"/>
      <c r="O42" s="300"/>
      <c r="P42" s="300">
        <f>'実質公債費比率（分子）の構造'!O$52</f>
        <v>501</v>
      </c>
    </row>
    <row r="43" spans="1:16" x14ac:dyDescent="0.15">
      <c r="A43" s="300" t="s">
        <v>47</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40</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15">
      <c r="A45" s="300" t="s">
        <v>0</v>
      </c>
      <c r="B45" s="300">
        <f>'実質公債費比率（分子）の構造'!K$49</f>
        <v>24</v>
      </c>
      <c r="C45" s="300"/>
      <c r="D45" s="300"/>
      <c r="E45" s="300">
        <f>'実質公債費比率（分子）の構造'!L$49</f>
        <v>22</v>
      </c>
      <c r="F45" s="300"/>
      <c r="G45" s="300"/>
      <c r="H45" s="300">
        <f>'実質公債費比率（分子）の構造'!M$49</f>
        <v>37</v>
      </c>
      <c r="I45" s="300"/>
      <c r="J45" s="300"/>
      <c r="K45" s="300">
        <f>'実質公債費比率（分子）の構造'!N$49</f>
        <v>11</v>
      </c>
      <c r="L45" s="300"/>
      <c r="M45" s="300"/>
      <c r="N45" s="300">
        <f>'実質公債費比率（分子）の構造'!O$49</f>
        <v>21</v>
      </c>
      <c r="O45" s="300"/>
      <c r="P45" s="300"/>
    </row>
    <row r="46" spans="1:16" x14ac:dyDescent="0.15">
      <c r="A46" s="300" t="s">
        <v>38</v>
      </c>
      <c r="B46" s="300">
        <f>'実質公債費比率（分子）の構造'!K$48</f>
        <v>184</v>
      </c>
      <c r="C46" s="300"/>
      <c r="D46" s="300"/>
      <c r="E46" s="300">
        <f>'実質公債費比率（分子）の構造'!L$48</f>
        <v>185</v>
      </c>
      <c r="F46" s="300"/>
      <c r="G46" s="300"/>
      <c r="H46" s="300">
        <f>'実質公債費比率（分子）の構造'!M$48</f>
        <v>184</v>
      </c>
      <c r="I46" s="300"/>
      <c r="J46" s="300"/>
      <c r="K46" s="300">
        <f>'実質公債費比率（分子）の構造'!N$48</f>
        <v>183</v>
      </c>
      <c r="L46" s="300"/>
      <c r="M46" s="300"/>
      <c r="N46" s="300">
        <f>'実質公債費比率（分子）の構造'!O$48</f>
        <v>150</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672</v>
      </c>
      <c r="C49" s="300"/>
      <c r="D49" s="300"/>
      <c r="E49" s="300">
        <f>'実質公債費比率（分子）の構造'!L$45</f>
        <v>632</v>
      </c>
      <c r="F49" s="300"/>
      <c r="G49" s="300"/>
      <c r="H49" s="300">
        <f>'実質公債費比率（分子）の構造'!M$45</f>
        <v>533</v>
      </c>
      <c r="I49" s="300"/>
      <c r="J49" s="300"/>
      <c r="K49" s="300">
        <f>'実質公債費比率（分子）の構造'!N$45</f>
        <v>526</v>
      </c>
      <c r="L49" s="300"/>
      <c r="M49" s="300"/>
      <c r="N49" s="300">
        <f>'実質公債費比率（分子）の構造'!O$45</f>
        <v>476</v>
      </c>
      <c r="O49" s="300"/>
      <c r="P49" s="300"/>
    </row>
    <row r="50" spans="1:16" x14ac:dyDescent="0.15">
      <c r="A50" s="300" t="s">
        <v>53</v>
      </c>
      <c r="B50" s="300" t="e">
        <f>NA()</f>
        <v>#N/A</v>
      </c>
      <c r="C50" s="300">
        <f>IF(ISNUMBER('実質公債費比率（分子）の構造'!K$53),'実質公債費比率（分子）の構造'!K$53,NA())</f>
        <v>156</v>
      </c>
      <c r="D50" s="300" t="e">
        <f>NA()</f>
        <v>#N/A</v>
      </c>
      <c r="E50" s="300" t="e">
        <f>NA()</f>
        <v>#N/A</v>
      </c>
      <c r="F50" s="300">
        <f>IF(ISNUMBER('実質公債費比率（分子）の構造'!L$53),'実質公債費比率（分子）の構造'!L$53,NA())</f>
        <v>210</v>
      </c>
      <c r="G50" s="300" t="e">
        <f>NA()</f>
        <v>#N/A</v>
      </c>
      <c r="H50" s="300" t="e">
        <f>NA()</f>
        <v>#N/A</v>
      </c>
      <c r="I50" s="300">
        <f>IF(ISNUMBER('実質公債費比率（分子）の構造'!M$53),'実質公債費比率（分子）の構造'!M$53,NA())</f>
        <v>171</v>
      </c>
      <c r="J50" s="300" t="e">
        <f>NA()</f>
        <v>#N/A</v>
      </c>
      <c r="K50" s="300" t="e">
        <f>NA()</f>
        <v>#N/A</v>
      </c>
      <c r="L50" s="300">
        <f>IF(ISNUMBER('実質公債費比率（分子）の構造'!N$53),'実質公債費比率（分子）の構造'!N$53,NA())</f>
        <v>151</v>
      </c>
      <c r="M50" s="300" t="e">
        <f>NA()</f>
        <v>#N/A</v>
      </c>
      <c r="N50" s="300" t="e">
        <f>NA()</f>
        <v>#N/A</v>
      </c>
      <c r="O50" s="300">
        <f>IF(ISNUMBER('実質公債費比率（分子）の構造'!O$53),'実質公債費比率（分子）の構造'!O$53,NA())</f>
        <v>146</v>
      </c>
      <c r="P50" s="300" t="e">
        <f>NA()</f>
        <v>#N/A</v>
      </c>
    </row>
    <row r="53" spans="1:16" x14ac:dyDescent="0.15">
      <c r="A53" s="297" t="s">
        <v>118</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122</v>
      </c>
      <c r="C55" s="299"/>
      <c r="D55" s="299" t="s">
        <v>125</v>
      </c>
      <c r="E55" s="299" t="s">
        <v>122</v>
      </c>
      <c r="F55" s="299"/>
      <c r="G55" s="299" t="s">
        <v>125</v>
      </c>
      <c r="H55" s="299" t="s">
        <v>122</v>
      </c>
      <c r="I55" s="299"/>
      <c r="J55" s="299" t="s">
        <v>125</v>
      </c>
      <c r="K55" s="299" t="s">
        <v>122</v>
      </c>
      <c r="L55" s="299"/>
      <c r="M55" s="299" t="s">
        <v>125</v>
      </c>
      <c r="N55" s="299" t="s">
        <v>122</v>
      </c>
      <c r="O55" s="299"/>
      <c r="P55" s="299" t="s">
        <v>125</v>
      </c>
    </row>
    <row r="56" spans="1:16" x14ac:dyDescent="0.15">
      <c r="A56" s="299" t="s">
        <v>42</v>
      </c>
      <c r="B56" s="299"/>
      <c r="C56" s="299"/>
      <c r="D56" s="299">
        <f>'将来負担比率（分子）の構造'!I$52</f>
        <v>4988</v>
      </c>
      <c r="E56" s="299"/>
      <c r="F56" s="299"/>
      <c r="G56" s="299">
        <f>'将来負担比率（分子）の構造'!J$52</f>
        <v>4884</v>
      </c>
      <c r="H56" s="299"/>
      <c r="I56" s="299"/>
      <c r="J56" s="299">
        <f>'将来負担比率（分子）の構造'!K$52</f>
        <v>5169</v>
      </c>
      <c r="K56" s="299"/>
      <c r="L56" s="299"/>
      <c r="M56" s="299">
        <f>'将来負担比率（分子）の構造'!L$52</f>
        <v>4896</v>
      </c>
      <c r="N56" s="299"/>
      <c r="O56" s="299"/>
      <c r="P56" s="299">
        <f>'将来負担比率（分子）の構造'!M$52</f>
        <v>4844</v>
      </c>
    </row>
    <row r="57" spans="1:16" x14ac:dyDescent="0.15">
      <c r="A57" s="299" t="s">
        <v>95</v>
      </c>
      <c r="B57" s="299"/>
      <c r="C57" s="299"/>
      <c r="D57" s="299">
        <f>'将来負担比率（分子）の構造'!I$51</f>
        <v>101</v>
      </c>
      <c r="E57" s="299"/>
      <c r="F57" s="299"/>
      <c r="G57" s="299">
        <f>'将来負担比率（分子）の構造'!J$51</f>
        <v>76</v>
      </c>
      <c r="H57" s="299"/>
      <c r="I57" s="299"/>
      <c r="J57" s="299">
        <f>'将来負担比率（分子）の構造'!K$51</f>
        <v>68</v>
      </c>
      <c r="K57" s="299"/>
      <c r="L57" s="299"/>
      <c r="M57" s="299">
        <f>'将来負担比率（分子）の構造'!L$51</f>
        <v>58</v>
      </c>
      <c r="N57" s="299"/>
      <c r="O57" s="299"/>
      <c r="P57" s="299">
        <f>'将来負担比率（分子）の構造'!M$51</f>
        <v>74</v>
      </c>
    </row>
    <row r="58" spans="1:16" x14ac:dyDescent="0.15">
      <c r="A58" s="299" t="s">
        <v>92</v>
      </c>
      <c r="B58" s="299"/>
      <c r="C58" s="299"/>
      <c r="D58" s="299">
        <f>'将来負担比率（分子）の構造'!I$50</f>
        <v>4595</v>
      </c>
      <c r="E58" s="299"/>
      <c r="F58" s="299"/>
      <c r="G58" s="299">
        <f>'将来負担比率（分子）の構造'!J$50</f>
        <v>4844</v>
      </c>
      <c r="H58" s="299"/>
      <c r="I58" s="299"/>
      <c r="J58" s="299">
        <f>'将来負担比率（分子）の構造'!K$50</f>
        <v>4661</v>
      </c>
      <c r="K58" s="299"/>
      <c r="L58" s="299"/>
      <c r="M58" s="299">
        <f>'将来負担比率（分子）の構造'!L$50</f>
        <v>4916</v>
      </c>
      <c r="N58" s="299"/>
      <c r="O58" s="299"/>
      <c r="P58" s="299">
        <f>'将来負担比率（分子）の構造'!M$50</f>
        <v>4887</v>
      </c>
    </row>
    <row r="59" spans="1:16" x14ac:dyDescent="0.15">
      <c r="A59" s="299" t="s">
        <v>88</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82</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72</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73</v>
      </c>
      <c r="B62" s="299">
        <f>'将来負担比率（分子）の構造'!I$45</f>
        <v>676</v>
      </c>
      <c r="C62" s="299"/>
      <c r="D62" s="299"/>
      <c r="E62" s="299">
        <f>'将来負担比率（分子）の構造'!J$45</f>
        <v>638</v>
      </c>
      <c r="F62" s="299"/>
      <c r="G62" s="299"/>
      <c r="H62" s="299">
        <f>'将来負担比率（分子）の構造'!K$45</f>
        <v>668</v>
      </c>
      <c r="I62" s="299"/>
      <c r="J62" s="299"/>
      <c r="K62" s="299">
        <f>'将来負担比率（分子）の構造'!L$45</f>
        <v>551</v>
      </c>
      <c r="L62" s="299"/>
      <c r="M62" s="299"/>
      <c r="N62" s="299">
        <f>'将来負担比率（分子）の構造'!M$45</f>
        <v>507</v>
      </c>
      <c r="O62" s="299"/>
      <c r="P62" s="299"/>
    </row>
    <row r="63" spans="1:16" x14ac:dyDescent="0.15">
      <c r="A63" s="299" t="s">
        <v>71</v>
      </c>
      <c r="B63" s="299">
        <f>'将来負担比率（分子）の構造'!I$44</f>
        <v>156</v>
      </c>
      <c r="C63" s="299"/>
      <c r="D63" s="299"/>
      <c r="E63" s="299">
        <f>'将来負担比率（分子）の構造'!J$44</f>
        <v>155</v>
      </c>
      <c r="F63" s="299"/>
      <c r="G63" s="299"/>
      <c r="H63" s="299">
        <f>'将来負担比率（分子）の構造'!K$44</f>
        <v>145</v>
      </c>
      <c r="I63" s="299"/>
      <c r="J63" s="299"/>
      <c r="K63" s="299">
        <f>'将来負担比率（分子）の構造'!L$44</f>
        <v>155</v>
      </c>
      <c r="L63" s="299"/>
      <c r="M63" s="299"/>
      <c r="N63" s="299">
        <f>'将来負担比率（分子）の構造'!M$44</f>
        <v>342</v>
      </c>
      <c r="O63" s="299"/>
      <c r="P63" s="299"/>
    </row>
    <row r="64" spans="1:16" x14ac:dyDescent="0.15">
      <c r="A64" s="299" t="s">
        <v>69</v>
      </c>
      <c r="B64" s="299">
        <f>'将来負担比率（分子）の構造'!I$43</f>
        <v>2102</v>
      </c>
      <c r="C64" s="299"/>
      <c r="D64" s="299"/>
      <c r="E64" s="299">
        <f>'将来負担比率（分子）の構造'!J$43</f>
        <v>1947</v>
      </c>
      <c r="F64" s="299"/>
      <c r="G64" s="299"/>
      <c r="H64" s="299">
        <f>'将来負担比率（分子）の構造'!K$43</f>
        <v>1814</v>
      </c>
      <c r="I64" s="299"/>
      <c r="J64" s="299"/>
      <c r="K64" s="299">
        <f>'将来負担比率（分子）の構造'!L$43</f>
        <v>1690</v>
      </c>
      <c r="L64" s="299"/>
      <c r="M64" s="299"/>
      <c r="N64" s="299">
        <f>'将来負担比率（分子）の構造'!M$43</f>
        <v>1552</v>
      </c>
      <c r="O64" s="299"/>
      <c r="P64" s="299"/>
    </row>
    <row r="65" spans="1:16" x14ac:dyDescent="0.15">
      <c r="A65" s="299" t="s">
        <v>68</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61</v>
      </c>
      <c r="B66" s="299">
        <f>'将来負担比率（分子）の構造'!I$41</f>
        <v>4537</v>
      </c>
      <c r="C66" s="299"/>
      <c r="D66" s="299"/>
      <c r="E66" s="299">
        <f>'将来負担比率（分子）の構造'!J$41</f>
        <v>4427</v>
      </c>
      <c r="F66" s="299"/>
      <c r="G66" s="299"/>
      <c r="H66" s="299">
        <f>'将来負担比率（分子）の構造'!K$41</f>
        <v>4667</v>
      </c>
      <c r="I66" s="299"/>
      <c r="J66" s="299"/>
      <c r="K66" s="299">
        <f>'将来負担比率（分子）の構造'!L$41</f>
        <v>4648</v>
      </c>
      <c r="L66" s="299"/>
      <c r="M66" s="299"/>
      <c r="N66" s="299">
        <f>'将来負担比率（分子）の構造'!M$41</f>
        <v>4602</v>
      </c>
      <c r="O66" s="299"/>
      <c r="P66" s="299"/>
    </row>
    <row r="67" spans="1:16" x14ac:dyDescent="0.15">
      <c r="A67" s="299" t="s">
        <v>97</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15">
      <c r="A70" s="302" t="s">
        <v>126</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127</v>
      </c>
      <c r="B72" s="303">
        <f>基金残高に係る経年分析!F55</f>
        <v>2346</v>
      </c>
      <c r="C72" s="303">
        <f>基金残高に係る経年分析!G55</f>
        <v>2424</v>
      </c>
      <c r="D72" s="303">
        <f>基金残高に係る経年分析!H55</f>
        <v>2322</v>
      </c>
    </row>
    <row r="73" spans="1:16" x14ac:dyDescent="0.15">
      <c r="A73" s="301" t="s">
        <v>128</v>
      </c>
      <c r="B73" s="303">
        <f>基金残高に係る経年分析!F56</f>
        <v>722</v>
      </c>
      <c r="C73" s="303">
        <f>基金残高に係る経年分析!G56</f>
        <v>724</v>
      </c>
      <c r="D73" s="303">
        <f>基金残高に係る経年分析!H56</f>
        <v>727</v>
      </c>
    </row>
    <row r="74" spans="1:16" x14ac:dyDescent="0.15">
      <c r="A74" s="301" t="s">
        <v>130</v>
      </c>
      <c r="B74" s="303">
        <f>基金残高に係る経年分析!F57</f>
        <v>1229</v>
      </c>
      <c r="C74" s="303">
        <f>基金残高に係る経年分析!G57</f>
        <v>1288</v>
      </c>
      <c r="D74" s="303">
        <f>基金残高に係る経年分析!H57</f>
        <v>1346</v>
      </c>
    </row>
  </sheetData>
  <sheetProtection algorithmName="SHA-512" hashValue="Z/Z63MktjT/YNPxDU2H+BtEC+5kcvDPsbxiKkNAfx+uv6ug6/6xe4pxACxFk/6Q19+7/8v8ePKCcY+xNfsOWCQ==" saltValue="aKO1sVhUrwphUJidOL6QR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26</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26</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550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551</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22" t="s">
        <v>552</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169</v>
      </c>
    </row>
    <row r="50" spans="1:109" x14ac:dyDescent="0.15">
      <c r="B50" s="97"/>
      <c r="G50" s="1116"/>
      <c r="H50" s="1116"/>
      <c r="I50" s="1116"/>
      <c r="J50" s="1116"/>
      <c r="K50" s="335"/>
      <c r="L50" s="335"/>
      <c r="M50" s="340"/>
      <c r="N50" s="340"/>
      <c r="AN50" s="1135"/>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18" t="s">
        <v>523</v>
      </c>
      <c r="BQ50" s="1118"/>
      <c r="BR50" s="1118"/>
      <c r="BS50" s="1118"/>
      <c r="BT50" s="1118"/>
      <c r="BU50" s="1118"/>
      <c r="BV50" s="1118"/>
      <c r="BW50" s="1118"/>
      <c r="BX50" s="1118" t="s">
        <v>525</v>
      </c>
      <c r="BY50" s="1118"/>
      <c r="BZ50" s="1118"/>
      <c r="CA50" s="1118"/>
      <c r="CB50" s="1118"/>
      <c r="CC50" s="1118"/>
      <c r="CD50" s="1118"/>
      <c r="CE50" s="1118"/>
      <c r="CF50" s="1118" t="s">
        <v>526</v>
      </c>
      <c r="CG50" s="1118"/>
      <c r="CH50" s="1118"/>
      <c r="CI50" s="1118"/>
      <c r="CJ50" s="1118"/>
      <c r="CK50" s="1118"/>
      <c r="CL50" s="1118"/>
      <c r="CM50" s="1118"/>
      <c r="CN50" s="1118" t="s">
        <v>410</v>
      </c>
      <c r="CO50" s="1118"/>
      <c r="CP50" s="1118"/>
      <c r="CQ50" s="1118"/>
      <c r="CR50" s="1118"/>
      <c r="CS50" s="1118"/>
      <c r="CT50" s="1118"/>
      <c r="CU50" s="1118"/>
      <c r="CV50" s="1118" t="s">
        <v>527</v>
      </c>
      <c r="CW50" s="1118"/>
      <c r="CX50" s="1118"/>
      <c r="CY50" s="1118"/>
      <c r="CZ50" s="1118"/>
      <c r="DA50" s="1118"/>
      <c r="DB50" s="1118"/>
      <c r="DC50" s="1118"/>
    </row>
    <row r="51" spans="1:109" ht="13.5" customHeight="1" x14ac:dyDescent="0.15">
      <c r="B51" s="97"/>
      <c r="G51" s="1131"/>
      <c r="H51" s="1131"/>
      <c r="I51" s="1134"/>
      <c r="J51" s="1134"/>
      <c r="K51" s="1132"/>
      <c r="L51" s="1132"/>
      <c r="M51" s="1132"/>
      <c r="N51" s="1132"/>
      <c r="AM51" s="331"/>
      <c r="AN51" s="1119" t="s">
        <v>553</v>
      </c>
      <c r="AO51" s="1119"/>
      <c r="AP51" s="1119"/>
      <c r="AQ51" s="1119"/>
      <c r="AR51" s="1119"/>
      <c r="AS51" s="1119"/>
      <c r="AT51" s="1119"/>
      <c r="AU51" s="1119"/>
      <c r="AV51" s="1119"/>
      <c r="AW51" s="1119"/>
      <c r="AX51" s="1119"/>
      <c r="AY51" s="1119"/>
      <c r="AZ51" s="1119"/>
      <c r="BA51" s="1119"/>
      <c r="BB51" s="1119" t="s">
        <v>555</v>
      </c>
      <c r="BC51" s="1119"/>
      <c r="BD51" s="1119"/>
      <c r="BE51" s="1119"/>
      <c r="BF51" s="1119"/>
      <c r="BG51" s="1119"/>
      <c r="BH51" s="1119"/>
      <c r="BI51" s="1119"/>
      <c r="BJ51" s="1119"/>
      <c r="BK51" s="1119"/>
      <c r="BL51" s="1119"/>
      <c r="BM51" s="1119"/>
      <c r="BN51" s="1119"/>
      <c r="BO51" s="1119"/>
      <c r="BP51" s="1133"/>
      <c r="BQ51" s="1115"/>
      <c r="BR51" s="1115"/>
      <c r="BS51" s="1115"/>
      <c r="BT51" s="1115"/>
      <c r="BU51" s="1115"/>
      <c r="BV51" s="1115"/>
      <c r="BW51" s="1115"/>
      <c r="BX51" s="1115"/>
      <c r="BY51" s="1115"/>
      <c r="BZ51" s="1115"/>
      <c r="CA51" s="1115"/>
      <c r="CB51" s="1115"/>
      <c r="CC51" s="1115"/>
      <c r="CD51" s="1115"/>
      <c r="CE51" s="1115"/>
      <c r="CF51" s="1115"/>
      <c r="CG51" s="1115"/>
      <c r="CH51" s="1115"/>
      <c r="CI51" s="1115"/>
      <c r="CJ51" s="1115"/>
      <c r="CK51" s="1115"/>
      <c r="CL51" s="1115"/>
      <c r="CM51" s="1115"/>
      <c r="CN51" s="1115"/>
      <c r="CO51" s="1115"/>
      <c r="CP51" s="1115"/>
      <c r="CQ51" s="1115"/>
      <c r="CR51" s="1115"/>
      <c r="CS51" s="1115"/>
      <c r="CT51" s="1115"/>
      <c r="CU51" s="1115"/>
      <c r="CV51" s="1115"/>
      <c r="CW51" s="1115"/>
      <c r="CX51" s="1115"/>
      <c r="CY51" s="1115"/>
      <c r="CZ51" s="1115"/>
      <c r="DA51" s="1115"/>
      <c r="DB51" s="1115"/>
      <c r="DC51" s="1115"/>
    </row>
    <row r="52" spans="1:109" x14ac:dyDescent="0.15">
      <c r="B52" s="97"/>
      <c r="G52" s="1131"/>
      <c r="H52" s="1131"/>
      <c r="I52" s="1134"/>
      <c r="J52" s="1134"/>
      <c r="K52" s="1132"/>
      <c r="L52" s="1132"/>
      <c r="M52" s="1132"/>
      <c r="N52" s="1132"/>
      <c r="AM52" s="331"/>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320"/>
      <c r="B53" s="97"/>
      <c r="G53" s="1131"/>
      <c r="H53" s="1131"/>
      <c r="I53" s="1116"/>
      <c r="J53" s="1116"/>
      <c r="K53" s="1132"/>
      <c r="L53" s="1132"/>
      <c r="M53" s="1132"/>
      <c r="N53" s="1132"/>
      <c r="AM53" s="331"/>
      <c r="AN53" s="1119"/>
      <c r="AO53" s="1119"/>
      <c r="AP53" s="1119"/>
      <c r="AQ53" s="1119"/>
      <c r="AR53" s="1119"/>
      <c r="AS53" s="1119"/>
      <c r="AT53" s="1119"/>
      <c r="AU53" s="1119"/>
      <c r="AV53" s="1119"/>
      <c r="AW53" s="1119"/>
      <c r="AX53" s="1119"/>
      <c r="AY53" s="1119"/>
      <c r="AZ53" s="1119"/>
      <c r="BA53" s="1119"/>
      <c r="BB53" s="1119" t="s">
        <v>556</v>
      </c>
      <c r="BC53" s="1119"/>
      <c r="BD53" s="1119"/>
      <c r="BE53" s="1119"/>
      <c r="BF53" s="1119"/>
      <c r="BG53" s="1119"/>
      <c r="BH53" s="1119"/>
      <c r="BI53" s="1119"/>
      <c r="BJ53" s="1119"/>
      <c r="BK53" s="1119"/>
      <c r="BL53" s="1119"/>
      <c r="BM53" s="1119"/>
      <c r="BN53" s="1119"/>
      <c r="BO53" s="1119"/>
      <c r="BP53" s="1133"/>
      <c r="BQ53" s="1115"/>
      <c r="BR53" s="1115"/>
      <c r="BS53" s="1115"/>
      <c r="BT53" s="1115"/>
      <c r="BU53" s="1115"/>
      <c r="BV53" s="1115"/>
      <c r="BW53" s="1115"/>
      <c r="BX53" s="1115">
        <v>56.2</v>
      </c>
      <c r="BY53" s="1115"/>
      <c r="BZ53" s="1115"/>
      <c r="CA53" s="1115"/>
      <c r="CB53" s="1115"/>
      <c r="CC53" s="1115"/>
      <c r="CD53" s="1115"/>
      <c r="CE53" s="1115"/>
      <c r="CF53" s="1115">
        <v>58.6</v>
      </c>
      <c r="CG53" s="1115"/>
      <c r="CH53" s="1115"/>
      <c r="CI53" s="1115"/>
      <c r="CJ53" s="1115"/>
      <c r="CK53" s="1115"/>
      <c r="CL53" s="1115"/>
      <c r="CM53" s="1115"/>
      <c r="CN53" s="1115">
        <v>60.1</v>
      </c>
      <c r="CO53" s="1115"/>
      <c r="CP53" s="1115"/>
      <c r="CQ53" s="1115"/>
      <c r="CR53" s="1115"/>
      <c r="CS53" s="1115"/>
      <c r="CT53" s="1115"/>
      <c r="CU53" s="1115"/>
      <c r="CV53" s="1115">
        <v>61.8</v>
      </c>
      <c r="CW53" s="1115"/>
      <c r="CX53" s="1115"/>
      <c r="CY53" s="1115"/>
      <c r="CZ53" s="1115"/>
      <c r="DA53" s="1115"/>
      <c r="DB53" s="1115"/>
      <c r="DC53" s="1115"/>
    </row>
    <row r="54" spans="1:109" x14ac:dyDescent="0.15">
      <c r="A54" s="320"/>
      <c r="B54" s="97"/>
      <c r="G54" s="1131"/>
      <c r="H54" s="1131"/>
      <c r="I54" s="1116"/>
      <c r="J54" s="1116"/>
      <c r="K54" s="1132"/>
      <c r="L54" s="1132"/>
      <c r="M54" s="1132"/>
      <c r="N54" s="1132"/>
      <c r="AM54" s="331"/>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320"/>
      <c r="B55" s="97"/>
      <c r="G55" s="1116"/>
      <c r="H55" s="1116"/>
      <c r="I55" s="1116"/>
      <c r="J55" s="1116"/>
      <c r="K55" s="1132"/>
      <c r="L55" s="1132"/>
      <c r="M55" s="1132"/>
      <c r="N55" s="1132"/>
      <c r="AN55" s="1118" t="s">
        <v>55</v>
      </c>
      <c r="AO55" s="1118"/>
      <c r="AP55" s="1118"/>
      <c r="AQ55" s="1118"/>
      <c r="AR55" s="1118"/>
      <c r="AS55" s="1118"/>
      <c r="AT55" s="1118"/>
      <c r="AU55" s="1118"/>
      <c r="AV55" s="1118"/>
      <c r="AW55" s="1118"/>
      <c r="AX55" s="1118"/>
      <c r="AY55" s="1118"/>
      <c r="AZ55" s="1118"/>
      <c r="BA55" s="1118"/>
      <c r="BB55" s="1119" t="s">
        <v>555</v>
      </c>
      <c r="BC55" s="1119"/>
      <c r="BD55" s="1119"/>
      <c r="BE55" s="1119"/>
      <c r="BF55" s="1119"/>
      <c r="BG55" s="1119"/>
      <c r="BH55" s="1119"/>
      <c r="BI55" s="1119"/>
      <c r="BJ55" s="1119"/>
      <c r="BK55" s="1119"/>
      <c r="BL55" s="1119"/>
      <c r="BM55" s="1119"/>
      <c r="BN55" s="1119"/>
      <c r="BO55" s="1119"/>
      <c r="BP55" s="1133"/>
      <c r="BQ55" s="1115"/>
      <c r="BR55" s="1115"/>
      <c r="BS55" s="1115"/>
      <c r="BT55" s="1115"/>
      <c r="BU55" s="1115"/>
      <c r="BV55" s="1115"/>
      <c r="BW55" s="1115"/>
      <c r="BX55" s="1115">
        <v>13.1</v>
      </c>
      <c r="BY55" s="1115"/>
      <c r="BZ55" s="1115"/>
      <c r="CA55" s="1115"/>
      <c r="CB55" s="1115"/>
      <c r="CC55" s="1115"/>
      <c r="CD55" s="1115"/>
      <c r="CE55" s="1115"/>
      <c r="CF55" s="1115">
        <v>0</v>
      </c>
      <c r="CG55" s="1115"/>
      <c r="CH55" s="1115"/>
      <c r="CI55" s="1115"/>
      <c r="CJ55" s="1115"/>
      <c r="CK55" s="1115"/>
      <c r="CL55" s="1115"/>
      <c r="CM55" s="1115"/>
      <c r="CN55" s="1115">
        <v>0</v>
      </c>
      <c r="CO55" s="1115"/>
      <c r="CP55" s="1115"/>
      <c r="CQ55" s="1115"/>
      <c r="CR55" s="1115"/>
      <c r="CS55" s="1115"/>
      <c r="CT55" s="1115"/>
      <c r="CU55" s="1115"/>
      <c r="CV55" s="1115">
        <v>0</v>
      </c>
      <c r="CW55" s="1115"/>
      <c r="CX55" s="1115"/>
      <c r="CY55" s="1115"/>
      <c r="CZ55" s="1115"/>
      <c r="DA55" s="1115"/>
      <c r="DB55" s="1115"/>
      <c r="DC55" s="1115"/>
    </row>
    <row r="56" spans="1:109" x14ac:dyDescent="0.15">
      <c r="A56" s="320"/>
      <c r="B56" s="97"/>
      <c r="G56" s="1116"/>
      <c r="H56" s="1116"/>
      <c r="I56" s="1116"/>
      <c r="J56" s="1116"/>
      <c r="K56" s="1132"/>
      <c r="L56" s="1132"/>
      <c r="M56" s="1132"/>
      <c r="N56" s="1132"/>
      <c r="AN56" s="1118"/>
      <c r="AO56" s="1118"/>
      <c r="AP56" s="1118"/>
      <c r="AQ56" s="1118"/>
      <c r="AR56" s="1118"/>
      <c r="AS56" s="1118"/>
      <c r="AT56" s="1118"/>
      <c r="AU56" s="1118"/>
      <c r="AV56" s="1118"/>
      <c r="AW56" s="1118"/>
      <c r="AX56" s="1118"/>
      <c r="AY56" s="1118"/>
      <c r="AZ56" s="1118"/>
      <c r="BA56" s="1118"/>
      <c r="BB56" s="1119"/>
      <c r="BC56" s="1119"/>
      <c r="BD56" s="1119"/>
      <c r="BE56" s="1119"/>
      <c r="BF56" s="1119"/>
      <c r="BG56" s="1119"/>
      <c r="BH56" s="1119"/>
      <c r="BI56" s="1119"/>
      <c r="BJ56" s="1119"/>
      <c r="BK56" s="1119"/>
      <c r="BL56" s="1119"/>
      <c r="BM56" s="1119"/>
      <c r="BN56" s="1119"/>
      <c r="BO56" s="1119"/>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320" customFormat="1" x14ac:dyDescent="0.15">
      <c r="B57" s="326"/>
      <c r="G57" s="1116"/>
      <c r="H57" s="1116"/>
      <c r="I57" s="1120"/>
      <c r="J57" s="1120"/>
      <c r="K57" s="1132"/>
      <c r="L57" s="1132"/>
      <c r="M57" s="1132"/>
      <c r="N57" s="1132"/>
      <c r="AM57" s="50"/>
      <c r="AN57" s="1118"/>
      <c r="AO57" s="1118"/>
      <c r="AP57" s="1118"/>
      <c r="AQ57" s="1118"/>
      <c r="AR57" s="1118"/>
      <c r="AS57" s="1118"/>
      <c r="AT57" s="1118"/>
      <c r="AU57" s="1118"/>
      <c r="AV57" s="1118"/>
      <c r="AW57" s="1118"/>
      <c r="AX57" s="1118"/>
      <c r="AY57" s="1118"/>
      <c r="AZ57" s="1118"/>
      <c r="BA57" s="1118"/>
      <c r="BB57" s="1119" t="s">
        <v>556</v>
      </c>
      <c r="BC57" s="1119"/>
      <c r="BD57" s="1119"/>
      <c r="BE57" s="1119"/>
      <c r="BF57" s="1119"/>
      <c r="BG57" s="1119"/>
      <c r="BH57" s="1119"/>
      <c r="BI57" s="1119"/>
      <c r="BJ57" s="1119"/>
      <c r="BK57" s="1119"/>
      <c r="BL57" s="1119"/>
      <c r="BM57" s="1119"/>
      <c r="BN57" s="1119"/>
      <c r="BO57" s="1119"/>
      <c r="BP57" s="1133"/>
      <c r="BQ57" s="1115"/>
      <c r="BR57" s="1115"/>
      <c r="BS57" s="1115"/>
      <c r="BT57" s="1115"/>
      <c r="BU57" s="1115"/>
      <c r="BV57" s="1115"/>
      <c r="BW57" s="1115"/>
      <c r="BX57" s="1115">
        <v>53.4</v>
      </c>
      <c r="BY57" s="1115"/>
      <c r="BZ57" s="1115"/>
      <c r="CA57" s="1115"/>
      <c r="CB57" s="1115"/>
      <c r="CC57" s="1115"/>
      <c r="CD57" s="1115"/>
      <c r="CE57" s="1115"/>
      <c r="CF57" s="1115">
        <v>52.1</v>
      </c>
      <c r="CG57" s="1115"/>
      <c r="CH57" s="1115"/>
      <c r="CI57" s="1115"/>
      <c r="CJ57" s="1115"/>
      <c r="CK57" s="1115"/>
      <c r="CL57" s="1115"/>
      <c r="CM57" s="1115"/>
      <c r="CN57" s="1115">
        <v>59.1</v>
      </c>
      <c r="CO57" s="1115"/>
      <c r="CP57" s="1115"/>
      <c r="CQ57" s="1115"/>
      <c r="CR57" s="1115"/>
      <c r="CS57" s="1115"/>
      <c r="CT57" s="1115"/>
      <c r="CU57" s="1115"/>
      <c r="CV57" s="1115">
        <v>58.6</v>
      </c>
      <c r="CW57" s="1115"/>
      <c r="CX57" s="1115"/>
      <c r="CY57" s="1115"/>
      <c r="CZ57" s="1115"/>
      <c r="DA57" s="1115"/>
      <c r="DB57" s="1115"/>
      <c r="DC57" s="1115"/>
      <c r="DD57" s="345"/>
      <c r="DE57" s="326"/>
    </row>
    <row r="58" spans="1:109" s="320" customFormat="1" x14ac:dyDescent="0.15">
      <c r="A58" s="50"/>
      <c r="B58" s="326"/>
      <c r="G58" s="1116"/>
      <c r="H58" s="1116"/>
      <c r="I58" s="1120"/>
      <c r="J58" s="1120"/>
      <c r="K58" s="1132"/>
      <c r="L58" s="1132"/>
      <c r="M58" s="1132"/>
      <c r="N58" s="1132"/>
      <c r="AM58" s="50"/>
      <c r="AN58" s="1118"/>
      <c r="AO58" s="1118"/>
      <c r="AP58" s="1118"/>
      <c r="AQ58" s="1118"/>
      <c r="AR58" s="1118"/>
      <c r="AS58" s="1118"/>
      <c r="AT58" s="1118"/>
      <c r="AU58" s="1118"/>
      <c r="AV58" s="1118"/>
      <c r="AW58" s="1118"/>
      <c r="AX58" s="1118"/>
      <c r="AY58" s="1118"/>
      <c r="AZ58" s="1118"/>
      <c r="BA58" s="1118"/>
      <c r="BB58" s="1119"/>
      <c r="BC58" s="1119"/>
      <c r="BD58" s="1119"/>
      <c r="BE58" s="1119"/>
      <c r="BF58" s="1119"/>
      <c r="BG58" s="1119"/>
      <c r="BH58" s="1119"/>
      <c r="BI58" s="1119"/>
      <c r="BJ58" s="1119"/>
      <c r="BK58" s="1119"/>
      <c r="BL58" s="1119"/>
      <c r="BM58" s="1119"/>
      <c r="BN58" s="1119"/>
      <c r="BO58" s="1119"/>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333</v>
      </c>
    </row>
    <row r="64" spans="1:109" x14ac:dyDescent="0.15">
      <c r="B64" s="97"/>
      <c r="G64" s="329"/>
      <c r="N64" s="343"/>
      <c r="AM64" s="329"/>
      <c r="AN64" s="329" t="s">
        <v>551</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22" t="s">
        <v>554</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169</v>
      </c>
    </row>
    <row r="72" spans="2:107" x14ac:dyDescent="0.15">
      <c r="B72" s="97"/>
      <c r="G72" s="1116"/>
      <c r="H72" s="1116"/>
      <c r="I72" s="1116"/>
      <c r="J72" s="1116"/>
      <c r="K72" s="335"/>
      <c r="L72" s="335"/>
      <c r="M72" s="340"/>
      <c r="N72" s="340"/>
      <c r="AN72" s="1135"/>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18" t="s">
        <v>523</v>
      </c>
      <c r="BQ72" s="1118"/>
      <c r="BR72" s="1118"/>
      <c r="BS72" s="1118"/>
      <c r="BT72" s="1118"/>
      <c r="BU72" s="1118"/>
      <c r="BV72" s="1118"/>
      <c r="BW72" s="1118"/>
      <c r="BX72" s="1118" t="s">
        <v>525</v>
      </c>
      <c r="BY72" s="1118"/>
      <c r="BZ72" s="1118"/>
      <c r="CA72" s="1118"/>
      <c r="CB72" s="1118"/>
      <c r="CC72" s="1118"/>
      <c r="CD72" s="1118"/>
      <c r="CE72" s="1118"/>
      <c r="CF72" s="1118" t="s">
        <v>526</v>
      </c>
      <c r="CG72" s="1118"/>
      <c r="CH72" s="1118"/>
      <c r="CI72" s="1118"/>
      <c r="CJ72" s="1118"/>
      <c r="CK72" s="1118"/>
      <c r="CL72" s="1118"/>
      <c r="CM72" s="1118"/>
      <c r="CN72" s="1118" t="s">
        <v>410</v>
      </c>
      <c r="CO72" s="1118"/>
      <c r="CP72" s="1118"/>
      <c r="CQ72" s="1118"/>
      <c r="CR72" s="1118"/>
      <c r="CS72" s="1118"/>
      <c r="CT72" s="1118"/>
      <c r="CU72" s="1118"/>
      <c r="CV72" s="1118" t="s">
        <v>527</v>
      </c>
      <c r="CW72" s="1118"/>
      <c r="CX72" s="1118"/>
      <c r="CY72" s="1118"/>
      <c r="CZ72" s="1118"/>
      <c r="DA72" s="1118"/>
      <c r="DB72" s="1118"/>
      <c r="DC72" s="1118"/>
    </row>
    <row r="73" spans="2:107" x14ac:dyDescent="0.15">
      <c r="B73" s="97"/>
      <c r="G73" s="1131"/>
      <c r="H73" s="1131"/>
      <c r="I73" s="1131"/>
      <c r="J73" s="1131"/>
      <c r="K73" s="1117"/>
      <c r="L73" s="1117"/>
      <c r="M73" s="1117"/>
      <c r="N73" s="1117"/>
      <c r="AM73" s="331"/>
      <c r="AN73" s="1119" t="s">
        <v>553</v>
      </c>
      <c r="AO73" s="1119"/>
      <c r="AP73" s="1119"/>
      <c r="AQ73" s="1119"/>
      <c r="AR73" s="1119"/>
      <c r="AS73" s="1119"/>
      <c r="AT73" s="1119"/>
      <c r="AU73" s="1119"/>
      <c r="AV73" s="1119"/>
      <c r="AW73" s="1119"/>
      <c r="AX73" s="1119"/>
      <c r="AY73" s="1119"/>
      <c r="AZ73" s="1119"/>
      <c r="BA73" s="1119"/>
      <c r="BB73" s="1119" t="s">
        <v>555</v>
      </c>
      <c r="BC73" s="1119"/>
      <c r="BD73" s="1119"/>
      <c r="BE73" s="1119"/>
      <c r="BF73" s="1119"/>
      <c r="BG73" s="1119"/>
      <c r="BH73" s="1119"/>
      <c r="BI73" s="1119"/>
      <c r="BJ73" s="1119"/>
      <c r="BK73" s="1119"/>
      <c r="BL73" s="1119"/>
      <c r="BM73" s="1119"/>
      <c r="BN73" s="1119"/>
      <c r="BO73" s="1119"/>
      <c r="BP73" s="1115"/>
      <c r="BQ73" s="1115"/>
      <c r="BR73" s="1115"/>
      <c r="BS73" s="1115"/>
      <c r="BT73" s="1115"/>
      <c r="BU73" s="1115"/>
      <c r="BV73" s="1115"/>
      <c r="BW73" s="1115"/>
      <c r="BX73" s="1115"/>
      <c r="BY73" s="1115"/>
      <c r="BZ73" s="1115"/>
      <c r="CA73" s="1115"/>
      <c r="CB73" s="1115"/>
      <c r="CC73" s="1115"/>
      <c r="CD73" s="1115"/>
      <c r="CE73" s="1115"/>
      <c r="CF73" s="1115"/>
      <c r="CG73" s="1115"/>
      <c r="CH73" s="1115"/>
      <c r="CI73" s="1115"/>
      <c r="CJ73" s="1115"/>
      <c r="CK73" s="1115"/>
      <c r="CL73" s="1115"/>
      <c r="CM73" s="1115"/>
      <c r="CN73" s="1115"/>
      <c r="CO73" s="1115"/>
      <c r="CP73" s="1115"/>
      <c r="CQ73" s="1115"/>
      <c r="CR73" s="1115"/>
      <c r="CS73" s="1115"/>
      <c r="CT73" s="1115"/>
      <c r="CU73" s="1115"/>
      <c r="CV73" s="1115"/>
      <c r="CW73" s="1115"/>
      <c r="CX73" s="1115"/>
      <c r="CY73" s="1115"/>
      <c r="CZ73" s="1115"/>
      <c r="DA73" s="1115"/>
      <c r="DB73" s="1115"/>
      <c r="DC73" s="1115"/>
    </row>
    <row r="74" spans="2:107" x14ac:dyDescent="0.15">
      <c r="B74" s="97"/>
      <c r="G74" s="1131"/>
      <c r="H74" s="1131"/>
      <c r="I74" s="1131"/>
      <c r="J74" s="1131"/>
      <c r="K74" s="1117"/>
      <c r="L74" s="1117"/>
      <c r="M74" s="1117"/>
      <c r="N74" s="1117"/>
      <c r="AM74" s="331"/>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5"/>
      <c r="CO74" s="1115"/>
      <c r="CP74" s="1115"/>
      <c r="CQ74" s="1115"/>
      <c r="CR74" s="1115"/>
      <c r="CS74" s="1115"/>
      <c r="CT74" s="1115"/>
      <c r="CU74" s="1115"/>
      <c r="CV74" s="1115"/>
      <c r="CW74" s="1115"/>
      <c r="CX74" s="1115"/>
      <c r="CY74" s="1115"/>
      <c r="CZ74" s="1115"/>
      <c r="DA74" s="1115"/>
      <c r="DB74" s="1115"/>
      <c r="DC74" s="1115"/>
    </row>
    <row r="75" spans="2:107" x14ac:dyDescent="0.15">
      <c r="B75" s="97"/>
      <c r="G75" s="1131"/>
      <c r="H75" s="1131"/>
      <c r="I75" s="1116"/>
      <c r="J75" s="1116"/>
      <c r="K75" s="1132"/>
      <c r="L75" s="1132"/>
      <c r="M75" s="1132"/>
      <c r="N75" s="1132"/>
      <c r="AM75" s="331"/>
      <c r="AN75" s="1119"/>
      <c r="AO75" s="1119"/>
      <c r="AP75" s="1119"/>
      <c r="AQ75" s="1119"/>
      <c r="AR75" s="1119"/>
      <c r="AS75" s="1119"/>
      <c r="AT75" s="1119"/>
      <c r="AU75" s="1119"/>
      <c r="AV75" s="1119"/>
      <c r="AW75" s="1119"/>
      <c r="AX75" s="1119"/>
      <c r="AY75" s="1119"/>
      <c r="AZ75" s="1119"/>
      <c r="BA75" s="1119"/>
      <c r="BB75" s="1119" t="s">
        <v>416</v>
      </c>
      <c r="BC75" s="1119"/>
      <c r="BD75" s="1119"/>
      <c r="BE75" s="1119"/>
      <c r="BF75" s="1119"/>
      <c r="BG75" s="1119"/>
      <c r="BH75" s="1119"/>
      <c r="BI75" s="1119"/>
      <c r="BJ75" s="1119"/>
      <c r="BK75" s="1119"/>
      <c r="BL75" s="1119"/>
      <c r="BM75" s="1119"/>
      <c r="BN75" s="1119"/>
      <c r="BO75" s="1119"/>
      <c r="BP75" s="1115">
        <v>8.6</v>
      </c>
      <c r="BQ75" s="1115"/>
      <c r="BR75" s="1115"/>
      <c r="BS75" s="1115"/>
      <c r="BT75" s="1115"/>
      <c r="BU75" s="1115"/>
      <c r="BV75" s="1115"/>
      <c r="BW75" s="1115"/>
      <c r="BX75" s="1115">
        <v>6.6</v>
      </c>
      <c r="BY75" s="1115"/>
      <c r="BZ75" s="1115"/>
      <c r="CA75" s="1115"/>
      <c r="CB75" s="1115"/>
      <c r="CC75" s="1115"/>
      <c r="CD75" s="1115"/>
      <c r="CE75" s="1115"/>
      <c r="CF75" s="1115">
        <v>5.0999999999999996</v>
      </c>
      <c r="CG75" s="1115"/>
      <c r="CH75" s="1115"/>
      <c r="CI75" s="1115"/>
      <c r="CJ75" s="1115"/>
      <c r="CK75" s="1115"/>
      <c r="CL75" s="1115"/>
      <c r="CM75" s="1115"/>
      <c r="CN75" s="1115">
        <v>5.0999999999999996</v>
      </c>
      <c r="CO75" s="1115"/>
      <c r="CP75" s="1115"/>
      <c r="CQ75" s="1115"/>
      <c r="CR75" s="1115"/>
      <c r="CS75" s="1115"/>
      <c r="CT75" s="1115"/>
      <c r="CU75" s="1115"/>
      <c r="CV75" s="1115">
        <v>4.5</v>
      </c>
      <c r="CW75" s="1115"/>
      <c r="CX75" s="1115"/>
      <c r="CY75" s="1115"/>
      <c r="CZ75" s="1115"/>
      <c r="DA75" s="1115"/>
      <c r="DB75" s="1115"/>
      <c r="DC75" s="1115"/>
    </row>
    <row r="76" spans="2:107" x14ac:dyDescent="0.15">
      <c r="B76" s="97"/>
      <c r="G76" s="1131"/>
      <c r="H76" s="1131"/>
      <c r="I76" s="1116"/>
      <c r="J76" s="1116"/>
      <c r="K76" s="1132"/>
      <c r="L76" s="1132"/>
      <c r="M76" s="1132"/>
      <c r="N76" s="1132"/>
      <c r="AM76" s="331"/>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97"/>
      <c r="G77" s="1116"/>
      <c r="H77" s="1116"/>
      <c r="I77" s="1116"/>
      <c r="J77" s="1116"/>
      <c r="K77" s="1117"/>
      <c r="L77" s="1117"/>
      <c r="M77" s="1117"/>
      <c r="N77" s="1117"/>
      <c r="AN77" s="1118" t="s">
        <v>55</v>
      </c>
      <c r="AO77" s="1118"/>
      <c r="AP77" s="1118"/>
      <c r="AQ77" s="1118"/>
      <c r="AR77" s="1118"/>
      <c r="AS77" s="1118"/>
      <c r="AT77" s="1118"/>
      <c r="AU77" s="1118"/>
      <c r="AV77" s="1118"/>
      <c r="AW77" s="1118"/>
      <c r="AX77" s="1118"/>
      <c r="AY77" s="1118"/>
      <c r="AZ77" s="1118"/>
      <c r="BA77" s="1118"/>
      <c r="BB77" s="1119" t="s">
        <v>555</v>
      </c>
      <c r="BC77" s="1119"/>
      <c r="BD77" s="1119"/>
      <c r="BE77" s="1119"/>
      <c r="BF77" s="1119"/>
      <c r="BG77" s="1119"/>
      <c r="BH77" s="1119"/>
      <c r="BI77" s="1119"/>
      <c r="BJ77" s="1119"/>
      <c r="BK77" s="1119"/>
      <c r="BL77" s="1119"/>
      <c r="BM77" s="1119"/>
      <c r="BN77" s="1119"/>
      <c r="BO77" s="1119"/>
      <c r="BP77" s="1115">
        <v>10.199999999999999</v>
      </c>
      <c r="BQ77" s="1115"/>
      <c r="BR77" s="1115"/>
      <c r="BS77" s="1115"/>
      <c r="BT77" s="1115"/>
      <c r="BU77" s="1115"/>
      <c r="BV77" s="1115"/>
      <c r="BW77" s="1115"/>
      <c r="BX77" s="1115">
        <v>13.1</v>
      </c>
      <c r="BY77" s="1115"/>
      <c r="BZ77" s="1115"/>
      <c r="CA77" s="1115"/>
      <c r="CB77" s="1115"/>
      <c r="CC77" s="1115"/>
      <c r="CD77" s="1115"/>
      <c r="CE77" s="1115"/>
      <c r="CF77" s="1115">
        <v>0</v>
      </c>
      <c r="CG77" s="1115"/>
      <c r="CH77" s="1115"/>
      <c r="CI77" s="1115"/>
      <c r="CJ77" s="1115"/>
      <c r="CK77" s="1115"/>
      <c r="CL77" s="1115"/>
      <c r="CM77" s="1115"/>
      <c r="CN77" s="1115">
        <v>0</v>
      </c>
      <c r="CO77" s="1115"/>
      <c r="CP77" s="1115"/>
      <c r="CQ77" s="1115"/>
      <c r="CR77" s="1115"/>
      <c r="CS77" s="1115"/>
      <c r="CT77" s="1115"/>
      <c r="CU77" s="1115"/>
      <c r="CV77" s="1115">
        <v>0</v>
      </c>
      <c r="CW77" s="1115"/>
      <c r="CX77" s="1115"/>
      <c r="CY77" s="1115"/>
      <c r="CZ77" s="1115"/>
      <c r="DA77" s="1115"/>
      <c r="DB77" s="1115"/>
      <c r="DC77" s="1115"/>
    </row>
    <row r="78" spans="2:107" x14ac:dyDescent="0.15">
      <c r="B78" s="97"/>
      <c r="G78" s="1116"/>
      <c r="H78" s="1116"/>
      <c r="I78" s="1116"/>
      <c r="J78" s="1116"/>
      <c r="K78" s="1117"/>
      <c r="L78" s="1117"/>
      <c r="M78" s="1117"/>
      <c r="N78" s="1117"/>
      <c r="AN78" s="1118"/>
      <c r="AO78" s="1118"/>
      <c r="AP78" s="1118"/>
      <c r="AQ78" s="1118"/>
      <c r="AR78" s="1118"/>
      <c r="AS78" s="1118"/>
      <c r="AT78" s="1118"/>
      <c r="AU78" s="1118"/>
      <c r="AV78" s="1118"/>
      <c r="AW78" s="1118"/>
      <c r="AX78" s="1118"/>
      <c r="AY78" s="1118"/>
      <c r="AZ78" s="1118"/>
      <c r="BA78" s="1118"/>
      <c r="BB78" s="1119"/>
      <c r="BC78" s="1119"/>
      <c r="BD78" s="1119"/>
      <c r="BE78" s="1119"/>
      <c r="BF78" s="1119"/>
      <c r="BG78" s="1119"/>
      <c r="BH78" s="1119"/>
      <c r="BI78" s="1119"/>
      <c r="BJ78" s="1119"/>
      <c r="BK78" s="1119"/>
      <c r="BL78" s="1119"/>
      <c r="BM78" s="1119"/>
      <c r="BN78" s="1119"/>
      <c r="BO78" s="1119"/>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97"/>
      <c r="G79" s="1116"/>
      <c r="H79" s="1116"/>
      <c r="I79" s="1120"/>
      <c r="J79" s="1120"/>
      <c r="K79" s="1121"/>
      <c r="L79" s="1121"/>
      <c r="M79" s="1121"/>
      <c r="N79" s="1121"/>
      <c r="AN79" s="1118"/>
      <c r="AO79" s="1118"/>
      <c r="AP79" s="1118"/>
      <c r="AQ79" s="1118"/>
      <c r="AR79" s="1118"/>
      <c r="AS79" s="1118"/>
      <c r="AT79" s="1118"/>
      <c r="AU79" s="1118"/>
      <c r="AV79" s="1118"/>
      <c r="AW79" s="1118"/>
      <c r="AX79" s="1118"/>
      <c r="AY79" s="1118"/>
      <c r="AZ79" s="1118"/>
      <c r="BA79" s="1118"/>
      <c r="BB79" s="1119" t="s">
        <v>416</v>
      </c>
      <c r="BC79" s="1119"/>
      <c r="BD79" s="1119"/>
      <c r="BE79" s="1119"/>
      <c r="BF79" s="1119"/>
      <c r="BG79" s="1119"/>
      <c r="BH79" s="1119"/>
      <c r="BI79" s="1119"/>
      <c r="BJ79" s="1119"/>
      <c r="BK79" s="1119"/>
      <c r="BL79" s="1119"/>
      <c r="BM79" s="1119"/>
      <c r="BN79" s="1119"/>
      <c r="BO79" s="1119"/>
      <c r="BP79" s="1115">
        <v>9.1</v>
      </c>
      <c r="BQ79" s="1115"/>
      <c r="BR79" s="1115"/>
      <c r="BS79" s="1115"/>
      <c r="BT79" s="1115"/>
      <c r="BU79" s="1115"/>
      <c r="BV79" s="1115"/>
      <c r="BW79" s="1115"/>
      <c r="BX79" s="1115">
        <v>8.9</v>
      </c>
      <c r="BY79" s="1115"/>
      <c r="BZ79" s="1115"/>
      <c r="CA79" s="1115"/>
      <c r="CB79" s="1115"/>
      <c r="CC79" s="1115"/>
      <c r="CD79" s="1115"/>
      <c r="CE79" s="1115"/>
      <c r="CF79" s="1115">
        <v>7.9</v>
      </c>
      <c r="CG79" s="1115"/>
      <c r="CH79" s="1115"/>
      <c r="CI79" s="1115"/>
      <c r="CJ79" s="1115"/>
      <c r="CK79" s="1115"/>
      <c r="CL79" s="1115"/>
      <c r="CM79" s="1115"/>
      <c r="CN79" s="1115">
        <v>7.9</v>
      </c>
      <c r="CO79" s="1115"/>
      <c r="CP79" s="1115"/>
      <c r="CQ79" s="1115"/>
      <c r="CR79" s="1115"/>
      <c r="CS79" s="1115"/>
      <c r="CT79" s="1115"/>
      <c r="CU79" s="1115"/>
      <c r="CV79" s="1115">
        <v>7.8</v>
      </c>
      <c r="CW79" s="1115"/>
      <c r="CX79" s="1115"/>
      <c r="CY79" s="1115"/>
      <c r="CZ79" s="1115"/>
      <c r="DA79" s="1115"/>
      <c r="DB79" s="1115"/>
      <c r="DC79" s="1115"/>
    </row>
    <row r="80" spans="2:107" x14ac:dyDescent="0.15">
      <c r="B80" s="97"/>
      <c r="G80" s="1116"/>
      <c r="H80" s="1116"/>
      <c r="I80" s="1120"/>
      <c r="J80" s="1120"/>
      <c r="K80" s="1121"/>
      <c r="L80" s="1121"/>
      <c r="M80" s="1121"/>
      <c r="N80" s="1121"/>
      <c r="AN80" s="1118"/>
      <c r="AO80" s="1118"/>
      <c r="AP80" s="1118"/>
      <c r="AQ80" s="1118"/>
      <c r="AR80" s="1118"/>
      <c r="AS80" s="1118"/>
      <c r="AT80" s="1118"/>
      <c r="AU80" s="1118"/>
      <c r="AV80" s="1118"/>
      <c r="AW80" s="1118"/>
      <c r="AX80" s="1118"/>
      <c r="AY80" s="1118"/>
      <c r="AZ80" s="1118"/>
      <c r="BA80" s="1118"/>
      <c r="BB80" s="1119"/>
      <c r="BC80" s="1119"/>
      <c r="BD80" s="1119"/>
      <c r="BE80" s="1119"/>
      <c r="BF80" s="1119"/>
      <c r="BG80" s="1119"/>
      <c r="BH80" s="1119"/>
      <c r="BI80" s="1119"/>
      <c r="BJ80" s="1119"/>
      <c r="BK80" s="1119"/>
      <c r="BL80" s="1119"/>
      <c r="BM80" s="1119"/>
      <c r="BN80" s="1119"/>
      <c r="BO80" s="1119"/>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b1GPLKTTeips/9MiaKCVf98fbP8q2WQXU29YExB2n7W52iHgyuEc4ezRA7vQk7MoUjByfd0QE+u6DMsY1O0ZA==" saltValue="SuNePIna4VVLFlxJEduqo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5Kq3os+MTKnraQwUjOaKdZtGwaprSDj2JbKSlyRFJeayKv6Wo4I7kZLIFd2ODNxfgkOw6ZuGOe1ScoFUppvUg==" saltValue="TMrCWnSq2YmSD5bU2kkVuA=="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15IGs8UTtEc72tmrMRZq/mGXVzPCc7kmoDqrbqAVHnLVpi9y/K6eDLx97dY3n9ChkqsEe4e0+ZsDI4T8segQ==" saltValue="EjjEVpQdFlcitoeY/hkppA==" spinCount="100000" sheet="1" objects="1" scenarios="1"/>
  <phoneticPr fontId="6"/>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75</v>
      </c>
      <c r="DI1" s="677"/>
      <c r="DJ1" s="677"/>
      <c r="DK1" s="677"/>
      <c r="DL1" s="677"/>
      <c r="DM1" s="677"/>
      <c r="DN1" s="678"/>
      <c r="DO1" s="1"/>
      <c r="DP1" s="676" t="s">
        <v>309</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114</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312</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313</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5</v>
      </c>
      <c r="C4" s="516"/>
      <c r="D4" s="516"/>
      <c r="E4" s="516"/>
      <c r="F4" s="516"/>
      <c r="G4" s="516"/>
      <c r="H4" s="516"/>
      <c r="I4" s="516"/>
      <c r="J4" s="516"/>
      <c r="K4" s="516"/>
      <c r="L4" s="516"/>
      <c r="M4" s="516"/>
      <c r="N4" s="516"/>
      <c r="O4" s="516"/>
      <c r="P4" s="516"/>
      <c r="Q4" s="558"/>
      <c r="R4" s="515" t="s">
        <v>316</v>
      </c>
      <c r="S4" s="516"/>
      <c r="T4" s="516"/>
      <c r="U4" s="516"/>
      <c r="V4" s="516"/>
      <c r="W4" s="516"/>
      <c r="X4" s="516"/>
      <c r="Y4" s="558"/>
      <c r="Z4" s="515" t="s">
        <v>162</v>
      </c>
      <c r="AA4" s="516"/>
      <c r="AB4" s="516"/>
      <c r="AC4" s="558"/>
      <c r="AD4" s="515" t="s">
        <v>261</v>
      </c>
      <c r="AE4" s="516"/>
      <c r="AF4" s="516"/>
      <c r="AG4" s="516"/>
      <c r="AH4" s="516"/>
      <c r="AI4" s="516"/>
      <c r="AJ4" s="516"/>
      <c r="AK4" s="558"/>
      <c r="AL4" s="515" t="s">
        <v>162</v>
      </c>
      <c r="AM4" s="516"/>
      <c r="AN4" s="516"/>
      <c r="AO4" s="558"/>
      <c r="AP4" s="679" t="s">
        <v>320</v>
      </c>
      <c r="AQ4" s="679"/>
      <c r="AR4" s="679"/>
      <c r="AS4" s="679"/>
      <c r="AT4" s="679"/>
      <c r="AU4" s="679"/>
      <c r="AV4" s="679"/>
      <c r="AW4" s="679"/>
      <c r="AX4" s="679"/>
      <c r="AY4" s="679"/>
      <c r="AZ4" s="679"/>
      <c r="BA4" s="679"/>
      <c r="BB4" s="679"/>
      <c r="BC4" s="679"/>
      <c r="BD4" s="679"/>
      <c r="BE4" s="679"/>
      <c r="BF4" s="679"/>
      <c r="BG4" s="679" t="s">
        <v>298</v>
      </c>
      <c r="BH4" s="679"/>
      <c r="BI4" s="679"/>
      <c r="BJ4" s="679"/>
      <c r="BK4" s="679"/>
      <c r="BL4" s="679"/>
      <c r="BM4" s="679"/>
      <c r="BN4" s="679"/>
      <c r="BO4" s="679" t="s">
        <v>162</v>
      </c>
      <c r="BP4" s="679"/>
      <c r="BQ4" s="679"/>
      <c r="BR4" s="679"/>
      <c r="BS4" s="679" t="s">
        <v>321</v>
      </c>
      <c r="BT4" s="679"/>
      <c r="BU4" s="679"/>
      <c r="BV4" s="679"/>
      <c r="BW4" s="679"/>
      <c r="BX4" s="679"/>
      <c r="BY4" s="679"/>
      <c r="BZ4" s="679"/>
      <c r="CA4" s="679"/>
      <c r="CB4" s="679"/>
      <c r="CD4" s="515" t="s">
        <v>146</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4" t="s">
        <v>318</v>
      </c>
      <c r="C5" s="635"/>
      <c r="D5" s="635"/>
      <c r="E5" s="635"/>
      <c r="F5" s="635"/>
      <c r="G5" s="635"/>
      <c r="H5" s="635"/>
      <c r="I5" s="635"/>
      <c r="J5" s="635"/>
      <c r="K5" s="635"/>
      <c r="L5" s="635"/>
      <c r="M5" s="635"/>
      <c r="N5" s="635"/>
      <c r="O5" s="635"/>
      <c r="P5" s="635"/>
      <c r="Q5" s="636"/>
      <c r="R5" s="631">
        <v>1130106</v>
      </c>
      <c r="S5" s="632"/>
      <c r="T5" s="632"/>
      <c r="U5" s="632"/>
      <c r="V5" s="632"/>
      <c r="W5" s="632"/>
      <c r="X5" s="632"/>
      <c r="Y5" s="663"/>
      <c r="Z5" s="674">
        <v>17.2</v>
      </c>
      <c r="AA5" s="674"/>
      <c r="AB5" s="674"/>
      <c r="AC5" s="674"/>
      <c r="AD5" s="675">
        <v>1130106</v>
      </c>
      <c r="AE5" s="675"/>
      <c r="AF5" s="675"/>
      <c r="AG5" s="675"/>
      <c r="AH5" s="675"/>
      <c r="AI5" s="675"/>
      <c r="AJ5" s="675"/>
      <c r="AK5" s="675"/>
      <c r="AL5" s="664">
        <v>30</v>
      </c>
      <c r="AM5" s="648"/>
      <c r="AN5" s="648"/>
      <c r="AO5" s="667"/>
      <c r="AP5" s="634" t="s">
        <v>322</v>
      </c>
      <c r="AQ5" s="635"/>
      <c r="AR5" s="635"/>
      <c r="AS5" s="635"/>
      <c r="AT5" s="635"/>
      <c r="AU5" s="635"/>
      <c r="AV5" s="635"/>
      <c r="AW5" s="635"/>
      <c r="AX5" s="635"/>
      <c r="AY5" s="635"/>
      <c r="AZ5" s="635"/>
      <c r="BA5" s="635"/>
      <c r="BB5" s="635"/>
      <c r="BC5" s="635"/>
      <c r="BD5" s="635"/>
      <c r="BE5" s="635"/>
      <c r="BF5" s="636"/>
      <c r="BG5" s="580">
        <v>1130106</v>
      </c>
      <c r="BH5" s="403"/>
      <c r="BI5" s="403"/>
      <c r="BJ5" s="403"/>
      <c r="BK5" s="403"/>
      <c r="BL5" s="403"/>
      <c r="BM5" s="403"/>
      <c r="BN5" s="581"/>
      <c r="BO5" s="628">
        <v>100</v>
      </c>
      <c r="BP5" s="628"/>
      <c r="BQ5" s="628"/>
      <c r="BR5" s="628"/>
      <c r="BS5" s="629">
        <v>1685</v>
      </c>
      <c r="BT5" s="629"/>
      <c r="BU5" s="629"/>
      <c r="BV5" s="629"/>
      <c r="BW5" s="629"/>
      <c r="BX5" s="629"/>
      <c r="BY5" s="629"/>
      <c r="BZ5" s="629"/>
      <c r="CA5" s="629"/>
      <c r="CB5" s="655"/>
      <c r="CD5" s="515" t="s">
        <v>320</v>
      </c>
      <c r="CE5" s="516"/>
      <c r="CF5" s="516"/>
      <c r="CG5" s="516"/>
      <c r="CH5" s="516"/>
      <c r="CI5" s="516"/>
      <c r="CJ5" s="516"/>
      <c r="CK5" s="516"/>
      <c r="CL5" s="516"/>
      <c r="CM5" s="516"/>
      <c r="CN5" s="516"/>
      <c r="CO5" s="516"/>
      <c r="CP5" s="516"/>
      <c r="CQ5" s="558"/>
      <c r="CR5" s="515" t="s">
        <v>325</v>
      </c>
      <c r="CS5" s="516"/>
      <c r="CT5" s="516"/>
      <c r="CU5" s="516"/>
      <c r="CV5" s="516"/>
      <c r="CW5" s="516"/>
      <c r="CX5" s="516"/>
      <c r="CY5" s="558"/>
      <c r="CZ5" s="515" t="s">
        <v>162</v>
      </c>
      <c r="DA5" s="516"/>
      <c r="DB5" s="516"/>
      <c r="DC5" s="558"/>
      <c r="DD5" s="515" t="s">
        <v>326</v>
      </c>
      <c r="DE5" s="516"/>
      <c r="DF5" s="516"/>
      <c r="DG5" s="516"/>
      <c r="DH5" s="516"/>
      <c r="DI5" s="516"/>
      <c r="DJ5" s="516"/>
      <c r="DK5" s="516"/>
      <c r="DL5" s="516"/>
      <c r="DM5" s="516"/>
      <c r="DN5" s="516"/>
      <c r="DO5" s="516"/>
      <c r="DP5" s="558"/>
      <c r="DQ5" s="515" t="s">
        <v>328</v>
      </c>
      <c r="DR5" s="516"/>
      <c r="DS5" s="516"/>
      <c r="DT5" s="516"/>
      <c r="DU5" s="516"/>
      <c r="DV5" s="516"/>
      <c r="DW5" s="516"/>
      <c r="DX5" s="516"/>
      <c r="DY5" s="516"/>
      <c r="DZ5" s="516"/>
      <c r="EA5" s="516"/>
      <c r="EB5" s="516"/>
      <c r="EC5" s="558"/>
    </row>
    <row r="6" spans="2:143" ht="11.25" customHeight="1" x14ac:dyDescent="0.15">
      <c r="B6" s="577" t="s">
        <v>329</v>
      </c>
      <c r="C6" s="578"/>
      <c r="D6" s="578"/>
      <c r="E6" s="578"/>
      <c r="F6" s="578"/>
      <c r="G6" s="578"/>
      <c r="H6" s="578"/>
      <c r="I6" s="578"/>
      <c r="J6" s="578"/>
      <c r="K6" s="578"/>
      <c r="L6" s="578"/>
      <c r="M6" s="578"/>
      <c r="N6" s="578"/>
      <c r="O6" s="578"/>
      <c r="P6" s="578"/>
      <c r="Q6" s="579"/>
      <c r="R6" s="580">
        <v>74479</v>
      </c>
      <c r="S6" s="403"/>
      <c r="T6" s="403"/>
      <c r="U6" s="403"/>
      <c r="V6" s="403"/>
      <c r="W6" s="403"/>
      <c r="X6" s="403"/>
      <c r="Y6" s="581"/>
      <c r="Z6" s="628">
        <v>1.1000000000000001</v>
      </c>
      <c r="AA6" s="628"/>
      <c r="AB6" s="628"/>
      <c r="AC6" s="628"/>
      <c r="AD6" s="629">
        <v>74479</v>
      </c>
      <c r="AE6" s="629"/>
      <c r="AF6" s="629"/>
      <c r="AG6" s="629"/>
      <c r="AH6" s="629"/>
      <c r="AI6" s="629"/>
      <c r="AJ6" s="629"/>
      <c r="AK6" s="629"/>
      <c r="AL6" s="582">
        <v>2</v>
      </c>
      <c r="AM6" s="351"/>
      <c r="AN6" s="351"/>
      <c r="AO6" s="630"/>
      <c r="AP6" s="577" t="s">
        <v>107</v>
      </c>
      <c r="AQ6" s="578"/>
      <c r="AR6" s="578"/>
      <c r="AS6" s="578"/>
      <c r="AT6" s="578"/>
      <c r="AU6" s="578"/>
      <c r="AV6" s="578"/>
      <c r="AW6" s="578"/>
      <c r="AX6" s="578"/>
      <c r="AY6" s="578"/>
      <c r="AZ6" s="578"/>
      <c r="BA6" s="578"/>
      <c r="BB6" s="578"/>
      <c r="BC6" s="578"/>
      <c r="BD6" s="578"/>
      <c r="BE6" s="578"/>
      <c r="BF6" s="579"/>
      <c r="BG6" s="580">
        <v>1130106</v>
      </c>
      <c r="BH6" s="403"/>
      <c r="BI6" s="403"/>
      <c r="BJ6" s="403"/>
      <c r="BK6" s="403"/>
      <c r="BL6" s="403"/>
      <c r="BM6" s="403"/>
      <c r="BN6" s="581"/>
      <c r="BO6" s="628">
        <v>100</v>
      </c>
      <c r="BP6" s="628"/>
      <c r="BQ6" s="628"/>
      <c r="BR6" s="628"/>
      <c r="BS6" s="629">
        <v>1685</v>
      </c>
      <c r="BT6" s="629"/>
      <c r="BU6" s="629"/>
      <c r="BV6" s="629"/>
      <c r="BW6" s="629"/>
      <c r="BX6" s="629"/>
      <c r="BY6" s="629"/>
      <c r="BZ6" s="629"/>
      <c r="CA6" s="629"/>
      <c r="CB6" s="655"/>
      <c r="CD6" s="634" t="s">
        <v>330</v>
      </c>
      <c r="CE6" s="635"/>
      <c r="CF6" s="635"/>
      <c r="CG6" s="635"/>
      <c r="CH6" s="635"/>
      <c r="CI6" s="635"/>
      <c r="CJ6" s="635"/>
      <c r="CK6" s="635"/>
      <c r="CL6" s="635"/>
      <c r="CM6" s="635"/>
      <c r="CN6" s="635"/>
      <c r="CO6" s="635"/>
      <c r="CP6" s="635"/>
      <c r="CQ6" s="636"/>
      <c r="CR6" s="580">
        <v>76180</v>
      </c>
      <c r="CS6" s="403"/>
      <c r="CT6" s="403"/>
      <c r="CU6" s="403"/>
      <c r="CV6" s="403"/>
      <c r="CW6" s="403"/>
      <c r="CX6" s="403"/>
      <c r="CY6" s="581"/>
      <c r="CZ6" s="664">
        <v>1.2</v>
      </c>
      <c r="DA6" s="648"/>
      <c r="DB6" s="648"/>
      <c r="DC6" s="665"/>
      <c r="DD6" s="584" t="s">
        <v>205</v>
      </c>
      <c r="DE6" s="403"/>
      <c r="DF6" s="403"/>
      <c r="DG6" s="403"/>
      <c r="DH6" s="403"/>
      <c r="DI6" s="403"/>
      <c r="DJ6" s="403"/>
      <c r="DK6" s="403"/>
      <c r="DL6" s="403"/>
      <c r="DM6" s="403"/>
      <c r="DN6" s="403"/>
      <c r="DO6" s="403"/>
      <c r="DP6" s="581"/>
      <c r="DQ6" s="584">
        <v>76176</v>
      </c>
      <c r="DR6" s="403"/>
      <c r="DS6" s="403"/>
      <c r="DT6" s="403"/>
      <c r="DU6" s="403"/>
      <c r="DV6" s="403"/>
      <c r="DW6" s="403"/>
      <c r="DX6" s="403"/>
      <c r="DY6" s="403"/>
      <c r="DZ6" s="403"/>
      <c r="EA6" s="403"/>
      <c r="EB6" s="403"/>
      <c r="EC6" s="622"/>
    </row>
    <row r="7" spans="2:143" ht="11.25" customHeight="1" x14ac:dyDescent="0.15">
      <c r="B7" s="577" t="s">
        <v>43</v>
      </c>
      <c r="C7" s="578"/>
      <c r="D7" s="578"/>
      <c r="E7" s="578"/>
      <c r="F7" s="578"/>
      <c r="G7" s="578"/>
      <c r="H7" s="578"/>
      <c r="I7" s="578"/>
      <c r="J7" s="578"/>
      <c r="K7" s="578"/>
      <c r="L7" s="578"/>
      <c r="M7" s="578"/>
      <c r="N7" s="578"/>
      <c r="O7" s="578"/>
      <c r="P7" s="578"/>
      <c r="Q7" s="579"/>
      <c r="R7" s="580">
        <v>3998</v>
      </c>
      <c r="S7" s="403"/>
      <c r="T7" s="403"/>
      <c r="U7" s="403"/>
      <c r="V7" s="403"/>
      <c r="W7" s="403"/>
      <c r="X7" s="403"/>
      <c r="Y7" s="581"/>
      <c r="Z7" s="628">
        <v>0.1</v>
      </c>
      <c r="AA7" s="628"/>
      <c r="AB7" s="628"/>
      <c r="AC7" s="628"/>
      <c r="AD7" s="629">
        <v>3998</v>
      </c>
      <c r="AE7" s="629"/>
      <c r="AF7" s="629"/>
      <c r="AG7" s="629"/>
      <c r="AH7" s="629"/>
      <c r="AI7" s="629"/>
      <c r="AJ7" s="629"/>
      <c r="AK7" s="629"/>
      <c r="AL7" s="582">
        <v>0.1</v>
      </c>
      <c r="AM7" s="351"/>
      <c r="AN7" s="351"/>
      <c r="AO7" s="630"/>
      <c r="AP7" s="577" t="s">
        <v>331</v>
      </c>
      <c r="AQ7" s="578"/>
      <c r="AR7" s="578"/>
      <c r="AS7" s="578"/>
      <c r="AT7" s="578"/>
      <c r="AU7" s="578"/>
      <c r="AV7" s="578"/>
      <c r="AW7" s="578"/>
      <c r="AX7" s="578"/>
      <c r="AY7" s="578"/>
      <c r="AZ7" s="578"/>
      <c r="BA7" s="578"/>
      <c r="BB7" s="578"/>
      <c r="BC7" s="578"/>
      <c r="BD7" s="578"/>
      <c r="BE7" s="578"/>
      <c r="BF7" s="579"/>
      <c r="BG7" s="580">
        <v>490604</v>
      </c>
      <c r="BH7" s="403"/>
      <c r="BI7" s="403"/>
      <c r="BJ7" s="403"/>
      <c r="BK7" s="403"/>
      <c r="BL7" s="403"/>
      <c r="BM7" s="403"/>
      <c r="BN7" s="581"/>
      <c r="BO7" s="628">
        <v>43.4</v>
      </c>
      <c r="BP7" s="628"/>
      <c r="BQ7" s="628"/>
      <c r="BR7" s="628"/>
      <c r="BS7" s="629">
        <v>1685</v>
      </c>
      <c r="BT7" s="629"/>
      <c r="BU7" s="629"/>
      <c r="BV7" s="629"/>
      <c r="BW7" s="629"/>
      <c r="BX7" s="629"/>
      <c r="BY7" s="629"/>
      <c r="BZ7" s="629"/>
      <c r="CA7" s="629"/>
      <c r="CB7" s="655"/>
      <c r="CD7" s="577" t="s">
        <v>334</v>
      </c>
      <c r="CE7" s="578"/>
      <c r="CF7" s="578"/>
      <c r="CG7" s="578"/>
      <c r="CH7" s="578"/>
      <c r="CI7" s="578"/>
      <c r="CJ7" s="578"/>
      <c r="CK7" s="578"/>
      <c r="CL7" s="578"/>
      <c r="CM7" s="578"/>
      <c r="CN7" s="578"/>
      <c r="CO7" s="578"/>
      <c r="CP7" s="578"/>
      <c r="CQ7" s="579"/>
      <c r="CR7" s="580">
        <v>870967</v>
      </c>
      <c r="CS7" s="403"/>
      <c r="CT7" s="403"/>
      <c r="CU7" s="403"/>
      <c r="CV7" s="403"/>
      <c r="CW7" s="403"/>
      <c r="CX7" s="403"/>
      <c r="CY7" s="581"/>
      <c r="CZ7" s="628">
        <v>13.7</v>
      </c>
      <c r="DA7" s="628"/>
      <c r="DB7" s="628"/>
      <c r="DC7" s="628"/>
      <c r="DD7" s="584">
        <v>36579</v>
      </c>
      <c r="DE7" s="403"/>
      <c r="DF7" s="403"/>
      <c r="DG7" s="403"/>
      <c r="DH7" s="403"/>
      <c r="DI7" s="403"/>
      <c r="DJ7" s="403"/>
      <c r="DK7" s="403"/>
      <c r="DL7" s="403"/>
      <c r="DM7" s="403"/>
      <c r="DN7" s="403"/>
      <c r="DO7" s="403"/>
      <c r="DP7" s="581"/>
      <c r="DQ7" s="584">
        <v>692565</v>
      </c>
      <c r="DR7" s="403"/>
      <c r="DS7" s="403"/>
      <c r="DT7" s="403"/>
      <c r="DU7" s="403"/>
      <c r="DV7" s="403"/>
      <c r="DW7" s="403"/>
      <c r="DX7" s="403"/>
      <c r="DY7" s="403"/>
      <c r="DZ7" s="403"/>
      <c r="EA7" s="403"/>
      <c r="EB7" s="403"/>
      <c r="EC7" s="622"/>
    </row>
    <row r="8" spans="2:143" ht="11.25" customHeight="1" x14ac:dyDescent="0.15">
      <c r="B8" s="577" t="s">
        <v>224</v>
      </c>
      <c r="C8" s="578"/>
      <c r="D8" s="578"/>
      <c r="E8" s="578"/>
      <c r="F8" s="578"/>
      <c r="G8" s="578"/>
      <c r="H8" s="578"/>
      <c r="I8" s="578"/>
      <c r="J8" s="578"/>
      <c r="K8" s="578"/>
      <c r="L8" s="578"/>
      <c r="M8" s="578"/>
      <c r="N8" s="578"/>
      <c r="O8" s="578"/>
      <c r="P8" s="578"/>
      <c r="Q8" s="579"/>
      <c r="R8" s="580">
        <v>3844</v>
      </c>
      <c r="S8" s="403"/>
      <c r="T8" s="403"/>
      <c r="U8" s="403"/>
      <c r="V8" s="403"/>
      <c r="W8" s="403"/>
      <c r="X8" s="403"/>
      <c r="Y8" s="581"/>
      <c r="Z8" s="628">
        <v>0.1</v>
      </c>
      <c r="AA8" s="628"/>
      <c r="AB8" s="628"/>
      <c r="AC8" s="628"/>
      <c r="AD8" s="629">
        <v>3844</v>
      </c>
      <c r="AE8" s="629"/>
      <c r="AF8" s="629"/>
      <c r="AG8" s="629"/>
      <c r="AH8" s="629"/>
      <c r="AI8" s="629"/>
      <c r="AJ8" s="629"/>
      <c r="AK8" s="629"/>
      <c r="AL8" s="582">
        <v>0.1</v>
      </c>
      <c r="AM8" s="351"/>
      <c r="AN8" s="351"/>
      <c r="AO8" s="630"/>
      <c r="AP8" s="577" t="s">
        <v>123</v>
      </c>
      <c r="AQ8" s="578"/>
      <c r="AR8" s="578"/>
      <c r="AS8" s="578"/>
      <c r="AT8" s="578"/>
      <c r="AU8" s="578"/>
      <c r="AV8" s="578"/>
      <c r="AW8" s="578"/>
      <c r="AX8" s="578"/>
      <c r="AY8" s="578"/>
      <c r="AZ8" s="578"/>
      <c r="BA8" s="578"/>
      <c r="BB8" s="578"/>
      <c r="BC8" s="578"/>
      <c r="BD8" s="578"/>
      <c r="BE8" s="578"/>
      <c r="BF8" s="579"/>
      <c r="BG8" s="580">
        <v>20552</v>
      </c>
      <c r="BH8" s="403"/>
      <c r="BI8" s="403"/>
      <c r="BJ8" s="403"/>
      <c r="BK8" s="403"/>
      <c r="BL8" s="403"/>
      <c r="BM8" s="403"/>
      <c r="BN8" s="581"/>
      <c r="BO8" s="628">
        <v>1.8</v>
      </c>
      <c r="BP8" s="628"/>
      <c r="BQ8" s="628"/>
      <c r="BR8" s="628"/>
      <c r="BS8" s="584" t="s">
        <v>205</v>
      </c>
      <c r="BT8" s="403"/>
      <c r="BU8" s="403"/>
      <c r="BV8" s="403"/>
      <c r="BW8" s="403"/>
      <c r="BX8" s="403"/>
      <c r="BY8" s="403"/>
      <c r="BZ8" s="403"/>
      <c r="CA8" s="403"/>
      <c r="CB8" s="622"/>
      <c r="CD8" s="577" t="s">
        <v>336</v>
      </c>
      <c r="CE8" s="578"/>
      <c r="CF8" s="578"/>
      <c r="CG8" s="578"/>
      <c r="CH8" s="578"/>
      <c r="CI8" s="578"/>
      <c r="CJ8" s="578"/>
      <c r="CK8" s="578"/>
      <c r="CL8" s="578"/>
      <c r="CM8" s="578"/>
      <c r="CN8" s="578"/>
      <c r="CO8" s="578"/>
      <c r="CP8" s="578"/>
      <c r="CQ8" s="579"/>
      <c r="CR8" s="580">
        <v>2108609</v>
      </c>
      <c r="CS8" s="403"/>
      <c r="CT8" s="403"/>
      <c r="CU8" s="403"/>
      <c r="CV8" s="403"/>
      <c r="CW8" s="403"/>
      <c r="CX8" s="403"/>
      <c r="CY8" s="581"/>
      <c r="CZ8" s="628">
        <v>33.1</v>
      </c>
      <c r="DA8" s="628"/>
      <c r="DB8" s="628"/>
      <c r="DC8" s="628"/>
      <c r="DD8" s="584">
        <v>15502</v>
      </c>
      <c r="DE8" s="403"/>
      <c r="DF8" s="403"/>
      <c r="DG8" s="403"/>
      <c r="DH8" s="403"/>
      <c r="DI8" s="403"/>
      <c r="DJ8" s="403"/>
      <c r="DK8" s="403"/>
      <c r="DL8" s="403"/>
      <c r="DM8" s="403"/>
      <c r="DN8" s="403"/>
      <c r="DO8" s="403"/>
      <c r="DP8" s="581"/>
      <c r="DQ8" s="584">
        <v>1229766</v>
      </c>
      <c r="DR8" s="403"/>
      <c r="DS8" s="403"/>
      <c r="DT8" s="403"/>
      <c r="DU8" s="403"/>
      <c r="DV8" s="403"/>
      <c r="DW8" s="403"/>
      <c r="DX8" s="403"/>
      <c r="DY8" s="403"/>
      <c r="DZ8" s="403"/>
      <c r="EA8" s="403"/>
      <c r="EB8" s="403"/>
      <c r="EC8" s="622"/>
    </row>
    <row r="9" spans="2:143" ht="11.25" customHeight="1" x14ac:dyDescent="0.15">
      <c r="B9" s="577" t="s">
        <v>335</v>
      </c>
      <c r="C9" s="578"/>
      <c r="D9" s="578"/>
      <c r="E9" s="578"/>
      <c r="F9" s="578"/>
      <c r="G9" s="578"/>
      <c r="H9" s="578"/>
      <c r="I9" s="578"/>
      <c r="J9" s="578"/>
      <c r="K9" s="578"/>
      <c r="L9" s="578"/>
      <c r="M9" s="578"/>
      <c r="N9" s="578"/>
      <c r="O9" s="578"/>
      <c r="P9" s="578"/>
      <c r="Q9" s="579"/>
      <c r="R9" s="580">
        <v>3465</v>
      </c>
      <c r="S9" s="403"/>
      <c r="T9" s="403"/>
      <c r="U9" s="403"/>
      <c r="V9" s="403"/>
      <c r="W9" s="403"/>
      <c r="X9" s="403"/>
      <c r="Y9" s="581"/>
      <c r="Z9" s="628">
        <v>0.1</v>
      </c>
      <c r="AA9" s="628"/>
      <c r="AB9" s="628"/>
      <c r="AC9" s="628"/>
      <c r="AD9" s="629">
        <v>3465</v>
      </c>
      <c r="AE9" s="629"/>
      <c r="AF9" s="629"/>
      <c r="AG9" s="629"/>
      <c r="AH9" s="629"/>
      <c r="AI9" s="629"/>
      <c r="AJ9" s="629"/>
      <c r="AK9" s="629"/>
      <c r="AL9" s="582">
        <v>0.1</v>
      </c>
      <c r="AM9" s="351"/>
      <c r="AN9" s="351"/>
      <c r="AO9" s="630"/>
      <c r="AP9" s="577" t="s">
        <v>337</v>
      </c>
      <c r="AQ9" s="578"/>
      <c r="AR9" s="578"/>
      <c r="AS9" s="578"/>
      <c r="AT9" s="578"/>
      <c r="AU9" s="578"/>
      <c r="AV9" s="578"/>
      <c r="AW9" s="578"/>
      <c r="AX9" s="578"/>
      <c r="AY9" s="578"/>
      <c r="AZ9" s="578"/>
      <c r="BA9" s="578"/>
      <c r="BB9" s="578"/>
      <c r="BC9" s="578"/>
      <c r="BD9" s="578"/>
      <c r="BE9" s="578"/>
      <c r="BF9" s="579"/>
      <c r="BG9" s="580">
        <v>428876</v>
      </c>
      <c r="BH9" s="403"/>
      <c r="BI9" s="403"/>
      <c r="BJ9" s="403"/>
      <c r="BK9" s="403"/>
      <c r="BL9" s="403"/>
      <c r="BM9" s="403"/>
      <c r="BN9" s="581"/>
      <c r="BO9" s="628">
        <v>38</v>
      </c>
      <c r="BP9" s="628"/>
      <c r="BQ9" s="628"/>
      <c r="BR9" s="628"/>
      <c r="BS9" s="584" t="s">
        <v>205</v>
      </c>
      <c r="BT9" s="403"/>
      <c r="BU9" s="403"/>
      <c r="BV9" s="403"/>
      <c r="BW9" s="403"/>
      <c r="BX9" s="403"/>
      <c r="BY9" s="403"/>
      <c r="BZ9" s="403"/>
      <c r="CA9" s="403"/>
      <c r="CB9" s="622"/>
      <c r="CD9" s="577" t="s">
        <v>340</v>
      </c>
      <c r="CE9" s="578"/>
      <c r="CF9" s="578"/>
      <c r="CG9" s="578"/>
      <c r="CH9" s="578"/>
      <c r="CI9" s="578"/>
      <c r="CJ9" s="578"/>
      <c r="CK9" s="578"/>
      <c r="CL9" s="578"/>
      <c r="CM9" s="578"/>
      <c r="CN9" s="578"/>
      <c r="CO9" s="578"/>
      <c r="CP9" s="578"/>
      <c r="CQ9" s="579"/>
      <c r="CR9" s="580">
        <v>649367</v>
      </c>
      <c r="CS9" s="403"/>
      <c r="CT9" s="403"/>
      <c r="CU9" s="403"/>
      <c r="CV9" s="403"/>
      <c r="CW9" s="403"/>
      <c r="CX9" s="403"/>
      <c r="CY9" s="581"/>
      <c r="CZ9" s="628">
        <v>10.199999999999999</v>
      </c>
      <c r="DA9" s="628"/>
      <c r="DB9" s="628"/>
      <c r="DC9" s="628"/>
      <c r="DD9" s="584">
        <v>37342</v>
      </c>
      <c r="DE9" s="403"/>
      <c r="DF9" s="403"/>
      <c r="DG9" s="403"/>
      <c r="DH9" s="403"/>
      <c r="DI9" s="403"/>
      <c r="DJ9" s="403"/>
      <c r="DK9" s="403"/>
      <c r="DL9" s="403"/>
      <c r="DM9" s="403"/>
      <c r="DN9" s="403"/>
      <c r="DO9" s="403"/>
      <c r="DP9" s="581"/>
      <c r="DQ9" s="584">
        <v>599606</v>
      </c>
      <c r="DR9" s="403"/>
      <c r="DS9" s="403"/>
      <c r="DT9" s="403"/>
      <c r="DU9" s="403"/>
      <c r="DV9" s="403"/>
      <c r="DW9" s="403"/>
      <c r="DX9" s="403"/>
      <c r="DY9" s="403"/>
      <c r="DZ9" s="403"/>
      <c r="EA9" s="403"/>
      <c r="EB9" s="403"/>
      <c r="EC9" s="622"/>
    </row>
    <row r="10" spans="2:143" ht="11.25" customHeight="1" x14ac:dyDescent="0.15">
      <c r="B10" s="577" t="s">
        <v>129</v>
      </c>
      <c r="C10" s="578"/>
      <c r="D10" s="578"/>
      <c r="E10" s="578"/>
      <c r="F10" s="578"/>
      <c r="G10" s="578"/>
      <c r="H10" s="578"/>
      <c r="I10" s="578"/>
      <c r="J10" s="578"/>
      <c r="K10" s="578"/>
      <c r="L10" s="578"/>
      <c r="M10" s="578"/>
      <c r="N10" s="578"/>
      <c r="O10" s="578"/>
      <c r="P10" s="578"/>
      <c r="Q10" s="579"/>
      <c r="R10" s="580" t="s">
        <v>205</v>
      </c>
      <c r="S10" s="403"/>
      <c r="T10" s="403"/>
      <c r="U10" s="403"/>
      <c r="V10" s="403"/>
      <c r="W10" s="403"/>
      <c r="X10" s="403"/>
      <c r="Y10" s="581"/>
      <c r="Z10" s="628" t="s">
        <v>205</v>
      </c>
      <c r="AA10" s="628"/>
      <c r="AB10" s="628"/>
      <c r="AC10" s="628"/>
      <c r="AD10" s="629" t="s">
        <v>205</v>
      </c>
      <c r="AE10" s="629"/>
      <c r="AF10" s="629"/>
      <c r="AG10" s="629"/>
      <c r="AH10" s="629"/>
      <c r="AI10" s="629"/>
      <c r="AJ10" s="629"/>
      <c r="AK10" s="629"/>
      <c r="AL10" s="582" t="s">
        <v>205</v>
      </c>
      <c r="AM10" s="351"/>
      <c r="AN10" s="351"/>
      <c r="AO10" s="630"/>
      <c r="AP10" s="577" t="s">
        <v>193</v>
      </c>
      <c r="AQ10" s="578"/>
      <c r="AR10" s="578"/>
      <c r="AS10" s="578"/>
      <c r="AT10" s="578"/>
      <c r="AU10" s="578"/>
      <c r="AV10" s="578"/>
      <c r="AW10" s="578"/>
      <c r="AX10" s="578"/>
      <c r="AY10" s="578"/>
      <c r="AZ10" s="578"/>
      <c r="BA10" s="578"/>
      <c r="BB10" s="578"/>
      <c r="BC10" s="578"/>
      <c r="BD10" s="578"/>
      <c r="BE10" s="578"/>
      <c r="BF10" s="579"/>
      <c r="BG10" s="580">
        <v>21326</v>
      </c>
      <c r="BH10" s="403"/>
      <c r="BI10" s="403"/>
      <c r="BJ10" s="403"/>
      <c r="BK10" s="403"/>
      <c r="BL10" s="403"/>
      <c r="BM10" s="403"/>
      <c r="BN10" s="581"/>
      <c r="BO10" s="628">
        <v>1.9</v>
      </c>
      <c r="BP10" s="628"/>
      <c r="BQ10" s="628"/>
      <c r="BR10" s="628"/>
      <c r="BS10" s="584" t="s">
        <v>205</v>
      </c>
      <c r="BT10" s="403"/>
      <c r="BU10" s="403"/>
      <c r="BV10" s="403"/>
      <c r="BW10" s="403"/>
      <c r="BX10" s="403"/>
      <c r="BY10" s="403"/>
      <c r="BZ10" s="403"/>
      <c r="CA10" s="403"/>
      <c r="CB10" s="622"/>
      <c r="CD10" s="577" t="s">
        <v>44</v>
      </c>
      <c r="CE10" s="578"/>
      <c r="CF10" s="578"/>
      <c r="CG10" s="578"/>
      <c r="CH10" s="578"/>
      <c r="CI10" s="578"/>
      <c r="CJ10" s="578"/>
      <c r="CK10" s="578"/>
      <c r="CL10" s="578"/>
      <c r="CM10" s="578"/>
      <c r="CN10" s="578"/>
      <c r="CO10" s="578"/>
      <c r="CP10" s="578"/>
      <c r="CQ10" s="579"/>
      <c r="CR10" s="580" t="s">
        <v>205</v>
      </c>
      <c r="CS10" s="403"/>
      <c r="CT10" s="403"/>
      <c r="CU10" s="403"/>
      <c r="CV10" s="403"/>
      <c r="CW10" s="403"/>
      <c r="CX10" s="403"/>
      <c r="CY10" s="581"/>
      <c r="CZ10" s="628" t="s">
        <v>205</v>
      </c>
      <c r="DA10" s="628"/>
      <c r="DB10" s="628"/>
      <c r="DC10" s="628"/>
      <c r="DD10" s="584" t="s">
        <v>205</v>
      </c>
      <c r="DE10" s="403"/>
      <c r="DF10" s="403"/>
      <c r="DG10" s="403"/>
      <c r="DH10" s="403"/>
      <c r="DI10" s="403"/>
      <c r="DJ10" s="403"/>
      <c r="DK10" s="403"/>
      <c r="DL10" s="403"/>
      <c r="DM10" s="403"/>
      <c r="DN10" s="403"/>
      <c r="DO10" s="403"/>
      <c r="DP10" s="581"/>
      <c r="DQ10" s="584" t="s">
        <v>205</v>
      </c>
      <c r="DR10" s="403"/>
      <c r="DS10" s="403"/>
      <c r="DT10" s="403"/>
      <c r="DU10" s="403"/>
      <c r="DV10" s="403"/>
      <c r="DW10" s="403"/>
      <c r="DX10" s="403"/>
      <c r="DY10" s="403"/>
      <c r="DZ10" s="403"/>
      <c r="EA10" s="403"/>
      <c r="EB10" s="403"/>
      <c r="EC10" s="622"/>
    </row>
    <row r="11" spans="2:143" ht="11.25" customHeight="1" x14ac:dyDescent="0.15">
      <c r="B11" s="577" t="s">
        <v>342</v>
      </c>
      <c r="C11" s="578"/>
      <c r="D11" s="578"/>
      <c r="E11" s="578"/>
      <c r="F11" s="578"/>
      <c r="G11" s="578"/>
      <c r="H11" s="578"/>
      <c r="I11" s="578"/>
      <c r="J11" s="578"/>
      <c r="K11" s="578"/>
      <c r="L11" s="578"/>
      <c r="M11" s="578"/>
      <c r="N11" s="578"/>
      <c r="O11" s="578"/>
      <c r="P11" s="578"/>
      <c r="Q11" s="579"/>
      <c r="R11" s="580" t="s">
        <v>205</v>
      </c>
      <c r="S11" s="403"/>
      <c r="T11" s="403"/>
      <c r="U11" s="403"/>
      <c r="V11" s="403"/>
      <c r="W11" s="403"/>
      <c r="X11" s="403"/>
      <c r="Y11" s="581"/>
      <c r="Z11" s="628" t="s">
        <v>205</v>
      </c>
      <c r="AA11" s="628"/>
      <c r="AB11" s="628"/>
      <c r="AC11" s="628"/>
      <c r="AD11" s="629" t="s">
        <v>205</v>
      </c>
      <c r="AE11" s="629"/>
      <c r="AF11" s="629"/>
      <c r="AG11" s="629"/>
      <c r="AH11" s="629"/>
      <c r="AI11" s="629"/>
      <c r="AJ11" s="629"/>
      <c r="AK11" s="629"/>
      <c r="AL11" s="582" t="s">
        <v>205</v>
      </c>
      <c r="AM11" s="351"/>
      <c r="AN11" s="351"/>
      <c r="AO11" s="630"/>
      <c r="AP11" s="577" t="s">
        <v>343</v>
      </c>
      <c r="AQ11" s="578"/>
      <c r="AR11" s="578"/>
      <c r="AS11" s="578"/>
      <c r="AT11" s="578"/>
      <c r="AU11" s="578"/>
      <c r="AV11" s="578"/>
      <c r="AW11" s="578"/>
      <c r="AX11" s="578"/>
      <c r="AY11" s="578"/>
      <c r="AZ11" s="578"/>
      <c r="BA11" s="578"/>
      <c r="BB11" s="578"/>
      <c r="BC11" s="578"/>
      <c r="BD11" s="578"/>
      <c r="BE11" s="578"/>
      <c r="BF11" s="579"/>
      <c r="BG11" s="580">
        <v>19850</v>
      </c>
      <c r="BH11" s="403"/>
      <c r="BI11" s="403"/>
      <c r="BJ11" s="403"/>
      <c r="BK11" s="403"/>
      <c r="BL11" s="403"/>
      <c r="BM11" s="403"/>
      <c r="BN11" s="581"/>
      <c r="BO11" s="628">
        <v>1.8</v>
      </c>
      <c r="BP11" s="628"/>
      <c r="BQ11" s="628"/>
      <c r="BR11" s="628"/>
      <c r="BS11" s="584">
        <v>1685</v>
      </c>
      <c r="BT11" s="403"/>
      <c r="BU11" s="403"/>
      <c r="BV11" s="403"/>
      <c r="BW11" s="403"/>
      <c r="BX11" s="403"/>
      <c r="BY11" s="403"/>
      <c r="BZ11" s="403"/>
      <c r="CA11" s="403"/>
      <c r="CB11" s="622"/>
      <c r="CD11" s="577" t="s">
        <v>346</v>
      </c>
      <c r="CE11" s="578"/>
      <c r="CF11" s="578"/>
      <c r="CG11" s="578"/>
      <c r="CH11" s="578"/>
      <c r="CI11" s="578"/>
      <c r="CJ11" s="578"/>
      <c r="CK11" s="578"/>
      <c r="CL11" s="578"/>
      <c r="CM11" s="578"/>
      <c r="CN11" s="578"/>
      <c r="CO11" s="578"/>
      <c r="CP11" s="578"/>
      <c r="CQ11" s="579"/>
      <c r="CR11" s="580">
        <v>392255</v>
      </c>
      <c r="CS11" s="403"/>
      <c r="CT11" s="403"/>
      <c r="CU11" s="403"/>
      <c r="CV11" s="403"/>
      <c r="CW11" s="403"/>
      <c r="CX11" s="403"/>
      <c r="CY11" s="581"/>
      <c r="CZ11" s="628">
        <v>6.2</v>
      </c>
      <c r="DA11" s="628"/>
      <c r="DB11" s="628"/>
      <c r="DC11" s="628"/>
      <c r="DD11" s="584">
        <v>73997</v>
      </c>
      <c r="DE11" s="403"/>
      <c r="DF11" s="403"/>
      <c r="DG11" s="403"/>
      <c r="DH11" s="403"/>
      <c r="DI11" s="403"/>
      <c r="DJ11" s="403"/>
      <c r="DK11" s="403"/>
      <c r="DL11" s="403"/>
      <c r="DM11" s="403"/>
      <c r="DN11" s="403"/>
      <c r="DO11" s="403"/>
      <c r="DP11" s="581"/>
      <c r="DQ11" s="584">
        <v>308827</v>
      </c>
      <c r="DR11" s="403"/>
      <c r="DS11" s="403"/>
      <c r="DT11" s="403"/>
      <c r="DU11" s="403"/>
      <c r="DV11" s="403"/>
      <c r="DW11" s="403"/>
      <c r="DX11" s="403"/>
      <c r="DY11" s="403"/>
      <c r="DZ11" s="403"/>
      <c r="EA11" s="403"/>
      <c r="EB11" s="403"/>
      <c r="EC11" s="622"/>
    </row>
    <row r="12" spans="2:143" ht="11.25" customHeight="1" x14ac:dyDescent="0.15">
      <c r="B12" s="577" t="s">
        <v>105</v>
      </c>
      <c r="C12" s="578"/>
      <c r="D12" s="578"/>
      <c r="E12" s="578"/>
      <c r="F12" s="578"/>
      <c r="G12" s="578"/>
      <c r="H12" s="578"/>
      <c r="I12" s="578"/>
      <c r="J12" s="578"/>
      <c r="K12" s="578"/>
      <c r="L12" s="578"/>
      <c r="M12" s="578"/>
      <c r="N12" s="578"/>
      <c r="O12" s="578"/>
      <c r="P12" s="578"/>
      <c r="Q12" s="579"/>
      <c r="R12" s="580">
        <v>221761</v>
      </c>
      <c r="S12" s="403"/>
      <c r="T12" s="403"/>
      <c r="U12" s="403"/>
      <c r="V12" s="403"/>
      <c r="W12" s="403"/>
      <c r="X12" s="403"/>
      <c r="Y12" s="581"/>
      <c r="Z12" s="628">
        <v>3.4</v>
      </c>
      <c r="AA12" s="628"/>
      <c r="AB12" s="628"/>
      <c r="AC12" s="628"/>
      <c r="AD12" s="629">
        <v>221761</v>
      </c>
      <c r="AE12" s="629"/>
      <c r="AF12" s="629"/>
      <c r="AG12" s="629"/>
      <c r="AH12" s="629"/>
      <c r="AI12" s="629"/>
      <c r="AJ12" s="629"/>
      <c r="AK12" s="629"/>
      <c r="AL12" s="582">
        <v>5.9</v>
      </c>
      <c r="AM12" s="351"/>
      <c r="AN12" s="351"/>
      <c r="AO12" s="630"/>
      <c r="AP12" s="577" t="s">
        <v>347</v>
      </c>
      <c r="AQ12" s="578"/>
      <c r="AR12" s="578"/>
      <c r="AS12" s="578"/>
      <c r="AT12" s="578"/>
      <c r="AU12" s="578"/>
      <c r="AV12" s="578"/>
      <c r="AW12" s="578"/>
      <c r="AX12" s="578"/>
      <c r="AY12" s="578"/>
      <c r="AZ12" s="578"/>
      <c r="BA12" s="578"/>
      <c r="BB12" s="578"/>
      <c r="BC12" s="578"/>
      <c r="BD12" s="578"/>
      <c r="BE12" s="578"/>
      <c r="BF12" s="579"/>
      <c r="BG12" s="580">
        <v>513551</v>
      </c>
      <c r="BH12" s="403"/>
      <c r="BI12" s="403"/>
      <c r="BJ12" s="403"/>
      <c r="BK12" s="403"/>
      <c r="BL12" s="403"/>
      <c r="BM12" s="403"/>
      <c r="BN12" s="581"/>
      <c r="BO12" s="628">
        <v>45.4</v>
      </c>
      <c r="BP12" s="628"/>
      <c r="BQ12" s="628"/>
      <c r="BR12" s="628"/>
      <c r="BS12" s="584" t="s">
        <v>205</v>
      </c>
      <c r="BT12" s="403"/>
      <c r="BU12" s="403"/>
      <c r="BV12" s="403"/>
      <c r="BW12" s="403"/>
      <c r="BX12" s="403"/>
      <c r="BY12" s="403"/>
      <c r="BZ12" s="403"/>
      <c r="CA12" s="403"/>
      <c r="CB12" s="622"/>
      <c r="CD12" s="577" t="s">
        <v>89</v>
      </c>
      <c r="CE12" s="578"/>
      <c r="CF12" s="578"/>
      <c r="CG12" s="578"/>
      <c r="CH12" s="578"/>
      <c r="CI12" s="578"/>
      <c r="CJ12" s="578"/>
      <c r="CK12" s="578"/>
      <c r="CL12" s="578"/>
      <c r="CM12" s="578"/>
      <c r="CN12" s="578"/>
      <c r="CO12" s="578"/>
      <c r="CP12" s="578"/>
      <c r="CQ12" s="579"/>
      <c r="CR12" s="580">
        <v>76376</v>
      </c>
      <c r="CS12" s="403"/>
      <c r="CT12" s="403"/>
      <c r="CU12" s="403"/>
      <c r="CV12" s="403"/>
      <c r="CW12" s="403"/>
      <c r="CX12" s="403"/>
      <c r="CY12" s="581"/>
      <c r="CZ12" s="628">
        <v>1.2</v>
      </c>
      <c r="DA12" s="628"/>
      <c r="DB12" s="628"/>
      <c r="DC12" s="628"/>
      <c r="DD12" s="584">
        <v>10918</v>
      </c>
      <c r="DE12" s="403"/>
      <c r="DF12" s="403"/>
      <c r="DG12" s="403"/>
      <c r="DH12" s="403"/>
      <c r="DI12" s="403"/>
      <c r="DJ12" s="403"/>
      <c r="DK12" s="403"/>
      <c r="DL12" s="403"/>
      <c r="DM12" s="403"/>
      <c r="DN12" s="403"/>
      <c r="DO12" s="403"/>
      <c r="DP12" s="581"/>
      <c r="DQ12" s="584">
        <v>63738</v>
      </c>
      <c r="DR12" s="403"/>
      <c r="DS12" s="403"/>
      <c r="DT12" s="403"/>
      <c r="DU12" s="403"/>
      <c r="DV12" s="403"/>
      <c r="DW12" s="403"/>
      <c r="DX12" s="403"/>
      <c r="DY12" s="403"/>
      <c r="DZ12" s="403"/>
      <c r="EA12" s="403"/>
      <c r="EB12" s="403"/>
      <c r="EC12" s="622"/>
    </row>
    <row r="13" spans="2:143" ht="11.25" customHeight="1" x14ac:dyDescent="0.15">
      <c r="B13" s="577" t="s">
        <v>143</v>
      </c>
      <c r="C13" s="578"/>
      <c r="D13" s="578"/>
      <c r="E13" s="578"/>
      <c r="F13" s="578"/>
      <c r="G13" s="578"/>
      <c r="H13" s="578"/>
      <c r="I13" s="578"/>
      <c r="J13" s="578"/>
      <c r="K13" s="578"/>
      <c r="L13" s="578"/>
      <c r="M13" s="578"/>
      <c r="N13" s="578"/>
      <c r="O13" s="578"/>
      <c r="P13" s="578"/>
      <c r="Q13" s="579"/>
      <c r="R13" s="580" t="s">
        <v>205</v>
      </c>
      <c r="S13" s="403"/>
      <c r="T13" s="403"/>
      <c r="U13" s="403"/>
      <c r="V13" s="403"/>
      <c r="W13" s="403"/>
      <c r="X13" s="403"/>
      <c r="Y13" s="581"/>
      <c r="Z13" s="628" t="s">
        <v>205</v>
      </c>
      <c r="AA13" s="628"/>
      <c r="AB13" s="628"/>
      <c r="AC13" s="628"/>
      <c r="AD13" s="629" t="s">
        <v>205</v>
      </c>
      <c r="AE13" s="629"/>
      <c r="AF13" s="629"/>
      <c r="AG13" s="629"/>
      <c r="AH13" s="629"/>
      <c r="AI13" s="629"/>
      <c r="AJ13" s="629"/>
      <c r="AK13" s="629"/>
      <c r="AL13" s="582" t="s">
        <v>205</v>
      </c>
      <c r="AM13" s="351"/>
      <c r="AN13" s="351"/>
      <c r="AO13" s="630"/>
      <c r="AP13" s="577" t="s">
        <v>149</v>
      </c>
      <c r="AQ13" s="578"/>
      <c r="AR13" s="578"/>
      <c r="AS13" s="578"/>
      <c r="AT13" s="578"/>
      <c r="AU13" s="578"/>
      <c r="AV13" s="578"/>
      <c r="AW13" s="578"/>
      <c r="AX13" s="578"/>
      <c r="AY13" s="578"/>
      <c r="AZ13" s="578"/>
      <c r="BA13" s="578"/>
      <c r="BB13" s="578"/>
      <c r="BC13" s="578"/>
      <c r="BD13" s="578"/>
      <c r="BE13" s="578"/>
      <c r="BF13" s="579"/>
      <c r="BG13" s="580">
        <v>511331</v>
      </c>
      <c r="BH13" s="403"/>
      <c r="BI13" s="403"/>
      <c r="BJ13" s="403"/>
      <c r="BK13" s="403"/>
      <c r="BL13" s="403"/>
      <c r="BM13" s="403"/>
      <c r="BN13" s="581"/>
      <c r="BO13" s="628">
        <v>45.2</v>
      </c>
      <c r="BP13" s="628"/>
      <c r="BQ13" s="628"/>
      <c r="BR13" s="628"/>
      <c r="BS13" s="584" t="s">
        <v>205</v>
      </c>
      <c r="BT13" s="403"/>
      <c r="BU13" s="403"/>
      <c r="BV13" s="403"/>
      <c r="BW13" s="403"/>
      <c r="BX13" s="403"/>
      <c r="BY13" s="403"/>
      <c r="BZ13" s="403"/>
      <c r="CA13" s="403"/>
      <c r="CB13" s="622"/>
      <c r="CD13" s="577" t="s">
        <v>348</v>
      </c>
      <c r="CE13" s="578"/>
      <c r="CF13" s="578"/>
      <c r="CG13" s="578"/>
      <c r="CH13" s="578"/>
      <c r="CI13" s="578"/>
      <c r="CJ13" s="578"/>
      <c r="CK13" s="578"/>
      <c r="CL13" s="578"/>
      <c r="CM13" s="578"/>
      <c r="CN13" s="578"/>
      <c r="CO13" s="578"/>
      <c r="CP13" s="578"/>
      <c r="CQ13" s="579"/>
      <c r="CR13" s="580">
        <v>405695</v>
      </c>
      <c r="CS13" s="403"/>
      <c r="CT13" s="403"/>
      <c r="CU13" s="403"/>
      <c r="CV13" s="403"/>
      <c r="CW13" s="403"/>
      <c r="CX13" s="403"/>
      <c r="CY13" s="581"/>
      <c r="CZ13" s="628">
        <v>6.4</v>
      </c>
      <c r="DA13" s="628"/>
      <c r="DB13" s="628"/>
      <c r="DC13" s="628"/>
      <c r="DD13" s="584">
        <v>342417</v>
      </c>
      <c r="DE13" s="403"/>
      <c r="DF13" s="403"/>
      <c r="DG13" s="403"/>
      <c r="DH13" s="403"/>
      <c r="DI13" s="403"/>
      <c r="DJ13" s="403"/>
      <c r="DK13" s="403"/>
      <c r="DL13" s="403"/>
      <c r="DM13" s="403"/>
      <c r="DN13" s="403"/>
      <c r="DO13" s="403"/>
      <c r="DP13" s="581"/>
      <c r="DQ13" s="584">
        <v>197720</v>
      </c>
      <c r="DR13" s="403"/>
      <c r="DS13" s="403"/>
      <c r="DT13" s="403"/>
      <c r="DU13" s="403"/>
      <c r="DV13" s="403"/>
      <c r="DW13" s="403"/>
      <c r="DX13" s="403"/>
      <c r="DY13" s="403"/>
      <c r="DZ13" s="403"/>
      <c r="EA13" s="403"/>
      <c r="EB13" s="403"/>
      <c r="EC13" s="622"/>
    </row>
    <row r="14" spans="2:143" ht="11.25" customHeight="1" x14ac:dyDescent="0.15">
      <c r="B14" s="577" t="s">
        <v>349</v>
      </c>
      <c r="C14" s="578"/>
      <c r="D14" s="578"/>
      <c r="E14" s="578"/>
      <c r="F14" s="578"/>
      <c r="G14" s="578"/>
      <c r="H14" s="578"/>
      <c r="I14" s="578"/>
      <c r="J14" s="578"/>
      <c r="K14" s="578"/>
      <c r="L14" s="578"/>
      <c r="M14" s="578"/>
      <c r="N14" s="578"/>
      <c r="O14" s="578"/>
      <c r="P14" s="578"/>
      <c r="Q14" s="579"/>
      <c r="R14" s="580" t="s">
        <v>205</v>
      </c>
      <c r="S14" s="403"/>
      <c r="T14" s="403"/>
      <c r="U14" s="403"/>
      <c r="V14" s="403"/>
      <c r="W14" s="403"/>
      <c r="X14" s="403"/>
      <c r="Y14" s="581"/>
      <c r="Z14" s="628" t="s">
        <v>205</v>
      </c>
      <c r="AA14" s="628"/>
      <c r="AB14" s="628"/>
      <c r="AC14" s="628"/>
      <c r="AD14" s="629" t="s">
        <v>205</v>
      </c>
      <c r="AE14" s="629"/>
      <c r="AF14" s="629"/>
      <c r="AG14" s="629"/>
      <c r="AH14" s="629"/>
      <c r="AI14" s="629"/>
      <c r="AJ14" s="629"/>
      <c r="AK14" s="629"/>
      <c r="AL14" s="582" t="s">
        <v>205</v>
      </c>
      <c r="AM14" s="351"/>
      <c r="AN14" s="351"/>
      <c r="AO14" s="630"/>
      <c r="AP14" s="577" t="s">
        <v>220</v>
      </c>
      <c r="AQ14" s="578"/>
      <c r="AR14" s="578"/>
      <c r="AS14" s="578"/>
      <c r="AT14" s="578"/>
      <c r="AU14" s="578"/>
      <c r="AV14" s="578"/>
      <c r="AW14" s="578"/>
      <c r="AX14" s="578"/>
      <c r="AY14" s="578"/>
      <c r="AZ14" s="578"/>
      <c r="BA14" s="578"/>
      <c r="BB14" s="578"/>
      <c r="BC14" s="578"/>
      <c r="BD14" s="578"/>
      <c r="BE14" s="578"/>
      <c r="BF14" s="579"/>
      <c r="BG14" s="580">
        <v>55566</v>
      </c>
      <c r="BH14" s="403"/>
      <c r="BI14" s="403"/>
      <c r="BJ14" s="403"/>
      <c r="BK14" s="403"/>
      <c r="BL14" s="403"/>
      <c r="BM14" s="403"/>
      <c r="BN14" s="581"/>
      <c r="BO14" s="628">
        <v>4.9000000000000004</v>
      </c>
      <c r="BP14" s="628"/>
      <c r="BQ14" s="628"/>
      <c r="BR14" s="628"/>
      <c r="BS14" s="584" t="s">
        <v>205</v>
      </c>
      <c r="BT14" s="403"/>
      <c r="BU14" s="403"/>
      <c r="BV14" s="403"/>
      <c r="BW14" s="403"/>
      <c r="BX14" s="403"/>
      <c r="BY14" s="403"/>
      <c r="BZ14" s="403"/>
      <c r="CA14" s="403"/>
      <c r="CB14" s="622"/>
      <c r="CD14" s="577" t="s">
        <v>350</v>
      </c>
      <c r="CE14" s="578"/>
      <c r="CF14" s="578"/>
      <c r="CG14" s="578"/>
      <c r="CH14" s="578"/>
      <c r="CI14" s="578"/>
      <c r="CJ14" s="578"/>
      <c r="CK14" s="578"/>
      <c r="CL14" s="578"/>
      <c r="CM14" s="578"/>
      <c r="CN14" s="578"/>
      <c r="CO14" s="578"/>
      <c r="CP14" s="578"/>
      <c r="CQ14" s="579"/>
      <c r="CR14" s="580">
        <v>326248</v>
      </c>
      <c r="CS14" s="403"/>
      <c r="CT14" s="403"/>
      <c r="CU14" s="403"/>
      <c r="CV14" s="403"/>
      <c r="CW14" s="403"/>
      <c r="CX14" s="403"/>
      <c r="CY14" s="581"/>
      <c r="CZ14" s="628">
        <v>5.0999999999999996</v>
      </c>
      <c r="DA14" s="628"/>
      <c r="DB14" s="628"/>
      <c r="DC14" s="628"/>
      <c r="DD14" s="584">
        <v>60104</v>
      </c>
      <c r="DE14" s="403"/>
      <c r="DF14" s="403"/>
      <c r="DG14" s="403"/>
      <c r="DH14" s="403"/>
      <c r="DI14" s="403"/>
      <c r="DJ14" s="403"/>
      <c r="DK14" s="403"/>
      <c r="DL14" s="403"/>
      <c r="DM14" s="403"/>
      <c r="DN14" s="403"/>
      <c r="DO14" s="403"/>
      <c r="DP14" s="581"/>
      <c r="DQ14" s="584">
        <v>280101</v>
      </c>
      <c r="DR14" s="403"/>
      <c r="DS14" s="403"/>
      <c r="DT14" s="403"/>
      <c r="DU14" s="403"/>
      <c r="DV14" s="403"/>
      <c r="DW14" s="403"/>
      <c r="DX14" s="403"/>
      <c r="DY14" s="403"/>
      <c r="DZ14" s="403"/>
      <c r="EA14" s="403"/>
      <c r="EB14" s="403"/>
      <c r="EC14" s="622"/>
    </row>
    <row r="15" spans="2:143" ht="11.25" customHeight="1" x14ac:dyDescent="0.15">
      <c r="B15" s="577" t="s">
        <v>352</v>
      </c>
      <c r="C15" s="578"/>
      <c r="D15" s="578"/>
      <c r="E15" s="578"/>
      <c r="F15" s="578"/>
      <c r="G15" s="578"/>
      <c r="H15" s="578"/>
      <c r="I15" s="578"/>
      <c r="J15" s="578"/>
      <c r="K15" s="578"/>
      <c r="L15" s="578"/>
      <c r="M15" s="578"/>
      <c r="N15" s="578"/>
      <c r="O15" s="578"/>
      <c r="P15" s="578"/>
      <c r="Q15" s="579"/>
      <c r="R15" s="580">
        <v>14737</v>
      </c>
      <c r="S15" s="403"/>
      <c r="T15" s="403"/>
      <c r="U15" s="403"/>
      <c r="V15" s="403"/>
      <c r="W15" s="403"/>
      <c r="X15" s="403"/>
      <c r="Y15" s="581"/>
      <c r="Z15" s="628">
        <v>0.2</v>
      </c>
      <c r="AA15" s="628"/>
      <c r="AB15" s="628"/>
      <c r="AC15" s="628"/>
      <c r="AD15" s="629">
        <v>14737</v>
      </c>
      <c r="AE15" s="629"/>
      <c r="AF15" s="629"/>
      <c r="AG15" s="629"/>
      <c r="AH15" s="629"/>
      <c r="AI15" s="629"/>
      <c r="AJ15" s="629"/>
      <c r="AK15" s="629"/>
      <c r="AL15" s="582">
        <v>0.4</v>
      </c>
      <c r="AM15" s="351"/>
      <c r="AN15" s="351"/>
      <c r="AO15" s="630"/>
      <c r="AP15" s="577" t="s">
        <v>137</v>
      </c>
      <c r="AQ15" s="578"/>
      <c r="AR15" s="578"/>
      <c r="AS15" s="578"/>
      <c r="AT15" s="578"/>
      <c r="AU15" s="578"/>
      <c r="AV15" s="578"/>
      <c r="AW15" s="578"/>
      <c r="AX15" s="578"/>
      <c r="AY15" s="578"/>
      <c r="AZ15" s="578"/>
      <c r="BA15" s="578"/>
      <c r="BB15" s="578"/>
      <c r="BC15" s="578"/>
      <c r="BD15" s="578"/>
      <c r="BE15" s="578"/>
      <c r="BF15" s="579"/>
      <c r="BG15" s="580">
        <v>69867</v>
      </c>
      <c r="BH15" s="403"/>
      <c r="BI15" s="403"/>
      <c r="BJ15" s="403"/>
      <c r="BK15" s="403"/>
      <c r="BL15" s="403"/>
      <c r="BM15" s="403"/>
      <c r="BN15" s="581"/>
      <c r="BO15" s="628">
        <v>6.2</v>
      </c>
      <c r="BP15" s="628"/>
      <c r="BQ15" s="628"/>
      <c r="BR15" s="628"/>
      <c r="BS15" s="584" t="s">
        <v>205</v>
      </c>
      <c r="BT15" s="403"/>
      <c r="BU15" s="403"/>
      <c r="BV15" s="403"/>
      <c r="BW15" s="403"/>
      <c r="BX15" s="403"/>
      <c r="BY15" s="403"/>
      <c r="BZ15" s="403"/>
      <c r="CA15" s="403"/>
      <c r="CB15" s="622"/>
      <c r="CD15" s="577" t="s">
        <v>353</v>
      </c>
      <c r="CE15" s="578"/>
      <c r="CF15" s="578"/>
      <c r="CG15" s="578"/>
      <c r="CH15" s="578"/>
      <c r="CI15" s="578"/>
      <c r="CJ15" s="578"/>
      <c r="CK15" s="578"/>
      <c r="CL15" s="578"/>
      <c r="CM15" s="578"/>
      <c r="CN15" s="578"/>
      <c r="CO15" s="578"/>
      <c r="CP15" s="578"/>
      <c r="CQ15" s="579"/>
      <c r="CR15" s="580">
        <v>890943</v>
      </c>
      <c r="CS15" s="403"/>
      <c r="CT15" s="403"/>
      <c r="CU15" s="403"/>
      <c r="CV15" s="403"/>
      <c r="CW15" s="403"/>
      <c r="CX15" s="403"/>
      <c r="CY15" s="581"/>
      <c r="CZ15" s="628">
        <v>14</v>
      </c>
      <c r="DA15" s="628"/>
      <c r="DB15" s="628"/>
      <c r="DC15" s="628"/>
      <c r="DD15" s="584">
        <v>293886</v>
      </c>
      <c r="DE15" s="403"/>
      <c r="DF15" s="403"/>
      <c r="DG15" s="403"/>
      <c r="DH15" s="403"/>
      <c r="DI15" s="403"/>
      <c r="DJ15" s="403"/>
      <c r="DK15" s="403"/>
      <c r="DL15" s="403"/>
      <c r="DM15" s="403"/>
      <c r="DN15" s="403"/>
      <c r="DO15" s="403"/>
      <c r="DP15" s="581"/>
      <c r="DQ15" s="584">
        <v>685284</v>
      </c>
      <c r="DR15" s="403"/>
      <c r="DS15" s="403"/>
      <c r="DT15" s="403"/>
      <c r="DU15" s="403"/>
      <c r="DV15" s="403"/>
      <c r="DW15" s="403"/>
      <c r="DX15" s="403"/>
      <c r="DY15" s="403"/>
      <c r="DZ15" s="403"/>
      <c r="EA15" s="403"/>
      <c r="EB15" s="403"/>
      <c r="EC15" s="622"/>
    </row>
    <row r="16" spans="2:143" ht="11.25" customHeight="1" x14ac:dyDescent="0.15">
      <c r="B16" s="577" t="s">
        <v>323</v>
      </c>
      <c r="C16" s="578"/>
      <c r="D16" s="578"/>
      <c r="E16" s="578"/>
      <c r="F16" s="578"/>
      <c r="G16" s="578"/>
      <c r="H16" s="578"/>
      <c r="I16" s="578"/>
      <c r="J16" s="578"/>
      <c r="K16" s="578"/>
      <c r="L16" s="578"/>
      <c r="M16" s="578"/>
      <c r="N16" s="578"/>
      <c r="O16" s="578"/>
      <c r="P16" s="578"/>
      <c r="Q16" s="579"/>
      <c r="R16" s="580" t="s">
        <v>205</v>
      </c>
      <c r="S16" s="403"/>
      <c r="T16" s="403"/>
      <c r="U16" s="403"/>
      <c r="V16" s="403"/>
      <c r="W16" s="403"/>
      <c r="X16" s="403"/>
      <c r="Y16" s="581"/>
      <c r="Z16" s="628" t="s">
        <v>205</v>
      </c>
      <c r="AA16" s="628"/>
      <c r="AB16" s="628"/>
      <c r="AC16" s="628"/>
      <c r="AD16" s="629" t="s">
        <v>205</v>
      </c>
      <c r="AE16" s="629"/>
      <c r="AF16" s="629"/>
      <c r="AG16" s="629"/>
      <c r="AH16" s="629"/>
      <c r="AI16" s="629"/>
      <c r="AJ16" s="629"/>
      <c r="AK16" s="629"/>
      <c r="AL16" s="582" t="s">
        <v>205</v>
      </c>
      <c r="AM16" s="351"/>
      <c r="AN16" s="351"/>
      <c r="AO16" s="630"/>
      <c r="AP16" s="577" t="s">
        <v>354</v>
      </c>
      <c r="AQ16" s="578"/>
      <c r="AR16" s="578"/>
      <c r="AS16" s="578"/>
      <c r="AT16" s="578"/>
      <c r="AU16" s="578"/>
      <c r="AV16" s="578"/>
      <c r="AW16" s="578"/>
      <c r="AX16" s="578"/>
      <c r="AY16" s="578"/>
      <c r="AZ16" s="578"/>
      <c r="BA16" s="578"/>
      <c r="BB16" s="578"/>
      <c r="BC16" s="578"/>
      <c r="BD16" s="578"/>
      <c r="BE16" s="578"/>
      <c r="BF16" s="579"/>
      <c r="BG16" s="580">
        <v>518</v>
      </c>
      <c r="BH16" s="403"/>
      <c r="BI16" s="403"/>
      <c r="BJ16" s="403"/>
      <c r="BK16" s="403"/>
      <c r="BL16" s="403"/>
      <c r="BM16" s="403"/>
      <c r="BN16" s="581"/>
      <c r="BO16" s="628">
        <v>0</v>
      </c>
      <c r="BP16" s="628"/>
      <c r="BQ16" s="628"/>
      <c r="BR16" s="628"/>
      <c r="BS16" s="584" t="s">
        <v>205</v>
      </c>
      <c r="BT16" s="403"/>
      <c r="BU16" s="403"/>
      <c r="BV16" s="403"/>
      <c r="BW16" s="403"/>
      <c r="BX16" s="403"/>
      <c r="BY16" s="403"/>
      <c r="BZ16" s="403"/>
      <c r="CA16" s="403"/>
      <c r="CB16" s="622"/>
      <c r="CD16" s="577" t="s">
        <v>355</v>
      </c>
      <c r="CE16" s="578"/>
      <c r="CF16" s="578"/>
      <c r="CG16" s="578"/>
      <c r="CH16" s="578"/>
      <c r="CI16" s="578"/>
      <c r="CJ16" s="578"/>
      <c r="CK16" s="578"/>
      <c r="CL16" s="578"/>
      <c r="CM16" s="578"/>
      <c r="CN16" s="578"/>
      <c r="CO16" s="578"/>
      <c r="CP16" s="578"/>
      <c r="CQ16" s="579"/>
      <c r="CR16" s="580">
        <v>95583</v>
      </c>
      <c r="CS16" s="403"/>
      <c r="CT16" s="403"/>
      <c r="CU16" s="403"/>
      <c r="CV16" s="403"/>
      <c r="CW16" s="403"/>
      <c r="CX16" s="403"/>
      <c r="CY16" s="581"/>
      <c r="CZ16" s="628">
        <v>1.5</v>
      </c>
      <c r="DA16" s="628"/>
      <c r="DB16" s="628"/>
      <c r="DC16" s="628"/>
      <c r="DD16" s="584" t="s">
        <v>205</v>
      </c>
      <c r="DE16" s="403"/>
      <c r="DF16" s="403"/>
      <c r="DG16" s="403"/>
      <c r="DH16" s="403"/>
      <c r="DI16" s="403"/>
      <c r="DJ16" s="403"/>
      <c r="DK16" s="403"/>
      <c r="DL16" s="403"/>
      <c r="DM16" s="403"/>
      <c r="DN16" s="403"/>
      <c r="DO16" s="403"/>
      <c r="DP16" s="581"/>
      <c r="DQ16" s="584">
        <v>39410</v>
      </c>
      <c r="DR16" s="403"/>
      <c r="DS16" s="403"/>
      <c r="DT16" s="403"/>
      <c r="DU16" s="403"/>
      <c r="DV16" s="403"/>
      <c r="DW16" s="403"/>
      <c r="DX16" s="403"/>
      <c r="DY16" s="403"/>
      <c r="DZ16" s="403"/>
      <c r="EA16" s="403"/>
      <c r="EB16" s="403"/>
      <c r="EC16" s="622"/>
    </row>
    <row r="17" spans="2:133" ht="11.25" customHeight="1" x14ac:dyDescent="0.15">
      <c r="B17" s="577" t="s">
        <v>165</v>
      </c>
      <c r="C17" s="578"/>
      <c r="D17" s="578"/>
      <c r="E17" s="578"/>
      <c r="F17" s="578"/>
      <c r="G17" s="578"/>
      <c r="H17" s="578"/>
      <c r="I17" s="578"/>
      <c r="J17" s="578"/>
      <c r="K17" s="578"/>
      <c r="L17" s="578"/>
      <c r="M17" s="578"/>
      <c r="N17" s="578"/>
      <c r="O17" s="578"/>
      <c r="P17" s="578"/>
      <c r="Q17" s="579"/>
      <c r="R17" s="580">
        <v>6277</v>
      </c>
      <c r="S17" s="403"/>
      <c r="T17" s="403"/>
      <c r="U17" s="403"/>
      <c r="V17" s="403"/>
      <c r="W17" s="403"/>
      <c r="X17" s="403"/>
      <c r="Y17" s="581"/>
      <c r="Z17" s="628">
        <v>0.1</v>
      </c>
      <c r="AA17" s="628"/>
      <c r="AB17" s="628"/>
      <c r="AC17" s="628"/>
      <c r="AD17" s="629">
        <v>6277</v>
      </c>
      <c r="AE17" s="629"/>
      <c r="AF17" s="629"/>
      <c r="AG17" s="629"/>
      <c r="AH17" s="629"/>
      <c r="AI17" s="629"/>
      <c r="AJ17" s="629"/>
      <c r="AK17" s="629"/>
      <c r="AL17" s="582">
        <v>0.2</v>
      </c>
      <c r="AM17" s="351"/>
      <c r="AN17" s="351"/>
      <c r="AO17" s="630"/>
      <c r="AP17" s="577" t="s">
        <v>356</v>
      </c>
      <c r="AQ17" s="578"/>
      <c r="AR17" s="578"/>
      <c r="AS17" s="578"/>
      <c r="AT17" s="578"/>
      <c r="AU17" s="578"/>
      <c r="AV17" s="578"/>
      <c r="AW17" s="578"/>
      <c r="AX17" s="578"/>
      <c r="AY17" s="578"/>
      <c r="AZ17" s="578"/>
      <c r="BA17" s="578"/>
      <c r="BB17" s="578"/>
      <c r="BC17" s="578"/>
      <c r="BD17" s="578"/>
      <c r="BE17" s="578"/>
      <c r="BF17" s="579"/>
      <c r="BG17" s="580" t="s">
        <v>205</v>
      </c>
      <c r="BH17" s="403"/>
      <c r="BI17" s="403"/>
      <c r="BJ17" s="403"/>
      <c r="BK17" s="403"/>
      <c r="BL17" s="403"/>
      <c r="BM17" s="403"/>
      <c r="BN17" s="581"/>
      <c r="BO17" s="628" t="s">
        <v>205</v>
      </c>
      <c r="BP17" s="628"/>
      <c r="BQ17" s="628"/>
      <c r="BR17" s="628"/>
      <c r="BS17" s="584" t="s">
        <v>205</v>
      </c>
      <c r="BT17" s="403"/>
      <c r="BU17" s="403"/>
      <c r="BV17" s="403"/>
      <c r="BW17" s="403"/>
      <c r="BX17" s="403"/>
      <c r="BY17" s="403"/>
      <c r="BZ17" s="403"/>
      <c r="CA17" s="403"/>
      <c r="CB17" s="622"/>
      <c r="CD17" s="577" t="s">
        <v>358</v>
      </c>
      <c r="CE17" s="578"/>
      <c r="CF17" s="578"/>
      <c r="CG17" s="578"/>
      <c r="CH17" s="578"/>
      <c r="CI17" s="578"/>
      <c r="CJ17" s="578"/>
      <c r="CK17" s="578"/>
      <c r="CL17" s="578"/>
      <c r="CM17" s="578"/>
      <c r="CN17" s="578"/>
      <c r="CO17" s="578"/>
      <c r="CP17" s="578"/>
      <c r="CQ17" s="579"/>
      <c r="CR17" s="580">
        <v>472054</v>
      </c>
      <c r="CS17" s="403"/>
      <c r="CT17" s="403"/>
      <c r="CU17" s="403"/>
      <c r="CV17" s="403"/>
      <c r="CW17" s="403"/>
      <c r="CX17" s="403"/>
      <c r="CY17" s="581"/>
      <c r="CZ17" s="628">
        <v>7.4</v>
      </c>
      <c r="DA17" s="628"/>
      <c r="DB17" s="628"/>
      <c r="DC17" s="628"/>
      <c r="DD17" s="584" t="s">
        <v>205</v>
      </c>
      <c r="DE17" s="403"/>
      <c r="DF17" s="403"/>
      <c r="DG17" s="403"/>
      <c r="DH17" s="403"/>
      <c r="DI17" s="403"/>
      <c r="DJ17" s="403"/>
      <c r="DK17" s="403"/>
      <c r="DL17" s="403"/>
      <c r="DM17" s="403"/>
      <c r="DN17" s="403"/>
      <c r="DO17" s="403"/>
      <c r="DP17" s="581"/>
      <c r="DQ17" s="584">
        <v>433778</v>
      </c>
      <c r="DR17" s="403"/>
      <c r="DS17" s="403"/>
      <c r="DT17" s="403"/>
      <c r="DU17" s="403"/>
      <c r="DV17" s="403"/>
      <c r="DW17" s="403"/>
      <c r="DX17" s="403"/>
      <c r="DY17" s="403"/>
      <c r="DZ17" s="403"/>
      <c r="EA17" s="403"/>
      <c r="EB17" s="403"/>
      <c r="EC17" s="622"/>
    </row>
    <row r="18" spans="2:133" ht="11.25" customHeight="1" x14ac:dyDescent="0.15">
      <c r="B18" s="577" t="s">
        <v>344</v>
      </c>
      <c r="C18" s="578"/>
      <c r="D18" s="578"/>
      <c r="E18" s="578"/>
      <c r="F18" s="578"/>
      <c r="G18" s="578"/>
      <c r="H18" s="578"/>
      <c r="I18" s="578"/>
      <c r="J18" s="578"/>
      <c r="K18" s="578"/>
      <c r="L18" s="578"/>
      <c r="M18" s="578"/>
      <c r="N18" s="578"/>
      <c r="O18" s="578"/>
      <c r="P18" s="578"/>
      <c r="Q18" s="579"/>
      <c r="R18" s="580">
        <v>2714672</v>
      </c>
      <c r="S18" s="403"/>
      <c r="T18" s="403"/>
      <c r="U18" s="403"/>
      <c r="V18" s="403"/>
      <c r="W18" s="403"/>
      <c r="X18" s="403"/>
      <c r="Y18" s="581"/>
      <c r="Z18" s="628">
        <v>41.3</v>
      </c>
      <c r="AA18" s="628"/>
      <c r="AB18" s="628"/>
      <c r="AC18" s="628"/>
      <c r="AD18" s="629">
        <v>2307838</v>
      </c>
      <c r="AE18" s="629"/>
      <c r="AF18" s="629"/>
      <c r="AG18" s="629"/>
      <c r="AH18" s="629"/>
      <c r="AI18" s="629"/>
      <c r="AJ18" s="629"/>
      <c r="AK18" s="629"/>
      <c r="AL18" s="582">
        <v>61.2</v>
      </c>
      <c r="AM18" s="351"/>
      <c r="AN18" s="351"/>
      <c r="AO18" s="630"/>
      <c r="AP18" s="577" t="s">
        <v>102</v>
      </c>
      <c r="AQ18" s="578"/>
      <c r="AR18" s="578"/>
      <c r="AS18" s="578"/>
      <c r="AT18" s="578"/>
      <c r="AU18" s="578"/>
      <c r="AV18" s="578"/>
      <c r="AW18" s="578"/>
      <c r="AX18" s="578"/>
      <c r="AY18" s="578"/>
      <c r="AZ18" s="578"/>
      <c r="BA18" s="578"/>
      <c r="BB18" s="578"/>
      <c r="BC18" s="578"/>
      <c r="BD18" s="578"/>
      <c r="BE18" s="578"/>
      <c r="BF18" s="579"/>
      <c r="BG18" s="580" t="s">
        <v>205</v>
      </c>
      <c r="BH18" s="403"/>
      <c r="BI18" s="403"/>
      <c r="BJ18" s="403"/>
      <c r="BK18" s="403"/>
      <c r="BL18" s="403"/>
      <c r="BM18" s="403"/>
      <c r="BN18" s="581"/>
      <c r="BO18" s="628" t="s">
        <v>205</v>
      </c>
      <c r="BP18" s="628"/>
      <c r="BQ18" s="628"/>
      <c r="BR18" s="628"/>
      <c r="BS18" s="584" t="s">
        <v>205</v>
      </c>
      <c r="BT18" s="403"/>
      <c r="BU18" s="403"/>
      <c r="BV18" s="403"/>
      <c r="BW18" s="403"/>
      <c r="BX18" s="403"/>
      <c r="BY18" s="403"/>
      <c r="BZ18" s="403"/>
      <c r="CA18" s="403"/>
      <c r="CB18" s="622"/>
      <c r="CD18" s="577" t="s">
        <v>359</v>
      </c>
      <c r="CE18" s="578"/>
      <c r="CF18" s="578"/>
      <c r="CG18" s="578"/>
      <c r="CH18" s="578"/>
      <c r="CI18" s="578"/>
      <c r="CJ18" s="578"/>
      <c r="CK18" s="578"/>
      <c r="CL18" s="578"/>
      <c r="CM18" s="578"/>
      <c r="CN18" s="578"/>
      <c r="CO18" s="578"/>
      <c r="CP18" s="578"/>
      <c r="CQ18" s="579"/>
      <c r="CR18" s="580" t="s">
        <v>205</v>
      </c>
      <c r="CS18" s="403"/>
      <c r="CT18" s="403"/>
      <c r="CU18" s="403"/>
      <c r="CV18" s="403"/>
      <c r="CW18" s="403"/>
      <c r="CX18" s="403"/>
      <c r="CY18" s="581"/>
      <c r="CZ18" s="628" t="s">
        <v>205</v>
      </c>
      <c r="DA18" s="628"/>
      <c r="DB18" s="628"/>
      <c r="DC18" s="628"/>
      <c r="DD18" s="584" t="s">
        <v>205</v>
      </c>
      <c r="DE18" s="403"/>
      <c r="DF18" s="403"/>
      <c r="DG18" s="403"/>
      <c r="DH18" s="403"/>
      <c r="DI18" s="403"/>
      <c r="DJ18" s="403"/>
      <c r="DK18" s="403"/>
      <c r="DL18" s="403"/>
      <c r="DM18" s="403"/>
      <c r="DN18" s="403"/>
      <c r="DO18" s="403"/>
      <c r="DP18" s="581"/>
      <c r="DQ18" s="584" t="s">
        <v>205</v>
      </c>
      <c r="DR18" s="403"/>
      <c r="DS18" s="403"/>
      <c r="DT18" s="403"/>
      <c r="DU18" s="403"/>
      <c r="DV18" s="403"/>
      <c r="DW18" s="403"/>
      <c r="DX18" s="403"/>
      <c r="DY18" s="403"/>
      <c r="DZ18" s="403"/>
      <c r="EA18" s="403"/>
      <c r="EB18" s="403"/>
      <c r="EC18" s="622"/>
    </row>
    <row r="19" spans="2:133" ht="11.25" customHeight="1" x14ac:dyDescent="0.15">
      <c r="B19" s="577" t="s">
        <v>303</v>
      </c>
      <c r="C19" s="578"/>
      <c r="D19" s="578"/>
      <c r="E19" s="578"/>
      <c r="F19" s="578"/>
      <c r="G19" s="578"/>
      <c r="H19" s="578"/>
      <c r="I19" s="578"/>
      <c r="J19" s="578"/>
      <c r="K19" s="578"/>
      <c r="L19" s="578"/>
      <c r="M19" s="578"/>
      <c r="N19" s="578"/>
      <c r="O19" s="578"/>
      <c r="P19" s="578"/>
      <c r="Q19" s="579"/>
      <c r="R19" s="580">
        <v>2307838</v>
      </c>
      <c r="S19" s="403"/>
      <c r="T19" s="403"/>
      <c r="U19" s="403"/>
      <c r="V19" s="403"/>
      <c r="W19" s="403"/>
      <c r="X19" s="403"/>
      <c r="Y19" s="581"/>
      <c r="Z19" s="628">
        <v>35.1</v>
      </c>
      <c r="AA19" s="628"/>
      <c r="AB19" s="628"/>
      <c r="AC19" s="628"/>
      <c r="AD19" s="629">
        <v>2307838</v>
      </c>
      <c r="AE19" s="629"/>
      <c r="AF19" s="629"/>
      <c r="AG19" s="629"/>
      <c r="AH19" s="629"/>
      <c r="AI19" s="629"/>
      <c r="AJ19" s="629"/>
      <c r="AK19" s="629"/>
      <c r="AL19" s="582">
        <v>61.2</v>
      </c>
      <c r="AM19" s="351"/>
      <c r="AN19" s="351"/>
      <c r="AO19" s="630"/>
      <c r="AP19" s="577" t="s">
        <v>308</v>
      </c>
      <c r="AQ19" s="578"/>
      <c r="AR19" s="578"/>
      <c r="AS19" s="578"/>
      <c r="AT19" s="578"/>
      <c r="AU19" s="578"/>
      <c r="AV19" s="578"/>
      <c r="AW19" s="578"/>
      <c r="AX19" s="578"/>
      <c r="AY19" s="578"/>
      <c r="AZ19" s="578"/>
      <c r="BA19" s="578"/>
      <c r="BB19" s="578"/>
      <c r="BC19" s="578"/>
      <c r="BD19" s="578"/>
      <c r="BE19" s="578"/>
      <c r="BF19" s="579"/>
      <c r="BG19" s="580" t="s">
        <v>205</v>
      </c>
      <c r="BH19" s="403"/>
      <c r="BI19" s="403"/>
      <c r="BJ19" s="403"/>
      <c r="BK19" s="403"/>
      <c r="BL19" s="403"/>
      <c r="BM19" s="403"/>
      <c r="BN19" s="581"/>
      <c r="BO19" s="628" t="s">
        <v>205</v>
      </c>
      <c r="BP19" s="628"/>
      <c r="BQ19" s="628"/>
      <c r="BR19" s="628"/>
      <c r="BS19" s="584" t="s">
        <v>205</v>
      </c>
      <c r="BT19" s="403"/>
      <c r="BU19" s="403"/>
      <c r="BV19" s="403"/>
      <c r="BW19" s="403"/>
      <c r="BX19" s="403"/>
      <c r="BY19" s="403"/>
      <c r="BZ19" s="403"/>
      <c r="CA19" s="403"/>
      <c r="CB19" s="622"/>
      <c r="CD19" s="577" t="s">
        <v>360</v>
      </c>
      <c r="CE19" s="578"/>
      <c r="CF19" s="578"/>
      <c r="CG19" s="578"/>
      <c r="CH19" s="578"/>
      <c r="CI19" s="578"/>
      <c r="CJ19" s="578"/>
      <c r="CK19" s="578"/>
      <c r="CL19" s="578"/>
      <c r="CM19" s="578"/>
      <c r="CN19" s="578"/>
      <c r="CO19" s="578"/>
      <c r="CP19" s="578"/>
      <c r="CQ19" s="579"/>
      <c r="CR19" s="580" t="s">
        <v>205</v>
      </c>
      <c r="CS19" s="403"/>
      <c r="CT19" s="403"/>
      <c r="CU19" s="403"/>
      <c r="CV19" s="403"/>
      <c r="CW19" s="403"/>
      <c r="CX19" s="403"/>
      <c r="CY19" s="581"/>
      <c r="CZ19" s="628" t="s">
        <v>205</v>
      </c>
      <c r="DA19" s="628"/>
      <c r="DB19" s="628"/>
      <c r="DC19" s="628"/>
      <c r="DD19" s="584" t="s">
        <v>205</v>
      </c>
      <c r="DE19" s="403"/>
      <c r="DF19" s="403"/>
      <c r="DG19" s="403"/>
      <c r="DH19" s="403"/>
      <c r="DI19" s="403"/>
      <c r="DJ19" s="403"/>
      <c r="DK19" s="403"/>
      <c r="DL19" s="403"/>
      <c r="DM19" s="403"/>
      <c r="DN19" s="403"/>
      <c r="DO19" s="403"/>
      <c r="DP19" s="581"/>
      <c r="DQ19" s="584" t="s">
        <v>205</v>
      </c>
      <c r="DR19" s="403"/>
      <c r="DS19" s="403"/>
      <c r="DT19" s="403"/>
      <c r="DU19" s="403"/>
      <c r="DV19" s="403"/>
      <c r="DW19" s="403"/>
      <c r="DX19" s="403"/>
      <c r="DY19" s="403"/>
      <c r="DZ19" s="403"/>
      <c r="EA19" s="403"/>
      <c r="EB19" s="403"/>
      <c r="EC19" s="622"/>
    </row>
    <row r="20" spans="2:133" ht="11.25" customHeight="1" x14ac:dyDescent="0.15">
      <c r="B20" s="577" t="s">
        <v>300</v>
      </c>
      <c r="C20" s="578"/>
      <c r="D20" s="578"/>
      <c r="E20" s="578"/>
      <c r="F20" s="578"/>
      <c r="G20" s="578"/>
      <c r="H20" s="578"/>
      <c r="I20" s="578"/>
      <c r="J20" s="578"/>
      <c r="K20" s="578"/>
      <c r="L20" s="578"/>
      <c r="M20" s="578"/>
      <c r="N20" s="578"/>
      <c r="O20" s="578"/>
      <c r="P20" s="578"/>
      <c r="Q20" s="579"/>
      <c r="R20" s="580">
        <v>406834</v>
      </c>
      <c r="S20" s="403"/>
      <c r="T20" s="403"/>
      <c r="U20" s="403"/>
      <c r="V20" s="403"/>
      <c r="W20" s="403"/>
      <c r="X20" s="403"/>
      <c r="Y20" s="581"/>
      <c r="Z20" s="628">
        <v>6.2</v>
      </c>
      <c r="AA20" s="628"/>
      <c r="AB20" s="628"/>
      <c r="AC20" s="628"/>
      <c r="AD20" s="629" t="s">
        <v>205</v>
      </c>
      <c r="AE20" s="629"/>
      <c r="AF20" s="629"/>
      <c r="AG20" s="629"/>
      <c r="AH20" s="629"/>
      <c r="AI20" s="629"/>
      <c r="AJ20" s="629"/>
      <c r="AK20" s="629"/>
      <c r="AL20" s="582" t="s">
        <v>205</v>
      </c>
      <c r="AM20" s="351"/>
      <c r="AN20" s="351"/>
      <c r="AO20" s="630"/>
      <c r="AP20" s="577" t="s">
        <v>361</v>
      </c>
      <c r="AQ20" s="578"/>
      <c r="AR20" s="578"/>
      <c r="AS20" s="578"/>
      <c r="AT20" s="578"/>
      <c r="AU20" s="578"/>
      <c r="AV20" s="578"/>
      <c r="AW20" s="578"/>
      <c r="AX20" s="578"/>
      <c r="AY20" s="578"/>
      <c r="AZ20" s="578"/>
      <c r="BA20" s="578"/>
      <c r="BB20" s="578"/>
      <c r="BC20" s="578"/>
      <c r="BD20" s="578"/>
      <c r="BE20" s="578"/>
      <c r="BF20" s="579"/>
      <c r="BG20" s="580" t="s">
        <v>205</v>
      </c>
      <c r="BH20" s="403"/>
      <c r="BI20" s="403"/>
      <c r="BJ20" s="403"/>
      <c r="BK20" s="403"/>
      <c r="BL20" s="403"/>
      <c r="BM20" s="403"/>
      <c r="BN20" s="581"/>
      <c r="BO20" s="628" t="s">
        <v>205</v>
      </c>
      <c r="BP20" s="628"/>
      <c r="BQ20" s="628"/>
      <c r="BR20" s="628"/>
      <c r="BS20" s="584" t="s">
        <v>205</v>
      </c>
      <c r="BT20" s="403"/>
      <c r="BU20" s="403"/>
      <c r="BV20" s="403"/>
      <c r="BW20" s="403"/>
      <c r="BX20" s="403"/>
      <c r="BY20" s="403"/>
      <c r="BZ20" s="403"/>
      <c r="CA20" s="403"/>
      <c r="CB20" s="622"/>
      <c r="CD20" s="577" t="s">
        <v>194</v>
      </c>
      <c r="CE20" s="578"/>
      <c r="CF20" s="578"/>
      <c r="CG20" s="578"/>
      <c r="CH20" s="578"/>
      <c r="CI20" s="578"/>
      <c r="CJ20" s="578"/>
      <c r="CK20" s="578"/>
      <c r="CL20" s="578"/>
      <c r="CM20" s="578"/>
      <c r="CN20" s="578"/>
      <c r="CO20" s="578"/>
      <c r="CP20" s="578"/>
      <c r="CQ20" s="579"/>
      <c r="CR20" s="580">
        <v>6364277</v>
      </c>
      <c r="CS20" s="403"/>
      <c r="CT20" s="403"/>
      <c r="CU20" s="403"/>
      <c r="CV20" s="403"/>
      <c r="CW20" s="403"/>
      <c r="CX20" s="403"/>
      <c r="CY20" s="581"/>
      <c r="CZ20" s="628">
        <v>100</v>
      </c>
      <c r="DA20" s="628"/>
      <c r="DB20" s="628"/>
      <c r="DC20" s="628"/>
      <c r="DD20" s="584">
        <v>870745</v>
      </c>
      <c r="DE20" s="403"/>
      <c r="DF20" s="403"/>
      <c r="DG20" s="403"/>
      <c r="DH20" s="403"/>
      <c r="DI20" s="403"/>
      <c r="DJ20" s="403"/>
      <c r="DK20" s="403"/>
      <c r="DL20" s="403"/>
      <c r="DM20" s="403"/>
      <c r="DN20" s="403"/>
      <c r="DO20" s="403"/>
      <c r="DP20" s="581"/>
      <c r="DQ20" s="584">
        <v>4606971</v>
      </c>
      <c r="DR20" s="403"/>
      <c r="DS20" s="403"/>
      <c r="DT20" s="403"/>
      <c r="DU20" s="403"/>
      <c r="DV20" s="403"/>
      <c r="DW20" s="403"/>
      <c r="DX20" s="403"/>
      <c r="DY20" s="403"/>
      <c r="DZ20" s="403"/>
      <c r="EA20" s="403"/>
      <c r="EB20" s="403"/>
      <c r="EC20" s="622"/>
    </row>
    <row r="21" spans="2:133" ht="11.25" customHeight="1" x14ac:dyDescent="0.15">
      <c r="B21" s="577" t="s">
        <v>364</v>
      </c>
      <c r="C21" s="578"/>
      <c r="D21" s="578"/>
      <c r="E21" s="578"/>
      <c r="F21" s="578"/>
      <c r="G21" s="578"/>
      <c r="H21" s="578"/>
      <c r="I21" s="578"/>
      <c r="J21" s="578"/>
      <c r="K21" s="578"/>
      <c r="L21" s="578"/>
      <c r="M21" s="578"/>
      <c r="N21" s="578"/>
      <c r="O21" s="578"/>
      <c r="P21" s="578"/>
      <c r="Q21" s="579"/>
      <c r="R21" s="580" t="s">
        <v>205</v>
      </c>
      <c r="S21" s="403"/>
      <c r="T21" s="403"/>
      <c r="U21" s="403"/>
      <c r="V21" s="403"/>
      <c r="W21" s="403"/>
      <c r="X21" s="403"/>
      <c r="Y21" s="581"/>
      <c r="Z21" s="628" t="s">
        <v>205</v>
      </c>
      <c r="AA21" s="628"/>
      <c r="AB21" s="628"/>
      <c r="AC21" s="628"/>
      <c r="AD21" s="629" t="s">
        <v>205</v>
      </c>
      <c r="AE21" s="629"/>
      <c r="AF21" s="629"/>
      <c r="AG21" s="629"/>
      <c r="AH21" s="629"/>
      <c r="AI21" s="629"/>
      <c r="AJ21" s="629"/>
      <c r="AK21" s="629"/>
      <c r="AL21" s="582" t="s">
        <v>205</v>
      </c>
      <c r="AM21" s="351"/>
      <c r="AN21" s="351"/>
      <c r="AO21" s="630"/>
      <c r="AP21" s="656" t="s">
        <v>365</v>
      </c>
      <c r="AQ21" s="659"/>
      <c r="AR21" s="659"/>
      <c r="AS21" s="659"/>
      <c r="AT21" s="659"/>
      <c r="AU21" s="659"/>
      <c r="AV21" s="659"/>
      <c r="AW21" s="659"/>
      <c r="AX21" s="659"/>
      <c r="AY21" s="659"/>
      <c r="AZ21" s="659"/>
      <c r="BA21" s="659"/>
      <c r="BB21" s="659"/>
      <c r="BC21" s="659"/>
      <c r="BD21" s="659"/>
      <c r="BE21" s="659"/>
      <c r="BF21" s="658"/>
      <c r="BG21" s="580" t="s">
        <v>205</v>
      </c>
      <c r="BH21" s="403"/>
      <c r="BI21" s="403"/>
      <c r="BJ21" s="403"/>
      <c r="BK21" s="403"/>
      <c r="BL21" s="403"/>
      <c r="BM21" s="403"/>
      <c r="BN21" s="581"/>
      <c r="BO21" s="628" t="s">
        <v>205</v>
      </c>
      <c r="BP21" s="628"/>
      <c r="BQ21" s="628"/>
      <c r="BR21" s="628"/>
      <c r="BS21" s="584" t="s">
        <v>205</v>
      </c>
      <c r="BT21" s="403"/>
      <c r="BU21" s="403"/>
      <c r="BV21" s="403"/>
      <c r="BW21" s="403"/>
      <c r="BX21" s="403"/>
      <c r="BY21" s="403"/>
      <c r="BZ21" s="403"/>
      <c r="CA21" s="403"/>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79</v>
      </c>
      <c r="C22" s="578"/>
      <c r="D22" s="578"/>
      <c r="E22" s="578"/>
      <c r="F22" s="578"/>
      <c r="G22" s="578"/>
      <c r="H22" s="578"/>
      <c r="I22" s="578"/>
      <c r="J22" s="578"/>
      <c r="K22" s="578"/>
      <c r="L22" s="578"/>
      <c r="M22" s="578"/>
      <c r="N22" s="578"/>
      <c r="O22" s="578"/>
      <c r="P22" s="578"/>
      <c r="Q22" s="579"/>
      <c r="R22" s="580">
        <v>4173339</v>
      </c>
      <c r="S22" s="403"/>
      <c r="T22" s="403"/>
      <c r="U22" s="403"/>
      <c r="V22" s="403"/>
      <c r="W22" s="403"/>
      <c r="X22" s="403"/>
      <c r="Y22" s="581"/>
      <c r="Z22" s="628">
        <v>63.5</v>
      </c>
      <c r="AA22" s="628"/>
      <c r="AB22" s="628"/>
      <c r="AC22" s="628"/>
      <c r="AD22" s="629">
        <v>3766505</v>
      </c>
      <c r="AE22" s="629"/>
      <c r="AF22" s="629"/>
      <c r="AG22" s="629"/>
      <c r="AH22" s="629"/>
      <c r="AI22" s="629"/>
      <c r="AJ22" s="629"/>
      <c r="AK22" s="629"/>
      <c r="AL22" s="582">
        <v>99.9</v>
      </c>
      <c r="AM22" s="351"/>
      <c r="AN22" s="351"/>
      <c r="AO22" s="630"/>
      <c r="AP22" s="656" t="s">
        <v>367</v>
      </c>
      <c r="AQ22" s="659"/>
      <c r="AR22" s="659"/>
      <c r="AS22" s="659"/>
      <c r="AT22" s="659"/>
      <c r="AU22" s="659"/>
      <c r="AV22" s="659"/>
      <c r="AW22" s="659"/>
      <c r="AX22" s="659"/>
      <c r="AY22" s="659"/>
      <c r="AZ22" s="659"/>
      <c r="BA22" s="659"/>
      <c r="BB22" s="659"/>
      <c r="BC22" s="659"/>
      <c r="BD22" s="659"/>
      <c r="BE22" s="659"/>
      <c r="BF22" s="658"/>
      <c r="BG22" s="580" t="s">
        <v>205</v>
      </c>
      <c r="BH22" s="403"/>
      <c r="BI22" s="403"/>
      <c r="BJ22" s="403"/>
      <c r="BK22" s="403"/>
      <c r="BL22" s="403"/>
      <c r="BM22" s="403"/>
      <c r="BN22" s="581"/>
      <c r="BO22" s="628" t="s">
        <v>205</v>
      </c>
      <c r="BP22" s="628"/>
      <c r="BQ22" s="628"/>
      <c r="BR22" s="628"/>
      <c r="BS22" s="584" t="s">
        <v>205</v>
      </c>
      <c r="BT22" s="403"/>
      <c r="BU22" s="403"/>
      <c r="BV22" s="403"/>
      <c r="BW22" s="403"/>
      <c r="BX22" s="403"/>
      <c r="BY22" s="403"/>
      <c r="BZ22" s="403"/>
      <c r="CA22" s="403"/>
      <c r="CB22" s="622"/>
      <c r="CD22" s="515" t="s">
        <v>368</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370</v>
      </c>
      <c r="C23" s="578"/>
      <c r="D23" s="578"/>
      <c r="E23" s="578"/>
      <c r="F23" s="578"/>
      <c r="G23" s="578"/>
      <c r="H23" s="578"/>
      <c r="I23" s="578"/>
      <c r="J23" s="578"/>
      <c r="K23" s="578"/>
      <c r="L23" s="578"/>
      <c r="M23" s="578"/>
      <c r="N23" s="578"/>
      <c r="O23" s="578"/>
      <c r="P23" s="578"/>
      <c r="Q23" s="579"/>
      <c r="R23" s="580">
        <v>897</v>
      </c>
      <c r="S23" s="403"/>
      <c r="T23" s="403"/>
      <c r="U23" s="403"/>
      <c r="V23" s="403"/>
      <c r="W23" s="403"/>
      <c r="X23" s="403"/>
      <c r="Y23" s="581"/>
      <c r="Z23" s="628">
        <v>0</v>
      </c>
      <c r="AA23" s="628"/>
      <c r="AB23" s="628"/>
      <c r="AC23" s="628"/>
      <c r="AD23" s="629">
        <v>897</v>
      </c>
      <c r="AE23" s="629"/>
      <c r="AF23" s="629"/>
      <c r="AG23" s="629"/>
      <c r="AH23" s="629"/>
      <c r="AI23" s="629"/>
      <c r="AJ23" s="629"/>
      <c r="AK23" s="629"/>
      <c r="AL23" s="582">
        <v>0</v>
      </c>
      <c r="AM23" s="351"/>
      <c r="AN23" s="351"/>
      <c r="AO23" s="630"/>
      <c r="AP23" s="656" t="s">
        <v>121</v>
      </c>
      <c r="AQ23" s="659"/>
      <c r="AR23" s="659"/>
      <c r="AS23" s="659"/>
      <c r="AT23" s="659"/>
      <c r="AU23" s="659"/>
      <c r="AV23" s="659"/>
      <c r="AW23" s="659"/>
      <c r="AX23" s="659"/>
      <c r="AY23" s="659"/>
      <c r="AZ23" s="659"/>
      <c r="BA23" s="659"/>
      <c r="BB23" s="659"/>
      <c r="BC23" s="659"/>
      <c r="BD23" s="659"/>
      <c r="BE23" s="659"/>
      <c r="BF23" s="658"/>
      <c r="BG23" s="580" t="s">
        <v>205</v>
      </c>
      <c r="BH23" s="403"/>
      <c r="BI23" s="403"/>
      <c r="BJ23" s="403"/>
      <c r="BK23" s="403"/>
      <c r="BL23" s="403"/>
      <c r="BM23" s="403"/>
      <c r="BN23" s="581"/>
      <c r="BO23" s="628" t="s">
        <v>205</v>
      </c>
      <c r="BP23" s="628"/>
      <c r="BQ23" s="628"/>
      <c r="BR23" s="628"/>
      <c r="BS23" s="584" t="s">
        <v>205</v>
      </c>
      <c r="BT23" s="403"/>
      <c r="BU23" s="403"/>
      <c r="BV23" s="403"/>
      <c r="BW23" s="403"/>
      <c r="BX23" s="403"/>
      <c r="BY23" s="403"/>
      <c r="BZ23" s="403"/>
      <c r="CA23" s="403"/>
      <c r="CB23" s="622"/>
      <c r="CD23" s="515" t="s">
        <v>320</v>
      </c>
      <c r="CE23" s="516"/>
      <c r="CF23" s="516"/>
      <c r="CG23" s="516"/>
      <c r="CH23" s="516"/>
      <c r="CI23" s="516"/>
      <c r="CJ23" s="516"/>
      <c r="CK23" s="516"/>
      <c r="CL23" s="516"/>
      <c r="CM23" s="516"/>
      <c r="CN23" s="516"/>
      <c r="CO23" s="516"/>
      <c r="CP23" s="516"/>
      <c r="CQ23" s="558"/>
      <c r="CR23" s="515" t="s">
        <v>372</v>
      </c>
      <c r="CS23" s="516"/>
      <c r="CT23" s="516"/>
      <c r="CU23" s="516"/>
      <c r="CV23" s="516"/>
      <c r="CW23" s="516"/>
      <c r="CX23" s="516"/>
      <c r="CY23" s="558"/>
      <c r="CZ23" s="515" t="s">
        <v>376</v>
      </c>
      <c r="DA23" s="516"/>
      <c r="DB23" s="516"/>
      <c r="DC23" s="558"/>
      <c r="DD23" s="515" t="s">
        <v>306</v>
      </c>
      <c r="DE23" s="516"/>
      <c r="DF23" s="516"/>
      <c r="DG23" s="516"/>
      <c r="DH23" s="516"/>
      <c r="DI23" s="516"/>
      <c r="DJ23" s="516"/>
      <c r="DK23" s="558"/>
      <c r="DL23" s="660" t="s">
        <v>378</v>
      </c>
      <c r="DM23" s="661"/>
      <c r="DN23" s="661"/>
      <c r="DO23" s="661"/>
      <c r="DP23" s="661"/>
      <c r="DQ23" s="661"/>
      <c r="DR23" s="661"/>
      <c r="DS23" s="661"/>
      <c r="DT23" s="661"/>
      <c r="DU23" s="661"/>
      <c r="DV23" s="662"/>
      <c r="DW23" s="515" t="s">
        <v>379</v>
      </c>
      <c r="DX23" s="516"/>
      <c r="DY23" s="516"/>
      <c r="DZ23" s="516"/>
      <c r="EA23" s="516"/>
      <c r="EB23" s="516"/>
      <c r="EC23" s="558"/>
    </row>
    <row r="24" spans="2:133" ht="11.25" customHeight="1" x14ac:dyDescent="0.15">
      <c r="B24" s="577" t="s">
        <v>157</v>
      </c>
      <c r="C24" s="578"/>
      <c r="D24" s="578"/>
      <c r="E24" s="578"/>
      <c r="F24" s="578"/>
      <c r="G24" s="578"/>
      <c r="H24" s="578"/>
      <c r="I24" s="578"/>
      <c r="J24" s="578"/>
      <c r="K24" s="578"/>
      <c r="L24" s="578"/>
      <c r="M24" s="578"/>
      <c r="N24" s="578"/>
      <c r="O24" s="578"/>
      <c r="P24" s="578"/>
      <c r="Q24" s="579"/>
      <c r="R24" s="580">
        <v>100610</v>
      </c>
      <c r="S24" s="403"/>
      <c r="T24" s="403"/>
      <c r="U24" s="403"/>
      <c r="V24" s="403"/>
      <c r="W24" s="403"/>
      <c r="X24" s="403"/>
      <c r="Y24" s="581"/>
      <c r="Z24" s="628">
        <v>1.5</v>
      </c>
      <c r="AA24" s="628"/>
      <c r="AB24" s="628"/>
      <c r="AC24" s="628"/>
      <c r="AD24" s="629" t="s">
        <v>205</v>
      </c>
      <c r="AE24" s="629"/>
      <c r="AF24" s="629"/>
      <c r="AG24" s="629"/>
      <c r="AH24" s="629"/>
      <c r="AI24" s="629"/>
      <c r="AJ24" s="629"/>
      <c r="AK24" s="629"/>
      <c r="AL24" s="582" t="s">
        <v>205</v>
      </c>
      <c r="AM24" s="351"/>
      <c r="AN24" s="351"/>
      <c r="AO24" s="630"/>
      <c r="AP24" s="656" t="s">
        <v>380</v>
      </c>
      <c r="AQ24" s="659"/>
      <c r="AR24" s="659"/>
      <c r="AS24" s="659"/>
      <c r="AT24" s="659"/>
      <c r="AU24" s="659"/>
      <c r="AV24" s="659"/>
      <c r="AW24" s="659"/>
      <c r="AX24" s="659"/>
      <c r="AY24" s="659"/>
      <c r="AZ24" s="659"/>
      <c r="BA24" s="659"/>
      <c r="BB24" s="659"/>
      <c r="BC24" s="659"/>
      <c r="BD24" s="659"/>
      <c r="BE24" s="659"/>
      <c r="BF24" s="658"/>
      <c r="BG24" s="580" t="s">
        <v>205</v>
      </c>
      <c r="BH24" s="403"/>
      <c r="BI24" s="403"/>
      <c r="BJ24" s="403"/>
      <c r="BK24" s="403"/>
      <c r="BL24" s="403"/>
      <c r="BM24" s="403"/>
      <c r="BN24" s="581"/>
      <c r="BO24" s="628" t="s">
        <v>205</v>
      </c>
      <c r="BP24" s="628"/>
      <c r="BQ24" s="628"/>
      <c r="BR24" s="628"/>
      <c r="BS24" s="584" t="s">
        <v>205</v>
      </c>
      <c r="BT24" s="403"/>
      <c r="BU24" s="403"/>
      <c r="BV24" s="403"/>
      <c r="BW24" s="403"/>
      <c r="BX24" s="403"/>
      <c r="BY24" s="403"/>
      <c r="BZ24" s="403"/>
      <c r="CA24" s="403"/>
      <c r="CB24" s="622"/>
      <c r="CD24" s="634" t="s">
        <v>381</v>
      </c>
      <c r="CE24" s="635"/>
      <c r="CF24" s="635"/>
      <c r="CG24" s="635"/>
      <c r="CH24" s="635"/>
      <c r="CI24" s="635"/>
      <c r="CJ24" s="635"/>
      <c r="CK24" s="635"/>
      <c r="CL24" s="635"/>
      <c r="CM24" s="635"/>
      <c r="CN24" s="635"/>
      <c r="CO24" s="635"/>
      <c r="CP24" s="635"/>
      <c r="CQ24" s="636"/>
      <c r="CR24" s="631">
        <v>2438223</v>
      </c>
      <c r="CS24" s="632"/>
      <c r="CT24" s="632"/>
      <c r="CU24" s="632"/>
      <c r="CV24" s="632"/>
      <c r="CW24" s="632"/>
      <c r="CX24" s="632"/>
      <c r="CY24" s="663"/>
      <c r="CZ24" s="664">
        <v>38.299999999999997</v>
      </c>
      <c r="DA24" s="648"/>
      <c r="DB24" s="648"/>
      <c r="DC24" s="665"/>
      <c r="DD24" s="666">
        <v>1655092</v>
      </c>
      <c r="DE24" s="632"/>
      <c r="DF24" s="632"/>
      <c r="DG24" s="632"/>
      <c r="DH24" s="632"/>
      <c r="DI24" s="632"/>
      <c r="DJ24" s="632"/>
      <c r="DK24" s="663"/>
      <c r="DL24" s="666">
        <v>1653204</v>
      </c>
      <c r="DM24" s="632"/>
      <c r="DN24" s="632"/>
      <c r="DO24" s="632"/>
      <c r="DP24" s="632"/>
      <c r="DQ24" s="632"/>
      <c r="DR24" s="632"/>
      <c r="DS24" s="632"/>
      <c r="DT24" s="632"/>
      <c r="DU24" s="632"/>
      <c r="DV24" s="663"/>
      <c r="DW24" s="664">
        <v>41.9</v>
      </c>
      <c r="DX24" s="648"/>
      <c r="DY24" s="648"/>
      <c r="DZ24" s="648"/>
      <c r="EA24" s="648"/>
      <c r="EB24" s="648"/>
      <c r="EC24" s="667"/>
    </row>
    <row r="25" spans="2:133" ht="11.25" customHeight="1" x14ac:dyDescent="0.15">
      <c r="B25" s="577" t="s">
        <v>163</v>
      </c>
      <c r="C25" s="578"/>
      <c r="D25" s="578"/>
      <c r="E25" s="578"/>
      <c r="F25" s="578"/>
      <c r="G25" s="578"/>
      <c r="H25" s="578"/>
      <c r="I25" s="578"/>
      <c r="J25" s="578"/>
      <c r="K25" s="578"/>
      <c r="L25" s="578"/>
      <c r="M25" s="578"/>
      <c r="N25" s="578"/>
      <c r="O25" s="578"/>
      <c r="P25" s="578"/>
      <c r="Q25" s="579"/>
      <c r="R25" s="580">
        <v>86509</v>
      </c>
      <c r="S25" s="403"/>
      <c r="T25" s="403"/>
      <c r="U25" s="403"/>
      <c r="V25" s="403"/>
      <c r="W25" s="403"/>
      <c r="X25" s="403"/>
      <c r="Y25" s="581"/>
      <c r="Z25" s="628">
        <v>1.3</v>
      </c>
      <c r="AA25" s="628"/>
      <c r="AB25" s="628"/>
      <c r="AC25" s="628"/>
      <c r="AD25" s="629">
        <v>1826</v>
      </c>
      <c r="AE25" s="629"/>
      <c r="AF25" s="629"/>
      <c r="AG25" s="629"/>
      <c r="AH25" s="629"/>
      <c r="AI25" s="629"/>
      <c r="AJ25" s="629"/>
      <c r="AK25" s="629"/>
      <c r="AL25" s="582">
        <v>0</v>
      </c>
      <c r="AM25" s="351"/>
      <c r="AN25" s="351"/>
      <c r="AO25" s="630"/>
      <c r="AP25" s="656" t="s">
        <v>280</v>
      </c>
      <c r="AQ25" s="659"/>
      <c r="AR25" s="659"/>
      <c r="AS25" s="659"/>
      <c r="AT25" s="659"/>
      <c r="AU25" s="659"/>
      <c r="AV25" s="659"/>
      <c r="AW25" s="659"/>
      <c r="AX25" s="659"/>
      <c r="AY25" s="659"/>
      <c r="AZ25" s="659"/>
      <c r="BA25" s="659"/>
      <c r="BB25" s="659"/>
      <c r="BC25" s="659"/>
      <c r="BD25" s="659"/>
      <c r="BE25" s="659"/>
      <c r="BF25" s="658"/>
      <c r="BG25" s="580" t="s">
        <v>205</v>
      </c>
      <c r="BH25" s="403"/>
      <c r="BI25" s="403"/>
      <c r="BJ25" s="403"/>
      <c r="BK25" s="403"/>
      <c r="BL25" s="403"/>
      <c r="BM25" s="403"/>
      <c r="BN25" s="581"/>
      <c r="BO25" s="628" t="s">
        <v>205</v>
      </c>
      <c r="BP25" s="628"/>
      <c r="BQ25" s="628"/>
      <c r="BR25" s="628"/>
      <c r="BS25" s="584" t="s">
        <v>205</v>
      </c>
      <c r="BT25" s="403"/>
      <c r="BU25" s="403"/>
      <c r="BV25" s="403"/>
      <c r="BW25" s="403"/>
      <c r="BX25" s="403"/>
      <c r="BY25" s="403"/>
      <c r="BZ25" s="403"/>
      <c r="CA25" s="403"/>
      <c r="CB25" s="622"/>
      <c r="CD25" s="577" t="s">
        <v>203</v>
      </c>
      <c r="CE25" s="578"/>
      <c r="CF25" s="578"/>
      <c r="CG25" s="578"/>
      <c r="CH25" s="578"/>
      <c r="CI25" s="578"/>
      <c r="CJ25" s="578"/>
      <c r="CK25" s="578"/>
      <c r="CL25" s="578"/>
      <c r="CM25" s="578"/>
      <c r="CN25" s="578"/>
      <c r="CO25" s="578"/>
      <c r="CP25" s="578"/>
      <c r="CQ25" s="579"/>
      <c r="CR25" s="580">
        <v>990491</v>
      </c>
      <c r="CS25" s="607"/>
      <c r="CT25" s="607"/>
      <c r="CU25" s="607"/>
      <c r="CV25" s="607"/>
      <c r="CW25" s="607"/>
      <c r="CX25" s="607"/>
      <c r="CY25" s="608"/>
      <c r="CZ25" s="582">
        <v>15.6</v>
      </c>
      <c r="DA25" s="609"/>
      <c r="DB25" s="609"/>
      <c r="DC25" s="610"/>
      <c r="DD25" s="584">
        <v>937487</v>
      </c>
      <c r="DE25" s="607"/>
      <c r="DF25" s="607"/>
      <c r="DG25" s="607"/>
      <c r="DH25" s="607"/>
      <c r="DI25" s="607"/>
      <c r="DJ25" s="607"/>
      <c r="DK25" s="608"/>
      <c r="DL25" s="584">
        <v>935599</v>
      </c>
      <c r="DM25" s="607"/>
      <c r="DN25" s="607"/>
      <c r="DO25" s="607"/>
      <c r="DP25" s="607"/>
      <c r="DQ25" s="607"/>
      <c r="DR25" s="607"/>
      <c r="DS25" s="607"/>
      <c r="DT25" s="607"/>
      <c r="DU25" s="607"/>
      <c r="DV25" s="608"/>
      <c r="DW25" s="582">
        <v>23.7</v>
      </c>
      <c r="DX25" s="609"/>
      <c r="DY25" s="609"/>
      <c r="DZ25" s="609"/>
      <c r="EA25" s="609"/>
      <c r="EB25" s="609"/>
      <c r="EC25" s="618"/>
    </row>
    <row r="26" spans="2:133" ht="11.25" customHeight="1" x14ac:dyDescent="0.15">
      <c r="B26" s="577" t="s">
        <v>18</v>
      </c>
      <c r="C26" s="578"/>
      <c r="D26" s="578"/>
      <c r="E26" s="578"/>
      <c r="F26" s="578"/>
      <c r="G26" s="578"/>
      <c r="H26" s="578"/>
      <c r="I26" s="578"/>
      <c r="J26" s="578"/>
      <c r="K26" s="578"/>
      <c r="L26" s="578"/>
      <c r="M26" s="578"/>
      <c r="N26" s="578"/>
      <c r="O26" s="578"/>
      <c r="P26" s="578"/>
      <c r="Q26" s="579"/>
      <c r="R26" s="580">
        <v>6659</v>
      </c>
      <c r="S26" s="403"/>
      <c r="T26" s="403"/>
      <c r="U26" s="403"/>
      <c r="V26" s="403"/>
      <c r="W26" s="403"/>
      <c r="X26" s="403"/>
      <c r="Y26" s="581"/>
      <c r="Z26" s="628">
        <v>0.1</v>
      </c>
      <c r="AA26" s="628"/>
      <c r="AB26" s="628"/>
      <c r="AC26" s="628"/>
      <c r="AD26" s="629" t="s">
        <v>205</v>
      </c>
      <c r="AE26" s="629"/>
      <c r="AF26" s="629"/>
      <c r="AG26" s="629"/>
      <c r="AH26" s="629"/>
      <c r="AI26" s="629"/>
      <c r="AJ26" s="629"/>
      <c r="AK26" s="629"/>
      <c r="AL26" s="582" t="s">
        <v>205</v>
      </c>
      <c r="AM26" s="351"/>
      <c r="AN26" s="351"/>
      <c r="AO26" s="630"/>
      <c r="AP26" s="656" t="s">
        <v>385</v>
      </c>
      <c r="AQ26" s="657"/>
      <c r="AR26" s="657"/>
      <c r="AS26" s="657"/>
      <c r="AT26" s="657"/>
      <c r="AU26" s="657"/>
      <c r="AV26" s="657"/>
      <c r="AW26" s="657"/>
      <c r="AX26" s="657"/>
      <c r="AY26" s="657"/>
      <c r="AZ26" s="657"/>
      <c r="BA26" s="657"/>
      <c r="BB26" s="657"/>
      <c r="BC26" s="657"/>
      <c r="BD26" s="657"/>
      <c r="BE26" s="657"/>
      <c r="BF26" s="658"/>
      <c r="BG26" s="580" t="s">
        <v>205</v>
      </c>
      <c r="BH26" s="403"/>
      <c r="BI26" s="403"/>
      <c r="BJ26" s="403"/>
      <c r="BK26" s="403"/>
      <c r="BL26" s="403"/>
      <c r="BM26" s="403"/>
      <c r="BN26" s="581"/>
      <c r="BO26" s="628" t="s">
        <v>205</v>
      </c>
      <c r="BP26" s="628"/>
      <c r="BQ26" s="628"/>
      <c r="BR26" s="628"/>
      <c r="BS26" s="584" t="s">
        <v>205</v>
      </c>
      <c r="BT26" s="403"/>
      <c r="BU26" s="403"/>
      <c r="BV26" s="403"/>
      <c r="BW26" s="403"/>
      <c r="BX26" s="403"/>
      <c r="BY26" s="403"/>
      <c r="BZ26" s="403"/>
      <c r="CA26" s="403"/>
      <c r="CB26" s="622"/>
      <c r="CD26" s="577" t="s">
        <v>124</v>
      </c>
      <c r="CE26" s="578"/>
      <c r="CF26" s="578"/>
      <c r="CG26" s="578"/>
      <c r="CH26" s="578"/>
      <c r="CI26" s="578"/>
      <c r="CJ26" s="578"/>
      <c r="CK26" s="578"/>
      <c r="CL26" s="578"/>
      <c r="CM26" s="578"/>
      <c r="CN26" s="578"/>
      <c r="CO26" s="578"/>
      <c r="CP26" s="578"/>
      <c r="CQ26" s="579"/>
      <c r="CR26" s="580">
        <v>593671</v>
      </c>
      <c r="CS26" s="403"/>
      <c r="CT26" s="403"/>
      <c r="CU26" s="403"/>
      <c r="CV26" s="403"/>
      <c r="CW26" s="403"/>
      <c r="CX26" s="403"/>
      <c r="CY26" s="581"/>
      <c r="CZ26" s="582">
        <v>9.3000000000000007</v>
      </c>
      <c r="DA26" s="609"/>
      <c r="DB26" s="609"/>
      <c r="DC26" s="610"/>
      <c r="DD26" s="584">
        <v>563473</v>
      </c>
      <c r="DE26" s="403"/>
      <c r="DF26" s="403"/>
      <c r="DG26" s="403"/>
      <c r="DH26" s="403"/>
      <c r="DI26" s="403"/>
      <c r="DJ26" s="403"/>
      <c r="DK26" s="581"/>
      <c r="DL26" s="584" t="s">
        <v>205</v>
      </c>
      <c r="DM26" s="403"/>
      <c r="DN26" s="403"/>
      <c r="DO26" s="403"/>
      <c r="DP26" s="403"/>
      <c r="DQ26" s="403"/>
      <c r="DR26" s="403"/>
      <c r="DS26" s="403"/>
      <c r="DT26" s="403"/>
      <c r="DU26" s="403"/>
      <c r="DV26" s="581"/>
      <c r="DW26" s="582" t="s">
        <v>205</v>
      </c>
      <c r="DX26" s="609"/>
      <c r="DY26" s="609"/>
      <c r="DZ26" s="609"/>
      <c r="EA26" s="609"/>
      <c r="EB26" s="609"/>
      <c r="EC26" s="618"/>
    </row>
    <row r="27" spans="2:133" ht="11.25" customHeight="1" x14ac:dyDescent="0.15">
      <c r="B27" s="577" t="s">
        <v>345</v>
      </c>
      <c r="C27" s="578"/>
      <c r="D27" s="578"/>
      <c r="E27" s="578"/>
      <c r="F27" s="578"/>
      <c r="G27" s="578"/>
      <c r="H27" s="578"/>
      <c r="I27" s="578"/>
      <c r="J27" s="578"/>
      <c r="K27" s="578"/>
      <c r="L27" s="578"/>
      <c r="M27" s="578"/>
      <c r="N27" s="578"/>
      <c r="O27" s="578"/>
      <c r="P27" s="578"/>
      <c r="Q27" s="579"/>
      <c r="R27" s="580">
        <v>612127</v>
      </c>
      <c r="S27" s="403"/>
      <c r="T27" s="403"/>
      <c r="U27" s="403"/>
      <c r="V27" s="403"/>
      <c r="W27" s="403"/>
      <c r="X27" s="403"/>
      <c r="Y27" s="581"/>
      <c r="Z27" s="628">
        <v>9.3000000000000007</v>
      </c>
      <c r="AA27" s="628"/>
      <c r="AB27" s="628"/>
      <c r="AC27" s="628"/>
      <c r="AD27" s="629" t="s">
        <v>205</v>
      </c>
      <c r="AE27" s="629"/>
      <c r="AF27" s="629"/>
      <c r="AG27" s="629"/>
      <c r="AH27" s="629"/>
      <c r="AI27" s="629"/>
      <c r="AJ27" s="629"/>
      <c r="AK27" s="629"/>
      <c r="AL27" s="582" t="s">
        <v>205</v>
      </c>
      <c r="AM27" s="351"/>
      <c r="AN27" s="351"/>
      <c r="AO27" s="630"/>
      <c r="AP27" s="577" t="s">
        <v>386</v>
      </c>
      <c r="AQ27" s="578"/>
      <c r="AR27" s="578"/>
      <c r="AS27" s="578"/>
      <c r="AT27" s="578"/>
      <c r="AU27" s="578"/>
      <c r="AV27" s="578"/>
      <c r="AW27" s="578"/>
      <c r="AX27" s="578"/>
      <c r="AY27" s="578"/>
      <c r="AZ27" s="578"/>
      <c r="BA27" s="578"/>
      <c r="BB27" s="578"/>
      <c r="BC27" s="578"/>
      <c r="BD27" s="578"/>
      <c r="BE27" s="578"/>
      <c r="BF27" s="579"/>
      <c r="BG27" s="580">
        <v>1130106</v>
      </c>
      <c r="BH27" s="403"/>
      <c r="BI27" s="403"/>
      <c r="BJ27" s="403"/>
      <c r="BK27" s="403"/>
      <c r="BL27" s="403"/>
      <c r="BM27" s="403"/>
      <c r="BN27" s="581"/>
      <c r="BO27" s="628">
        <v>100</v>
      </c>
      <c r="BP27" s="628"/>
      <c r="BQ27" s="628"/>
      <c r="BR27" s="628"/>
      <c r="BS27" s="584">
        <v>1685</v>
      </c>
      <c r="BT27" s="403"/>
      <c r="BU27" s="403"/>
      <c r="BV27" s="403"/>
      <c r="BW27" s="403"/>
      <c r="BX27" s="403"/>
      <c r="BY27" s="403"/>
      <c r="BZ27" s="403"/>
      <c r="CA27" s="403"/>
      <c r="CB27" s="622"/>
      <c r="CD27" s="577" t="s">
        <v>226</v>
      </c>
      <c r="CE27" s="578"/>
      <c r="CF27" s="578"/>
      <c r="CG27" s="578"/>
      <c r="CH27" s="578"/>
      <c r="CI27" s="578"/>
      <c r="CJ27" s="578"/>
      <c r="CK27" s="578"/>
      <c r="CL27" s="578"/>
      <c r="CM27" s="578"/>
      <c r="CN27" s="578"/>
      <c r="CO27" s="578"/>
      <c r="CP27" s="578"/>
      <c r="CQ27" s="579"/>
      <c r="CR27" s="580">
        <v>975678</v>
      </c>
      <c r="CS27" s="607"/>
      <c r="CT27" s="607"/>
      <c r="CU27" s="607"/>
      <c r="CV27" s="607"/>
      <c r="CW27" s="607"/>
      <c r="CX27" s="607"/>
      <c r="CY27" s="608"/>
      <c r="CZ27" s="582">
        <v>15.3</v>
      </c>
      <c r="DA27" s="609"/>
      <c r="DB27" s="609"/>
      <c r="DC27" s="610"/>
      <c r="DD27" s="584">
        <v>283827</v>
      </c>
      <c r="DE27" s="607"/>
      <c r="DF27" s="607"/>
      <c r="DG27" s="607"/>
      <c r="DH27" s="607"/>
      <c r="DI27" s="607"/>
      <c r="DJ27" s="607"/>
      <c r="DK27" s="608"/>
      <c r="DL27" s="584">
        <v>283827</v>
      </c>
      <c r="DM27" s="607"/>
      <c r="DN27" s="607"/>
      <c r="DO27" s="607"/>
      <c r="DP27" s="607"/>
      <c r="DQ27" s="607"/>
      <c r="DR27" s="607"/>
      <c r="DS27" s="607"/>
      <c r="DT27" s="607"/>
      <c r="DU27" s="607"/>
      <c r="DV27" s="608"/>
      <c r="DW27" s="582">
        <v>7.2</v>
      </c>
      <c r="DX27" s="609"/>
      <c r="DY27" s="609"/>
      <c r="DZ27" s="609"/>
      <c r="EA27" s="609"/>
      <c r="EB27" s="609"/>
      <c r="EC27" s="618"/>
    </row>
    <row r="28" spans="2:133" ht="11.25" customHeight="1" x14ac:dyDescent="0.15">
      <c r="B28" s="652" t="s">
        <v>54</v>
      </c>
      <c r="C28" s="653"/>
      <c r="D28" s="653"/>
      <c r="E28" s="653"/>
      <c r="F28" s="653"/>
      <c r="G28" s="653"/>
      <c r="H28" s="653"/>
      <c r="I28" s="653"/>
      <c r="J28" s="653"/>
      <c r="K28" s="653"/>
      <c r="L28" s="653"/>
      <c r="M28" s="653"/>
      <c r="N28" s="653"/>
      <c r="O28" s="653"/>
      <c r="P28" s="653"/>
      <c r="Q28" s="654"/>
      <c r="R28" s="580" t="s">
        <v>205</v>
      </c>
      <c r="S28" s="403"/>
      <c r="T28" s="403"/>
      <c r="U28" s="403"/>
      <c r="V28" s="403"/>
      <c r="W28" s="403"/>
      <c r="X28" s="403"/>
      <c r="Y28" s="581"/>
      <c r="Z28" s="628" t="s">
        <v>205</v>
      </c>
      <c r="AA28" s="628"/>
      <c r="AB28" s="628"/>
      <c r="AC28" s="628"/>
      <c r="AD28" s="629" t="s">
        <v>205</v>
      </c>
      <c r="AE28" s="629"/>
      <c r="AF28" s="629"/>
      <c r="AG28" s="629"/>
      <c r="AH28" s="629"/>
      <c r="AI28" s="629"/>
      <c r="AJ28" s="629"/>
      <c r="AK28" s="629"/>
      <c r="AL28" s="582" t="s">
        <v>205</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03"/>
      <c r="BI28" s="403"/>
      <c r="BJ28" s="403"/>
      <c r="BK28" s="403"/>
      <c r="BL28" s="403"/>
      <c r="BM28" s="403"/>
      <c r="BN28" s="581"/>
      <c r="BO28" s="628"/>
      <c r="BP28" s="628"/>
      <c r="BQ28" s="628"/>
      <c r="BR28" s="628"/>
      <c r="BS28" s="629"/>
      <c r="BT28" s="629"/>
      <c r="BU28" s="629"/>
      <c r="BV28" s="629"/>
      <c r="BW28" s="629"/>
      <c r="BX28" s="629"/>
      <c r="BY28" s="629"/>
      <c r="BZ28" s="629"/>
      <c r="CA28" s="629"/>
      <c r="CB28" s="655"/>
      <c r="CD28" s="577" t="s">
        <v>382</v>
      </c>
      <c r="CE28" s="578"/>
      <c r="CF28" s="578"/>
      <c r="CG28" s="578"/>
      <c r="CH28" s="578"/>
      <c r="CI28" s="578"/>
      <c r="CJ28" s="578"/>
      <c r="CK28" s="578"/>
      <c r="CL28" s="578"/>
      <c r="CM28" s="578"/>
      <c r="CN28" s="578"/>
      <c r="CO28" s="578"/>
      <c r="CP28" s="578"/>
      <c r="CQ28" s="579"/>
      <c r="CR28" s="580">
        <v>472054</v>
      </c>
      <c r="CS28" s="403"/>
      <c r="CT28" s="403"/>
      <c r="CU28" s="403"/>
      <c r="CV28" s="403"/>
      <c r="CW28" s="403"/>
      <c r="CX28" s="403"/>
      <c r="CY28" s="581"/>
      <c r="CZ28" s="582">
        <v>7.4</v>
      </c>
      <c r="DA28" s="609"/>
      <c r="DB28" s="609"/>
      <c r="DC28" s="610"/>
      <c r="DD28" s="584">
        <v>433778</v>
      </c>
      <c r="DE28" s="403"/>
      <c r="DF28" s="403"/>
      <c r="DG28" s="403"/>
      <c r="DH28" s="403"/>
      <c r="DI28" s="403"/>
      <c r="DJ28" s="403"/>
      <c r="DK28" s="581"/>
      <c r="DL28" s="584">
        <v>433778</v>
      </c>
      <c r="DM28" s="403"/>
      <c r="DN28" s="403"/>
      <c r="DO28" s="403"/>
      <c r="DP28" s="403"/>
      <c r="DQ28" s="403"/>
      <c r="DR28" s="403"/>
      <c r="DS28" s="403"/>
      <c r="DT28" s="403"/>
      <c r="DU28" s="403"/>
      <c r="DV28" s="581"/>
      <c r="DW28" s="582">
        <v>11</v>
      </c>
      <c r="DX28" s="609"/>
      <c r="DY28" s="609"/>
      <c r="DZ28" s="609"/>
      <c r="EA28" s="609"/>
      <c r="EB28" s="609"/>
      <c r="EC28" s="618"/>
    </row>
    <row r="29" spans="2:133" ht="11.25" customHeight="1" x14ac:dyDescent="0.15">
      <c r="B29" s="577" t="s">
        <v>388</v>
      </c>
      <c r="C29" s="578"/>
      <c r="D29" s="578"/>
      <c r="E29" s="578"/>
      <c r="F29" s="578"/>
      <c r="G29" s="578"/>
      <c r="H29" s="578"/>
      <c r="I29" s="578"/>
      <c r="J29" s="578"/>
      <c r="K29" s="578"/>
      <c r="L29" s="578"/>
      <c r="M29" s="578"/>
      <c r="N29" s="578"/>
      <c r="O29" s="578"/>
      <c r="P29" s="578"/>
      <c r="Q29" s="579"/>
      <c r="R29" s="580">
        <v>538722</v>
      </c>
      <c r="S29" s="403"/>
      <c r="T29" s="403"/>
      <c r="U29" s="403"/>
      <c r="V29" s="403"/>
      <c r="W29" s="403"/>
      <c r="X29" s="403"/>
      <c r="Y29" s="581"/>
      <c r="Z29" s="628">
        <v>8.1999999999999993</v>
      </c>
      <c r="AA29" s="628"/>
      <c r="AB29" s="628"/>
      <c r="AC29" s="628"/>
      <c r="AD29" s="629" t="s">
        <v>205</v>
      </c>
      <c r="AE29" s="629"/>
      <c r="AF29" s="629"/>
      <c r="AG29" s="629"/>
      <c r="AH29" s="629"/>
      <c r="AI29" s="629"/>
      <c r="AJ29" s="629"/>
      <c r="AK29" s="629"/>
      <c r="AL29" s="582" t="s">
        <v>205</v>
      </c>
      <c r="AM29" s="351"/>
      <c r="AN29" s="351"/>
      <c r="AO29" s="630"/>
      <c r="AP29" s="515" t="s">
        <v>320</v>
      </c>
      <c r="AQ29" s="516"/>
      <c r="AR29" s="516"/>
      <c r="AS29" s="516"/>
      <c r="AT29" s="516"/>
      <c r="AU29" s="516"/>
      <c r="AV29" s="516"/>
      <c r="AW29" s="516"/>
      <c r="AX29" s="516"/>
      <c r="AY29" s="516"/>
      <c r="AZ29" s="516"/>
      <c r="BA29" s="516"/>
      <c r="BB29" s="516"/>
      <c r="BC29" s="516"/>
      <c r="BD29" s="516"/>
      <c r="BE29" s="516"/>
      <c r="BF29" s="558"/>
      <c r="BG29" s="515" t="s">
        <v>389</v>
      </c>
      <c r="BH29" s="650"/>
      <c r="BI29" s="650"/>
      <c r="BJ29" s="650"/>
      <c r="BK29" s="650"/>
      <c r="BL29" s="650"/>
      <c r="BM29" s="650"/>
      <c r="BN29" s="650"/>
      <c r="BO29" s="650"/>
      <c r="BP29" s="650"/>
      <c r="BQ29" s="651"/>
      <c r="BR29" s="515" t="s">
        <v>262</v>
      </c>
      <c r="BS29" s="650"/>
      <c r="BT29" s="650"/>
      <c r="BU29" s="650"/>
      <c r="BV29" s="650"/>
      <c r="BW29" s="650"/>
      <c r="BX29" s="650"/>
      <c r="BY29" s="650"/>
      <c r="BZ29" s="650"/>
      <c r="CA29" s="650"/>
      <c r="CB29" s="651"/>
      <c r="CD29" s="386" t="s">
        <v>179</v>
      </c>
      <c r="CE29" s="388"/>
      <c r="CF29" s="577" t="s">
        <v>23</v>
      </c>
      <c r="CG29" s="578"/>
      <c r="CH29" s="578"/>
      <c r="CI29" s="578"/>
      <c r="CJ29" s="578"/>
      <c r="CK29" s="578"/>
      <c r="CL29" s="578"/>
      <c r="CM29" s="578"/>
      <c r="CN29" s="578"/>
      <c r="CO29" s="578"/>
      <c r="CP29" s="578"/>
      <c r="CQ29" s="579"/>
      <c r="CR29" s="580">
        <v>472054</v>
      </c>
      <c r="CS29" s="607"/>
      <c r="CT29" s="607"/>
      <c r="CU29" s="607"/>
      <c r="CV29" s="607"/>
      <c r="CW29" s="607"/>
      <c r="CX29" s="607"/>
      <c r="CY29" s="608"/>
      <c r="CZ29" s="582">
        <v>7.4</v>
      </c>
      <c r="DA29" s="609"/>
      <c r="DB29" s="609"/>
      <c r="DC29" s="610"/>
      <c r="DD29" s="584">
        <v>433778</v>
      </c>
      <c r="DE29" s="607"/>
      <c r="DF29" s="607"/>
      <c r="DG29" s="607"/>
      <c r="DH29" s="607"/>
      <c r="DI29" s="607"/>
      <c r="DJ29" s="607"/>
      <c r="DK29" s="608"/>
      <c r="DL29" s="584">
        <v>433778</v>
      </c>
      <c r="DM29" s="607"/>
      <c r="DN29" s="607"/>
      <c r="DO29" s="607"/>
      <c r="DP29" s="607"/>
      <c r="DQ29" s="607"/>
      <c r="DR29" s="607"/>
      <c r="DS29" s="607"/>
      <c r="DT29" s="607"/>
      <c r="DU29" s="607"/>
      <c r="DV29" s="608"/>
      <c r="DW29" s="582">
        <v>11</v>
      </c>
      <c r="DX29" s="609"/>
      <c r="DY29" s="609"/>
      <c r="DZ29" s="609"/>
      <c r="EA29" s="609"/>
      <c r="EB29" s="609"/>
      <c r="EC29" s="618"/>
    </row>
    <row r="30" spans="2:133" ht="11.25" customHeight="1" x14ac:dyDescent="0.15">
      <c r="B30" s="577" t="s">
        <v>242</v>
      </c>
      <c r="C30" s="578"/>
      <c r="D30" s="578"/>
      <c r="E30" s="578"/>
      <c r="F30" s="578"/>
      <c r="G30" s="578"/>
      <c r="H30" s="578"/>
      <c r="I30" s="578"/>
      <c r="J30" s="578"/>
      <c r="K30" s="578"/>
      <c r="L30" s="578"/>
      <c r="M30" s="578"/>
      <c r="N30" s="578"/>
      <c r="O30" s="578"/>
      <c r="P30" s="578"/>
      <c r="Q30" s="579"/>
      <c r="R30" s="580">
        <v>47520</v>
      </c>
      <c r="S30" s="403"/>
      <c r="T30" s="403"/>
      <c r="U30" s="403"/>
      <c r="V30" s="403"/>
      <c r="W30" s="403"/>
      <c r="X30" s="403"/>
      <c r="Y30" s="581"/>
      <c r="Z30" s="628">
        <v>0.7</v>
      </c>
      <c r="AA30" s="628"/>
      <c r="AB30" s="628"/>
      <c r="AC30" s="628"/>
      <c r="AD30" s="629">
        <v>19</v>
      </c>
      <c r="AE30" s="629"/>
      <c r="AF30" s="629"/>
      <c r="AG30" s="629"/>
      <c r="AH30" s="629"/>
      <c r="AI30" s="629"/>
      <c r="AJ30" s="629"/>
      <c r="AK30" s="629"/>
      <c r="AL30" s="582">
        <v>0</v>
      </c>
      <c r="AM30" s="351"/>
      <c r="AN30" s="351"/>
      <c r="AO30" s="630"/>
      <c r="AP30" s="378" t="s">
        <v>4</v>
      </c>
      <c r="AQ30" s="379"/>
      <c r="AR30" s="379"/>
      <c r="AS30" s="379"/>
      <c r="AT30" s="643" t="s">
        <v>391</v>
      </c>
      <c r="AU30" s="46"/>
      <c r="AV30" s="46"/>
      <c r="AW30" s="46"/>
      <c r="AX30" s="634" t="s">
        <v>281</v>
      </c>
      <c r="AY30" s="635"/>
      <c r="AZ30" s="635"/>
      <c r="BA30" s="635"/>
      <c r="BB30" s="635"/>
      <c r="BC30" s="635"/>
      <c r="BD30" s="635"/>
      <c r="BE30" s="635"/>
      <c r="BF30" s="636"/>
      <c r="BG30" s="646">
        <v>99.8</v>
      </c>
      <c r="BH30" s="647"/>
      <c r="BI30" s="647"/>
      <c r="BJ30" s="647"/>
      <c r="BK30" s="647"/>
      <c r="BL30" s="647"/>
      <c r="BM30" s="648">
        <v>99.1</v>
      </c>
      <c r="BN30" s="647"/>
      <c r="BO30" s="647"/>
      <c r="BP30" s="647"/>
      <c r="BQ30" s="649"/>
      <c r="BR30" s="646">
        <v>99.8</v>
      </c>
      <c r="BS30" s="647"/>
      <c r="BT30" s="647"/>
      <c r="BU30" s="647"/>
      <c r="BV30" s="647"/>
      <c r="BW30" s="647"/>
      <c r="BX30" s="648">
        <v>99</v>
      </c>
      <c r="BY30" s="647"/>
      <c r="BZ30" s="647"/>
      <c r="CA30" s="647"/>
      <c r="CB30" s="649"/>
      <c r="CD30" s="389"/>
      <c r="CE30" s="391"/>
      <c r="CF30" s="577" t="s">
        <v>393</v>
      </c>
      <c r="CG30" s="578"/>
      <c r="CH30" s="578"/>
      <c r="CI30" s="578"/>
      <c r="CJ30" s="578"/>
      <c r="CK30" s="578"/>
      <c r="CL30" s="578"/>
      <c r="CM30" s="578"/>
      <c r="CN30" s="578"/>
      <c r="CO30" s="578"/>
      <c r="CP30" s="578"/>
      <c r="CQ30" s="579"/>
      <c r="CR30" s="580">
        <v>446145</v>
      </c>
      <c r="CS30" s="403"/>
      <c r="CT30" s="403"/>
      <c r="CU30" s="403"/>
      <c r="CV30" s="403"/>
      <c r="CW30" s="403"/>
      <c r="CX30" s="403"/>
      <c r="CY30" s="581"/>
      <c r="CZ30" s="582">
        <v>7</v>
      </c>
      <c r="DA30" s="609"/>
      <c r="DB30" s="609"/>
      <c r="DC30" s="610"/>
      <c r="DD30" s="584">
        <v>411612</v>
      </c>
      <c r="DE30" s="403"/>
      <c r="DF30" s="403"/>
      <c r="DG30" s="403"/>
      <c r="DH30" s="403"/>
      <c r="DI30" s="403"/>
      <c r="DJ30" s="403"/>
      <c r="DK30" s="581"/>
      <c r="DL30" s="584">
        <v>411612</v>
      </c>
      <c r="DM30" s="403"/>
      <c r="DN30" s="403"/>
      <c r="DO30" s="403"/>
      <c r="DP30" s="403"/>
      <c r="DQ30" s="403"/>
      <c r="DR30" s="403"/>
      <c r="DS30" s="403"/>
      <c r="DT30" s="403"/>
      <c r="DU30" s="403"/>
      <c r="DV30" s="581"/>
      <c r="DW30" s="582">
        <v>10.4</v>
      </c>
      <c r="DX30" s="609"/>
      <c r="DY30" s="609"/>
      <c r="DZ30" s="609"/>
      <c r="EA30" s="609"/>
      <c r="EB30" s="609"/>
      <c r="EC30" s="618"/>
    </row>
    <row r="31" spans="2:133" ht="11.25" customHeight="1" x14ac:dyDescent="0.15">
      <c r="B31" s="577" t="s">
        <v>144</v>
      </c>
      <c r="C31" s="578"/>
      <c r="D31" s="578"/>
      <c r="E31" s="578"/>
      <c r="F31" s="578"/>
      <c r="G31" s="578"/>
      <c r="H31" s="578"/>
      <c r="I31" s="578"/>
      <c r="J31" s="578"/>
      <c r="K31" s="578"/>
      <c r="L31" s="578"/>
      <c r="M31" s="578"/>
      <c r="N31" s="578"/>
      <c r="O31" s="578"/>
      <c r="P31" s="578"/>
      <c r="Q31" s="579"/>
      <c r="R31" s="580">
        <v>69947</v>
      </c>
      <c r="S31" s="403"/>
      <c r="T31" s="403"/>
      <c r="U31" s="403"/>
      <c r="V31" s="403"/>
      <c r="W31" s="403"/>
      <c r="X31" s="403"/>
      <c r="Y31" s="581"/>
      <c r="Z31" s="628">
        <v>1.1000000000000001</v>
      </c>
      <c r="AA31" s="628"/>
      <c r="AB31" s="628"/>
      <c r="AC31" s="628"/>
      <c r="AD31" s="629" t="s">
        <v>205</v>
      </c>
      <c r="AE31" s="629"/>
      <c r="AF31" s="629"/>
      <c r="AG31" s="629"/>
      <c r="AH31" s="629"/>
      <c r="AI31" s="629"/>
      <c r="AJ31" s="629"/>
      <c r="AK31" s="629"/>
      <c r="AL31" s="582" t="s">
        <v>205</v>
      </c>
      <c r="AM31" s="351"/>
      <c r="AN31" s="351"/>
      <c r="AO31" s="630"/>
      <c r="AP31" s="617"/>
      <c r="AQ31" s="455"/>
      <c r="AR31" s="455"/>
      <c r="AS31" s="455"/>
      <c r="AT31" s="644"/>
      <c r="AU31" s="8" t="s">
        <v>256</v>
      </c>
      <c r="AV31" s="8"/>
      <c r="AW31" s="8"/>
      <c r="AX31" s="577" t="s">
        <v>373</v>
      </c>
      <c r="AY31" s="578"/>
      <c r="AZ31" s="578"/>
      <c r="BA31" s="578"/>
      <c r="BB31" s="578"/>
      <c r="BC31" s="578"/>
      <c r="BD31" s="578"/>
      <c r="BE31" s="578"/>
      <c r="BF31" s="579"/>
      <c r="BG31" s="642">
        <v>99.9</v>
      </c>
      <c r="BH31" s="607"/>
      <c r="BI31" s="607"/>
      <c r="BJ31" s="607"/>
      <c r="BK31" s="607"/>
      <c r="BL31" s="607"/>
      <c r="BM31" s="351">
        <v>99.4</v>
      </c>
      <c r="BN31" s="640"/>
      <c r="BO31" s="640"/>
      <c r="BP31" s="640"/>
      <c r="BQ31" s="621"/>
      <c r="BR31" s="642">
        <v>99.9</v>
      </c>
      <c r="BS31" s="607"/>
      <c r="BT31" s="607"/>
      <c r="BU31" s="607"/>
      <c r="BV31" s="607"/>
      <c r="BW31" s="607"/>
      <c r="BX31" s="351">
        <v>99.4</v>
      </c>
      <c r="BY31" s="640"/>
      <c r="BZ31" s="640"/>
      <c r="CA31" s="640"/>
      <c r="CB31" s="621"/>
      <c r="CD31" s="389"/>
      <c r="CE31" s="391"/>
      <c r="CF31" s="577" t="s">
        <v>319</v>
      </c>
      <c r="CG31" s="578"/>
      <c r="CH31" s="578"/>
      <c r="CI31" s="578"/>
      <c r="CJ31" s="578"/>
      <c r="CK31" s="578"/>
      <c r="CL31" s="578"/>
      <c r="CM31" s="578"/>
      <c r="CN31" s="578"/>
      <c r="CO31" s="578"/>
      <c r="CP31" s="578"/>
      <c r="CQ31" s="579"/>
      <c r="CR31" s="580">
        <v>25909</v>
      </c>
      <c r="CS31" s="607"/>
      <c r="CT31" s="607"/>
      <c r="CU31" s="607"/>
      <c r="CV31" s="607"/>
      <c r="CW31" s="607"/>
      <c r="CX31" s="607"/>
      <c r="CY31" s="608"/>
      <c r="CZ31" s="582">
        <v>0.4</v>
      </c>
      <c r="DA31" s="609"/>
      <c r="DB31" s="609"/>
      <c r="DC31" s="610"/>
      <c r="DD31" s="584">
        <v>22166</v>
      </c>
      <c r="DE31" s="607"/>
      <c r="DF31" s="607"/>
      <c r="DG31" s="607"/>
      <c r="DH31" s="607"/>
      <c r="DI31" s="607"/>
      <c r="DJ31" s="607"/>
      <c r="DK31" s="608"/>
      <c r="DL31" s="584">
        <v>22166</v>
      </c>
      <c r="DM31" s="607"/>
      <c r="DN31" s="607"/>
      <c r="DO31" s="607"/>
      <c r="DP31" s="607"/>
      <c r="DQ31" s="607"/>
      <c r="DR31" s="607"/>
      <c r="DS31" s="607"/>
      <c r="DT31" s="607"/>
      <c r="DU31" s="607"/>
      <c r="DV31" s="608"/>
      <c r="DW31" s="582">
        <v>0.6</v>
      </c>
      <c r="DX31" s="609"/>
      <c r="DY31" s="609"/>
      <c r="DZ31" s="609"/>
      <c r="EA31" s="609"/>
      <c r="EB31" s="609"/>
      <c r="EC31" s="618"/>
    </row>
    <row r="32" spans="2:133" ht="11.25" customHeight="1" x14ac:dyDescent="0.15">
      <c r="B32" s="577" t="s">
        <v>394</v>
      </c>
      <c r="C32" s="578"/>
      <c r="D32" s="578"/>
      <c r="E32" s="578"/>
      <c r="F32" s="578"/>
      <c r="G32" s="578"/>
      <c r="H32" s="578"/>
      <c r="I32" s="578"/>
      <c r="J32" s="578"/>
      <c r="K32" s="578"/>
      <c r="L32" s="578"/>
      <c r="M32" s="578"/>
      <c r="N32" s="578"/>
      <c r="O32" s="578"/>
      <c r="P32" s="578"/>
      <c r="Q32" s="579"/>
      <c r="R32" s="580">
        <v>246828</v>
      </c>
      <c r="S32" s="403"/>
      <c r="T32" s="403"/>
      <c r="U32" s="403"/>
      <c r="V32" s="403"/>
      <c r="W32" s="403"/>
      <c r="X32" s="403"/>
      <c r="Y32" s="581"/>
      <c r="Z32" s="628">
        <v>3.8</v>
      </c>
      <c r="AA32" s="628"/>
      <c r="AB32" s="628"/>
      <c r="AC32" s="628"/>
      <c r="AD32" s="629" t="s">
        <v>205</v>
      </c>
      <c r="AE32" s="629"/>
      <c r="AF32" s="629"/>
      <c r="AG32" s="629"/>
      <c r="AH32" s="629"/>
      <c r="AI32" s="629"/>
      <c r="AJ32" s="629"/>
      <c r="AK32" s="629"/>
      <c r="AL32" s="582" t="s">
        <v>205</v>
      </c>
      <c r="AM32" s="351"/>
      <c r="AN32" s="351"/>
      <c r="AO32" s="630"/>
      <c r="AP32" s="381"/>
      <c r="AQ32" s="382"/>
      <c r="AR32" s="382"/>
      <c r="AS32" s="382"/>
      <c r="AT32" s="645"/>
      <c r="AU32" s="47"/>
      <c r="AV32" s="47"/>
      <c r="AW32" s="47"/>
      <c r="AX32" s="591" t="s">
        <v>161</v>
      </c>
      <c r="AY32" s="592"/>
      <c r="AZ32" s="592"/>
      <c r="BA32" s="592"/>
      <c r="BB32" s="592"/>
      <c r="BC32" s="592"/>
      <c r="BD32" s="592"/>
      <c r="BE32" s="592"/>
      <c r="BF32" s="593"/>
      <c r="BG32" s="641">
        <v>99.8</v>
      </c>
      <c r="BH32" s="595"/>
      <c r="BI32" s="595"/>
      <c r="BJ32" s="595"/>
      <c r="BK32" s="595"/>
      <c r="BL32" s="595"/>
      <c r="BM32" s="626">
        <v>98.8</v>
      </c>
      <c r="BN32" s="595"/>
      <c r="BO32" s="595"/>
      <c r="BP32" s="595"/>
      <c r="BQ32" s="615"/>
      <c r="BR32" s="641">
        <v>99.7</v>
      </c>
      <c r="BS32" s="595"/>
      <c r="BT32" s="595"/>
      <c r="BU32" s="595"/>
      <c r="BV32" s="595"/>
      <c r="BW32" s="595"/>
      <c r="BX32" s="626">
        <v>98.5</v>
      </c>
      <c r="BY32" s="595"/>
      <c r="BZ32" s="595"/>
      <c r="CA32" s="595"/>
      <c r="CB32" s="615"/>
      <c r="CD32" s="392"/>
      <c r="CE32" s="394"/>
      <c r="CF32" s="577" t="s">
        <v>396</v>
      </c>
      <c r="CG32" s="578"/>
      <c r="CH32" s="578"/>
      <c r="CI32" s="578"/>
      <c r="CJ32" s="578"/>
      <c r="CK32" s="578"/>
      <c r="CL32" s="578"/>
      <c r="CM32" s="578"/>
      <c r="CN32" s="578"/>
      <c r="CO32" s="578"/>
      <c r="CP32" s="578"/>
      <c r="CQ32" s="579"/>
      <c r="CR32" s="580" t="s">
        <v>205</v>
      </c>
      <c r="CS32" s="403"/>
      <c r="CT32" s="403"/>
      <c r="CU32" s="403"/>
      <c r="CV32" s="403"/>
      <c r="CW32" s="403"/>
      <c r="CX32" s="403"/>
      <c r="CY32" s="581"/>
      <c r="CZ32" s="582" t="s">
        <v>205</v>
      </c>
      <c r="DA32" s="609"/>
      <c r="DB32" s="609"/>
      <c r="DC32" s="610"/>
      <c r="DD32" s="584" t="s">
        <v>205</v>
      </c>
      <c r="DE32" s="403"/>
      <c r="DF32" s="403"/>
      <c r="DG32" s="403"/>
      <c r="DH32" s="403"/>
      <c r="DI32" s="403"/>
      <c r="DJ32" s="403"/>
      <c r="DK32" s="581"/>
      <c r="DL32" s="584" t="s">
        <v>205</v>
      </c>
      <c r="DM32" s="403"/>
      <c r="DN32" s="403"/>
      <c r="DO32" s="403"/>
      <c r="DP32" s="403"/>
      <c r="DQ32" s="403"/>
      <c r="DR32" s="403"/>
      <c r="DS32" s="403"/>
      <c r="DT32" s="403"/>
      <c r="DU32" s="403"/>
      <c r="DV32" s="581"/>
      <c r="DW32" s="582" t="s">
        <v>205</v>
      </c>
      <c r="DX32" s="609"/>
      <c r="DY32" s="609"/>
      <c r="DZ32" s="609"/>
      <c r="EA32" s="609"/>
      <c r="EB32" s="609"/>
      <c r="EC32" s="618"/>
    </row>
    <row r="33" spans="2:133" ht="11.25" customHeight="1" x14ac:dyDescent="0.15">
      <c r="B33" s="577" t="s">
        <v>374</v>
      </c>
      <c r="C33" s="578"/>
      <c r="D33" s="578"/>
      <c r="E33" s="578"/>
      <c r="F33" s="578"/>
      <c r="G33" s="578"/>
      <c r="H33" s="578"/>
      <c r="I33" s="578"/>
      <c r="J33" s="578"/>
      <c r="K33" s="578"/>
      <c r="L33" s="578"/>
      <c r="M33" s="578"/>
      <c r="N33" s="578"/>
      <c r="O33" s="578"/>
      <c r="P33" s="578"/>
      <c r="Q33" s="579"/>
      <c r="R33" s="580">
        <v>157730</v>
      </c>
      <c r="S33" s="403"/>
      <c r="T33" s="403"/>
      <c r="U33" s="403"/>
      <c r="V33" s="403"/>
      <c r="W33" s="403"/>
      <c r="X33" s="403"/>
      <c r="Y33" s="581"/>
      <c r="Z33" s="628">
        <v>2.4</v>
      </c>
      <c r="AA33" s="628"/>
      <c r="AB33" s="628"/>
      <c r="AC33" s="628"/>
      <c r="AD33" s="629" t="s">
        <v>205</v>
      </c>
      <c r="AE33" s="629"/>
      <c r="AF33" s="629"/>
      <c r="AG33" s="629"/>
      <c r="AH33" s="629"/>
      <c r="AI33" s="629"/>
      <c r="AJ33" s="629"/>
      <c r="AK33" s="629"/>
      <c r="AL33" s="582" t="s">
        <v>205</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397</v>
      </c>
      <c r="CE33" s="578"/>
      <c r="CF33" s="578"/>
      <c r="CG33" s="578"/>
      <c r="CH33" s="578"/>
      <c r="CI33" s="578"/>
      <c r="CJ33" s="578"/>
      <c r="CK33" s="578"/>
      <c r="CL33" s="578"/>
      <c r="CM33" s="578"/>
      <c r="CN33" s="578"/>
      <c r="CO33" s="578"/>
      <c r="CP33" s="578"/>
      <c r="CQ33" s="579"/>
      <c r="CR33" s="580">
        <v>2959726</v>
      </c>
      <c r="CS33" s="607"/>
      <c r="CT33" s="607"/>
      <c r="CU33" s="607"/>
      <c r="CV33" s="607"/>
      <c r="CW33" s="607"/>
      <c r="CX33" s="607"/>
      <c r="CY33" s="608"/>
      <c r="CZ33" s="582">
        <v>46.5</v>
      </c>
      <c r="DA33" s="609"/>
      <c r="DB33" s="609"/>
      <c r="DC33" s="610"/>
      <c r="DD33" s="584">
        <v>2413647</v>
      </c>
      <c r="DE33" s="607"/>
      <c r="DF33" s="607"/>
      <c r="DG33" s="607"/>
      <c r="DH33" s="607"/>
      <c r="DI33" s="607"/>
      <c r="DJ33" s="607"/>
      <c r="DK33" s="608"/>
      <c r="DL33" s="584">
        <v>2267534</v>
      </c>
      <c r="DM33" s="607"/>
      <c r="DN33" s="607"/>
      <c r="DO33" s="607"/>
      <c r="DP33" s="607"/>
      <c r="DQ33" s="607"/>
      <c r="DR33" s="607"/>
      <c r="DS33" s="607"/>
      <c r="DT33" s="607"/>
      <c r="DU33" s="607"/>
      <c r="DV33" s="608"/>
      <c r="DW33" s="582">
        <v>57.5</v>
      </c>
      <c r="DX33" s="609"/>
      <c r="DY33" s="609"/>
      <c r="DZ33" s="609"/>
      <c r="EA33" s="609"/>
      <c r="EB33" s="609"/>
      <c r="EC33" s="618"/>
    </row>
    <row r="34" spans="2:133" ht="11.25" customHeight="1" x14ac:dyDescent="0.15">
      <c r="B34" s="577" t="s">
        <v>398</v>
      </c>
      <c r="C34" s="578"/>
      <c r="D34" s="578"/>
      <c r="E34" s="578"/>
      <c r="F34" s="578"/>
      <c r="G34" s="578"/>
      <c r="H34" s="578"/>
      <c r="I34" s="578"/>
      <c r="J34" s="578"/>
      <c r="K34" s="578"/>
      <c r="L34" s="578"/>
      <c r="M34" s="578"/>
      <c r="N34" s="578"/>
      <c r="O34" s="578"/>
      <c r="P34" s="578"/>
      <c r="Q34" s="579"/>
      <c r="R34" s="580">
        <v>124960</v>
      </c>
      <c r="S34" s="403"/>
      <c r="T34" s="403"/>
      <c r="U34" s="403"/>
      <c r="V34" s="403"/>
      <c r="W34" s="403"/>
      <c r="X34" s="403"/>
      <c r="Y34" s="581"/>
      <c r="Z34" s="628">
        <v>1.9</v>
      </c>
      <c r="AA34" s="628"/>
      <c r="AB34" s="628"/>
      <c r="AC34" s="628"/>
      <c r="AD34" s="629">
        <v>1100</v>
      </c>
      <c r="AE34" s="629"/>
      <c r="AF34" s="629"/>
      <c r="AG34" s="629"/>
      <c r="AH34" s="629"/>
      <c r="AI34" s="629"/>
      <c r="AJ34" s="629"/>
      <c r="AK34" s="629"/>
      <c r="AL34" s="582">
        <v>0</v>
      </c>
      <c r="AM34" s="351"/>
      <c r="AN34" s="351"/>
      <c r="AO34" s="630"/>
      <c r="AP34" s="18"/>
      <c r="AQ34" s="515" t="s">
        <v>400</v>
      </c>
      <c r="AR34" s="516"/>
      <c r="AS34" s="516"/>
      <c r="AT34" s="516"/>
      <c r="AU34" s="516"/>
      <c r="AV34" s="516"/>
      <c r="AW34" s="516"/>
      <c r="AX34" s="516"/>
      <c r="AY34" s="516"/>
      <c r="AZ34" s="516"/>
      <c r="BA34" s="516"/>
      <c r="BB34" s="516"/>
      <c r="BC34" s="516"/>
      <c r="BD34" s="516"/>
      <c r="BE34" s="516"/>
      <c r="BF34" s="558"/>
      <c r="BG34" s="515" t="s">
        <v>212</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402</v>
      </c>
      <c r="CE34" s="578"/>
      <c r="CF34" s="578"/>
      <c r="CG34" s="578"/>
      <c r="CH34" s="578"/>
      <c r="CI34" s="578"/>
      <c r="CJ34" s="578"/>
      <c r="CK34" s="578"/>
      <c r="CL34" s="578"/>
      <c r="CM34" s="578"/>
      <c r="CN34" s="578"/>
      <c r="CO34" s="578"/>
      <c r="CP34" s="578"/>
      <c r="CQ34" s="579"/>
      <c r="CR34" s="580">
        <v>1102085</v>
      </c>
      <c r="CS34" s="403"/>
      <c r="CT34" s="403"/>
      <c r="CU34" s="403"/>
      <c r="CV34" s="403"/>
      <c r="CW34" s="403"/>
      <c r="CX34" s="403"/>
      <c r="CY34" s="581"/>
      <c r="CZ34" s="582">
        <v>17.3</v>
      </c>
      <c r="DA34" s="609"/>
      <c r="DB34" s="609"/>
      <c r="DC34" s="610"/>
      <c r="DD34" s="584">
        <v>839077</v>
      </c>
      <c r="DE34" s="403"/>
      <c r="DF34" s="403"/>
      <c r="DG34" s="403"/>
      <c r="DH34" s="403"/>
      <c r="DI34" s="403"/>
      <c r="DJ34" s="403"/>
      <c r="DK34" s="581"/>
      <c r="DL34" s="584">
        <v>807879</v>
      </c>
      <c r="DM34" s="403"/>
      <c r="DN34" s="403"/>
      <c r="DO34" s="403"/>
      <c r="DP34" s="403"/>
      <c r="DQ34" s="403"/>
      <c r="DR34" s="403"/>
      <c r="DS34" s="403"/>
      <c r="DT34" s="403"/>
      <c r="DU34" s="403"/>
      <c r="DV34" s="581"/>
      <c r="DW34" s="582">
        <v>20.5</v>
      </c>
      <c r="DX34" s="609"/>
      <c r="DY34" s="609"/>
      <c r="DZ34" s="609"/>
      <c r="EA34" s="609"/>
      <c r="EB34" s="609"/>
      <c r="EC34" s="618"/>
    </row>
    <row r="35" spans="2:133" ht="11.25" customHeight="1" x14ac:dyDescent="0.15">
      <c r="B35" s="577" t="s">
        <v>404</v>
      </c>
      <c r="C35" s="578"/>
      <c r="D35" s="578"/>
      <c r="E35" s="578"/>
      <c r="F35" s="578"/>
      <c r="G35" s="578"/>
      <c r="H35" s="578"/>
      <c r="I35" s="578"/>
      <c r="J35" s="578"/>
      <c r="K35" s="578"/>
      <c r="L35" s="578"/>
      <c r="M35" s="578"/>
      <c r="N35" s="578"/>
      <c r="O35" s="578"/>
      <c r="P35" s="578"/>
      <c r="Q35" s="579"/>
      <c r="R35" s="580">
        <v>403303</v>
      </c>
      <c r="S35" s="403"/>
      <c r="T35" s="403"/>
      <c r="U35" s="403"/>
      <c r="V35" s="403"/>
      <c r="W35" s="403"/>
      <c r="X35" s="403"/>
      <c r="Y35" s="581"/>
      <c r="Z35" s="628">
        <v>6.1</v>
      </c>
      <c r="AA35" s="628"/>
      <c r="AB35" s="628"/>
      <c r="AC35" s="628"/>
      <c r="AD35" s="629" t="s">
        <v>205</v>
      </c>
      <c r="AE35" s="629"/>
      <c r="AF35" s="629"/>
      <c r="AG35" s="629"/>
      <c r="AH35" s="629"/>
      <c r="AI35" s="629"/>
      <c r="AJ35" s="629"/>
      <c r="AK35" s="629"/>
      <c r="AL35" s="582" t="s">
        <v>205</v>
      </c>
      <c r="AM35" s="351"/>
      <c r="AN35" s="351"/>
      <c r="AO35" s="630"/>
      <c r="AP35" s="18"/>
      <c r="AQ35" s="637" t="s">
        <v>386</v>
      </c>
      <c r="AR35" s="638"/>
      <c r="AS35" s="638"/>
      <c r="AT35" s="638"/>
      <c r="AU35" s="638"/>
      <c r="AV35" s="638"/>
      <c r="AW35" s="638"/>
      <c r="AX35" s="638"/>
      <c r="AY35" s="639"/>
      <c r="AZ35" s="631">
        <v>1064151</v>
      </c>
      <c r="BA35" s="632"/>
      <c r="BB35" s="632"/>
      <c r="BC35" s="632"/>
      <c r="BD35" s="632"/>
      <c r="BE35" s="632"/>
      <c r="BF35" s="633"/>
      <c r="BG35" s="634" t="s">
        <v>405</v>
      </c>
      <c r="BH35" s="635"/>
      <c r="BI35" s="635"/>
      <c r="BJ35" s="635"/>
      <c r="BK35" s="635"/>
      <c r="BL35" s="635"/>
      <c r="BM35" s="635"/>
      <c r="BN35" s="635"/>
      <c r="BO35" s="635"/>
      <c r="BP35" s="635"/>
      <c r="BQ35" s="635"/>
      <c r="BR35" s="635"/>
      <c r="BS35" s="635"/>
      <c r="BT35" s="635"/>
      <c r="BU35" s="636"/>
      <c r="BV35" s="631">
        <v>10489</v>
      </c>
      <c r="BW35" s="632"/>
      <c r="BX35" s="632"/>
      <c r="BY35" s="632"/>
      <c r="BZ35" s="632"/>
      <c r="CA35" s="632"/>
      <c r="CB35" s="633"/>
      <c r="CD35" s="577" t="s">
        <v>406</v>
      </c>
      <c r="CE35" s="578"/>
      <c r="CF35" s="578"/>
      <c r="CG35" s="578"/>
      <c r="CH35" s="578"/>
      <c r="CI35" s="578"/>
      <c r="CJ35" s="578"/>
      <c r="CK35" s="578"/>
      <c r="CL35" s="578"/>
      <c r="CM35" s="578"/>
      <c r="CN35" s="578"/>
      <c r="CO35" s="578"/>
      <c r="CP35" s="578"/>
      <c r="CQ35" s="579"/>
      <c r="CR35" s="580">
        <v>16930</v>
      </c>
      <c r="CS35" s="607"/>
      <c r="CT35" s="607"/>
      <c r="CU35" s="607"/>
      <c r="CV35" s="607"/>
      <c r="CW35" s="607"/>
      <c r="CX35" s="607"/>
      <c r="CY35" s="608"/>
      <c r="CZ35" s="582">
        <v>0.3</v>
      </c>
      <c r="DA35" s="609"/>
      <c r="DB35" s="609"/>
      <c r="DC35" s="610"/>
      <c r="DD35" s="584">
        <v>8074</v>
      </c>
      <c r="DE35" s="607"/>
      <c r="DF35" s="607"/>
      <c r="DG35" s="607"/>
      <c r="DH35" s="607"/>
      <c r="DI35" s="607"/>
      <c r="DJ35" s="607"/>
      <c r="DK35" s="608"/>
      <c r="DL35" s="584">
        <v>8074</v>
      </c>
      <c r="DM35" s="607"/>
      <c r="DN35" s="607"/>
      <c r="DO35" s="607"/>
      <c r="DP35" s="607"/>
      <c r="DQ35" s="607"/>
      <c r="DR35" s="607"/>
      <c r="DS35" s="607"/>
      <c r="DT35" s="607"/>
      <c r="DU35" s="607"/>
      <c r="DV35" s="608"/>
      <c r="DW35" s="582">
        <v>0.2</v>
      </c>
      <c r="DX35" s="609"/>
      <c r="DY35" s="609"/>
      <c r="DZ35" s="609"/>
      <c r="EA35" s="609"/>
      <c r="EB35" s="609"/>
      <c r="EC35" s="618"/>
    </row>
    <row r="36" spans="2:133" ht="11.25" customHeight="1" x14ac:dyDescent="0.15">
      <c r="B36" s="577" t="s">
        <v>409</v>
      </c>
      <c r="C36" s="578"/>
      <c r="D36" s="578"/>
      <c r="E36" s="578"/>
      <c r="F36" s="578"/>
      <c r="G36" s="578"/>
      <c r="H36" s="578"/>
      <c r="I36" s="578"/>
      <c r="J36" s="578"/>
      <c r="K36" s="578"/>
      <c r="L36" s="578"/>
      <c r="M36" s="578"/>
      <c r="N36" s="578"/>
      <c r="O36" s="578"/>
      <c r="P36" s="578"/>
      <c r="Q36" s="579"/>
      <c r="R36" s="580" t="s">
        <v>205</v>
      </c>
      <c r="S36" s="403"/>
      <c r="T36" s="403"/>
      <c r="U36" s="403"/>
      <c r="V36" s="403"/>
      <c r="W36" s="403"/>
      <c r="X36" s="403"/>
      <c r="Y36" s="581"/>
      <c r="Z36" s="628" t="s">
        <v>205</v>
      </c>
      <c r="AA36" s="628"/>
      <c r="AB36" s="628"/>
      <c r="AC36" s="628"/>
      <c r="AD36" s="629" t="s">
        <v>205</v>
      </c>
      <c r="AE36" s="629"/>
      <c r="AF36" s="629"/>
      <c r="AG36" s="629"/>
      <c r="AH36" s="629"/>
      <c r="AI36" s="629"/>
      <c r="AJ36" s="629"/>
      <c r="AK36" s="629"/>
      <c r="AL36" s="582" t="s">
        <v>205</v>
      </c>
      <c r="AM36" s="351"/>
      <c r="AN36" s="351"/>
      <c r="AO36" s="630"/>
      <c r="AQ36" s="619" t="s">
        <v>411</v>
      </c>
      <c r="AR36" s="496"/>
      <c r="AS36" s="496"/>
      <c r="AT36" s="496"/>
      <c r="AU36" s="496"/>
      <c r="AV36" s="496"/>
      <c r="AW36" s="496"/>
      <c r="AX36" s="496"/>
      <c r="AY36" s="620"/>
      <c r="AZ36" s="580">
        <v>260944</v>
      </c>
      <c r="BA36" s="403"/>
      <c r="BB36" s="403"/>
      <c r="BC36" s="403"/>
      <c r="BD36" s="607"/>
      <c r="BE36" s="607"/>
      <c r="BF36" s="621"/>
      <c r="BG36" s="577" t="s">
        <v>417</v>
      </c>
      <c r="BH36" s="578"/>
      <c r="BI36" s="578"/>
      <c r="BJ36" s="578"/>
      <c r="BK36" s="578"/>
      <c r="BL36" s="578"/>
      <c r="BM36" s="578"/>
      <c r="BN36" s="578"/>
      <c r="BO36" s="578"/>
      <c r="BP36" s="578"/>
      <c r="BQ36" s="578"/>
      <c r="BR36" s="578"/>
      <c r="BS36" s="578"/>
      <c r="BT36" s="578"/>
      <c r="BU36" s="579"/>
      <c r="BV36" s="580">
        <v>-15155</v>
      </c>
      <c r="BW36" s="403"/>
      <c r="BX36" s="403"/>
      <c r="BY36" s="403"/>
      <c r="BZ36" s="403"/>
      <c r="CA36" s="403"/>
      <c r="CB36" s="622"/>
      <c r="CD36" s="577" t="s">
        <v>30</v>
      </c>
      <c r="CE36" s="578"/>
      <c r="CF36" s="578"/>
      <c r="CG36" s="578"/>
      <c r="CH36" s="578"/>
      <c r="CI36" s="578"/>
      <c r="CJ36" s="578"/>
      <c r="CK36" s="578"/>
      <c r="CL36" s="578"/>
      <c r="CM36" s="578"/>
      <c r="CN36" s="578"/>
      <c r="CO36" s="578"/>
      <c r="CP36" s="578"/>
      <c r="CQ36" s="579"/>
      <c r="CR36" s="580">
        <v>937974</v>
      </c>
      <c r="CS36" s="403"/>
      <c r="CT36" s="403"/>
      <c r="CU36" s="403"/>
      <c r="CV36" s="403"/>
      <c r="CW36" s="403"/>
      <c r="CX36" s="403"/>
      <c r="CY36" s="581"/>
      <c r="CZ36" s="582">
        <v>14.7</v>
      </c>
      <c r="DA36" s="609"/>
      <c r="DB36" s="609"/>
      <c r="DC36" s="610"/>
      <c r="DD36" s="584">
        <v>876853</v>
      </c>
      <c r="DE36" s="403"/>
      <c r="DF36" s="403"/>
      <c r="DG36" s="403"/>
      <c r="DH36" s="403"/>
      <c r="DI36" s="403"/>
      <c r="DJ36" s="403"/>
      <c r="DK36" s="581"/>
      <c r="DL36" s="584">
        <v>777061</v>
      </c>
      <c r="DM36" s="403"/>
      <c r="DN36" s="403"/>
      <c r="DO36" s="403"/>
      <c r="DP36" s="403"/>
      <c r="DQ36" s="403"/>
      <c r="DR36" s="403"/>
      <c r="DS36" s="403"/>
      <c r="DT36" s="403"/>
      <c r="DU36" s="403"/>
      <c r="DV36" s="581"/>
      <c r="DW36" s="582">
        <v>19.7</v>
      </c>
      <c r="DX36" s="609"/>
      <c r="DY36" s="609"/>
      <c r="DZ36" s="609"/>
      <c r="EA36" s="609"/>
      <c r="EB36" s="609"/>
      <c r="EC36" s="618"/>
    </row>
    <row r="37" spans="2:133" ht="11.25" customHeight="1" x14ac:dyDescent="0.15">
      <c r="B37" s="577" t="s">
        <v>418</v>
      </c>
      <c r="C37" s="578"/>
      <c r="D37" s="578"/>
      <c r="E37" s="578"/>
      <c r="F37" s="578"/>
      <c r="G37" s="578"/>
      <c r="H37" s="578"/>
      <c r="I37" s="578"/>
      <c r="J37" s="578"/>
      <c r="K37" s="578"/>
      <c r="L37" s="578"/>
      <c r="M37" s="578"/>
      <c r="N37" s="578"/>
      <c r="O37" s="578"/>
      <c r="P37" s="578"/>
      <c r="Q37" s="579"/>
      <c r="R37" s="580">
        <v>171703</v>
      </c>
      <c r="S37" s="403"/>
      <c r="T37" s="403"/>
      <c r="U37" s="403"/>
      <c r="V37" s="403"/>
      <c r="W37" s="403"/>
      <c r="X37" s="403"/>
      <c r="Y37" s="581"/>
      <c r="Z37" s="628">
        <v>2.6</v>
      </c>
      <c r="AA37" s="628"/>
      <c r="AB37" s="628"/>
      <c r="AC37" s="628"/>
      <c r="AD37" s="629" t="s">
        <v>205</v>
      </c>
      <c r="AE37" s="629"/>
      <c r="AF37" s="629"/>
      <c r="AG37" s="629"/>
      <c r="AH37" s="629"/>
      <c r="AI37" s="629"/>
      <c r="AJ37" s="629"/>
      <c r="AK37" s="629"/>
      <c r="AL37" s="582" t="s">
        <v>205</v>
      </c>
      <c r="AM37" s="351"/>
      <c r="AN37" s="351"/>
      <c r="AO37" s="630"/>
      <c r="AQ37" s="619" t="s">
        <v>314</v>
      </c>
      <c r="AR37" s="496"/>
      <c r="AS37" s="496"/>
      <c r="AT37" s="496"/>
      <c r="AU37" s="496"/>
      <c r="AV37" s="496"/>
      <c r="AW37" s="496"/>
      <c r="AX37" s="496"/>
      <c r="AY37" s="620"/>
      <c r="AZ37" s="580">
        <v>46856</v>
      </c>
      <c r="BA37" s="403"/>
      <c r="BB37" s="403"/>
      <c r="BC37" s="403"/>
      <c r="BD37" s="607"/>
      <c r="BE37" s="607"/>
      <c r="BF37" s="621"/>
      <c r="BG37" s="577" t="s">
        <v>420</v>
      </c>
      <c r="BH37" s="578"/>
      <c r="BI37" s="578"/>
      <c r="BJ37" s="578"/>
      <c r="BK37" s="578"/>
      <c r="BL37" s="578"/>
      <c r="BM37" s="578"/>
      <c r="BN37" s="578"/>
      <c r="BO37" s="578"/>
      <c r="BP37" s="578"/>
      <c r="BQ37" s="578"/>
      <c r="BR37" s="578"/>
      <c r="BS37" s="578"/>
      <c r="BT37" s="578"/>
      <c r="BU37" s="579"/>
      <c r="BV37" s="580">
        <v>2073</v>
      </c>
      <c r="BW37" s="403"/>
      <c r="BX37" s="403"/>
      <c r="BY37" s="403"/>
      <c r="BZ37" s="403"/>
      <c r="CA37" s="403"/>
      <c r="CB37" s="622"/>
      <c r="CD37" s="577" t="s">
        <v>160</v>
      </c>
      <c r="CE37" s="578"/>
      <c r="CF37" s="578"/>
      <c r="CG37" s="578"/>
      <c r="CH37" s="578"/>
      <c r="CI37" s="578"/>
      <c r="CJ37" s="578"/>
      <c r="CK37" s="578"/>
      <c r="CL37" s="578"/>
      <c r="CM37" s="578"/>
      <c r="CN37" s="578"/>
      <c r="CO37" s="578"/>
      <c r="CP37" s="578"/>
      <c r="CQ37" s="579"/>
      <c r="CR37" s="580">
        <v>405478</v>
      </c>
      <c r="CS37" s="607"/>
      <c r="CT37" s="607"/>
      <c r="CU37" s="607"/>
      <c r="CV37" s="607"/>
      <c r="CW37" s="607"/>
      <c r="CX37" s="607"/>
      <c r="CY37" s="608"/>
      <c r="CZ37" s="582">
        <v>6.4</v>
      </c>
      <c r="DA37" s="609"/>
      <c r="DB37" s="609"/>
      <c r="DC37" s="610"/>
      <c r="DD37" s="584">
        <v>404440</v>
      </c>
      <c r="DE37" s="607"/>
      <c r="DF37" s="607"/>
      <c r="DG37" s="607"/>
      <c r="DH37" s="607"/>
      <c r="DI37" s="607"/>
      <c r="DJ37" s="607"/>
      <c r="DK37" s="608"/>
      <c r="DL37" s="584">
        <v>326273</v>
      </c>
      <c r="DM37" s="607"/>
      <c r="DN37" s="607"/>
      <c r="DO37" s="607"/>
      <c r="DP37" s="607"/>
      <c r="DQ37" s="607"/>
      <c r="DR37" s="607"/>
      <c r="DS37" s="607"/>
      <c r="DT37" s="607"/>
      <c r="DU37" s="607"/>
      <c r="DV37" s="608"/>
      <c r="DW37" s="582">
        <v>8.3000000000000007</v>
      </c>
      <c r="DX37" s="609"/>
      <c r="DY37" s="609"/>
      <c r="DZ37" s="609"/>
      <c r="EA37" s="609"/>
      <c r="EB37" s="609"/>
      <c r="EC37" s="618"/>
    </row>
    <row r="38" spans="2:133" ht="11.25" customHeight="1" x14ac:dyDescent="0.15">
      <c r="B38" s="591" t="s">
        <v>419</v>
      </c>
      <c r="C38" s="592"/>
      <c r="D38" s="592"/>
      <c r="E38" s="592"/>
      <c r="F38" s="592"/>
      <c r="G38" s="592"/>
      <c r="H38" s="592"/>
      <c r="I38" s="592"/>
      <c r="J38" s="592"/>
      <c r="K38" s="592"/>
      <c r="L38" s="592"/>
      <c r="M38" s="592"/>
      <c r="N38" s="592"/>
      <c r="O38" s="592"/>
      <c r="P38" s="592"/>
      <c r="Q38" s="593"/>
      <c r="R38" s="594">
        <v>6569151</v>
      </c>
      <c r="S38" s="614"/>
      <c r="T38" s="614"/>
      <c r="U38" s="614"/>
      <c r="V38" s="614"/>
      <c r="W38" s="614"/>
      <c r="X38" s="614"/>
      <c r="Y38" s="623"/>
      <c r="Z38" s="624">
        <v>100</v>
      </c>
      <c r="AA38" s="624"/>
      <c r="AB38" s="624"/>
      <c r="AC38" s="624"/>
      <c r="AD38" s="625">
        <v>3770347</v>
      </c>
      <c r="AE38" s="625"/>
      <c r="AF38" s="625"/>
      <c r="AG38" s="625"/>
      <c r="AH38" s="625"/>
      <c r="AI38" s="625"/>
      <c r="AJ38" s="625"/>
      <c r="AK38" s="625"/>
      <c r="AL38" s="597">
        <v>100</v>
      </c>
      <c r="AM38" s="626"/>
      <c r="AN38" s="626"/>
      <c r="AO38" s="627"/>
      <c r="AQ38" s="619" t="s">
        <v>421</v>
      </c>
      <c r="AR38" s="496"/>
      <c r="AS38" s="496"/>
      <c r="AT38" s="496"/>
      <c r="AU38" s="496"/>
      <c r="AV38" s="496"/>
      <c r="AW38" s="496"/>
      <c r="AX38" s="496"/>
      <c r="AY38" s="620"/>
      <c r="AZ38" s="580">
        <v>20344</v>
      </c>
      <c r="BA38" s="403"/>
      <c r="BB38" s="403"/>
      <c r="BC38" s="403"/>
      <c r="BD38" s="607"/>
      <c r="BE38" s="607"/>
      <c r="BF38" s="621"/>
      <c r="BG38" s="577" t="s">
        <v>339</v>
      </c>
      <c r="BH38" s="578"/>
      <c r="BI38" s="578"/>
      <c r="BJ38" s="578"/>
      <c r="BK38" s="578"/>
      <c r="BL38" s="578"/>
      <c r="BM38" s="578"/>
      <c r="BN38" s="578"/>
      <c r="BO38" s="578"/>
      <c r="BP38" s="578"/>
      <c r="BQ38" s="578"/>
      <c r="BR38" s="578"/>
      <c r="BS38" s="578"/>
      <c r="BT38" s="578"/>
      <c r="BU38" s="579"/>
      <c r="BV38" s="580">
        <v>3162</v>
      </c>
      <c r="BW38" s="403"/>
      <c r="BX38" s="403"/>
      <c r="BY38" s="403"/>
      <c r="BZ38" s="403"/>
      <c r="CA38" s="403"/>
      <c r="CB38" s="622"/>
      <c r="CD38" s="577" t="s">
        <v>422</v>
      </c>
      <c r="CE38" s="578"/>
      <c r="CF38" s="578"/>
      <c r="CG38" s="578"/>
      <c r="CH38" s="578"/>
      <c r="CI38" s="578"/>
      <c r="CJ38" s="578"/>
      <c r="CK38" s="578"/>
      <c r="CL38" s="578"/>
      <c r="CM38" s="578"/>
      <c r="CN38" s="578"/>
      <c r="CO38" s="578"/>
      <c r="CP38" s="578"/>
      <c r="CQ38" s="579"/>
      <c r="CR38" s="580">
        <v>756351</v>
      </c>
      <c r="CS38" s="403"/>
      <c r="CT38" s="403"/>
      <c r="CU38" s="403"/>
      <c r="CV38" s="403"/>
      <c r="CW38" s="403"/>
      <c r="CX38" s="403"/>
      <c r="CY38" s="581"/>
      <c r="CZ38" s="582">
        <v>11.9</v>
      </c>
      <c r="DA38" s="609"/>
      <c r="DB38" s="609"/>
      <c r="DC38" s="610"/>
      <c r="DD38" s="584">
        <v>629634</v>
      </c>
      <c r="DE38" s="403"/>
      <c r="DF38" s="403"/>
      <c r="DG38" s="403"/>
      <c r="DH38" s="403"/>
      <c r="DI38" s="403"/>
      <c r="DJ38" s="403"/>
      <c r="DK38" s="581"/>
      <c r="DL38" s="584">
        <v>629455</v>
      </c>
      <c r="DM38" s="403"/>
      <c r="DN38" s="403"/>
      <c r="DO38" s="403"/>
      <c r="DP38" s="403"/>
      <c r="DQ38" s="403"/>
      <c r="DR38" s="403"/>
      <c r="DS38" s="403"/>
      <c r="DT38" s="403"/>
      <c r="DU38" s="403"/>
      <c r="DV38" s="581"/>
      <c r="DW38" s="582">
        <v>16</v>
      </c>
      <c r="DX38" s="609"/>
      <c r="DY38" s="609"/>
      <c r="DZ38" s="609"/>
      <c r="EA38" s="609"/>
      <c r="EB38" s="609"/>
      <c r="EC38" s="618"/>
    </row>
    <row r="39" spans="2:133" ht="11.25" customHeight="1" x14ac:dyDescent="0.15">
      <c r="AQ39" s="619" t="s">
        <v>423</v>
      </c>
      <c r="AR39" s="496"/>
      <c r="AS39" s="496"/>
      <c r="AT39" s="496"/>
      <c r="AU39" s="496"/>
      <c r="AV39" s="496"/>
      <c r="AW39" s="496"/>
      <c r="AX39" s="496"/>
      <c r="AY39" s="620"/>
      <c r="AZ39" s="580" t="s">
        <v>205</v>
      </c>
      <c r="BA39" s="403"/>
      <c r="BB39" s="403"/>
      <c r="BC39" s="403"/>
      <c r="BD39" s="607"/>
      <c r="BE39" s="607"/>
      <c r="BF39" s="621"/>
      <c r="BG39" s="617" t="s">
        <v>58</v>
      </c>
      <c r="BH39" s="455"/>
      <c r="BI39" s="455"/>
      <c r="BJ39" s="455"/>
      <c r="BK39" s="455"/>
      <c r="BL39" s="7"/>
      <c r="BM39" s="578" t="s">
        <v>424</v>
      </c>
      <c r="BN39" s="578"/>
      <c r="BO39" s="578"/>
      <c r="BP39" s="578"/>
      <c r="BQ39" s="578"/>
      <c r="BR39" s="578"/>
      <c r="BS39" s="578"/>
      <c r="BT39" s="578"/>
      <c r="BU39" s="579"/>
      <c r="BV39" s="580">
        <v>80</v>
      </c>
      <c r="BW39" s="403"/>
      <c r="BX39" s="403"/>
      <c r="BY39" s="403"/>
      <c r="BZ39" s="403"/>
      <c r="CA39" s="403"/>
      <c r="CB39" s="622"/>
      <c r="CD39" s="577" t="s">
        <v>428</v>
      </c>
      <c r="CE39" s="578"/>
      <c r="CF39" s="578"/>
      <c r="CG39" s="578"/>
      <c r="CH39" s="578"/>
      <c r="CI39" s="578"/>
      <c r="CJ39" s="578"/>
      <c r="CK39" s="578"/>
      <c r="CL39" s="578"/>
      <c r="CM39" s="578"/>
      <c r="CN39" s="578"/>
      <c r="CO39" s="578"/>
      <c r="CP39" s="578"/>
      <c r="CQ39" s="579"/>
      <c r="CR39" s="580">
        <v>94521</v>
      </c>
      <c r="CS39" s="607"/>
      <c r="CT39" s="607"/>
      <c r="CU39" s="607"/>
      <c r="CV39" s="607"/>
      <c r="CW39" s="607"/>
      <c r="CX39" s="607"/>
      <c r="CY39" s="608"/>
      <c r="CZ39" s="582">
        <v>1.5</v>
      </c>
      <c r="DA39" s="609"/>
      <c r="DB39" s="609"/>
      <c r="DC39" s="610"/>
      <c r="DD39" s="584">
        <v>14944</v>
      </c>
      <c r="DE39" s="607"/>
      <c r="DF39" s="607"/>
      <c r="DG39" s="607"/>
      <c r="DH39" s="607"/>
      <c r="DI39" s="607"/>
      <c r="DJ39" s="607"/>
      <c r="DK39" s="608"/>
      <c r="DL39" s="584" t="s">
        <v>205</v>
      </c>
      <c r="DM39" s="607"/>
      <c r="DN39" s="607"/>
      <c r="DO39" s="607"/>
      <c r="DP39" s="607"/>
      <c r="DQ39" s="607"/>
      <c r="DR39" s="607"/>
      <c r="DS39" s="607"/>
      <c r="DT39" s="607"/>
      <c r="DU39" s="607"/>
      <c r="DV39" s="608"/>
      <c r="DW39" s="582" t="s">
        <v>205</v>
      </c>
      <c r="DX39" s="609"/>
      <c r="DY39" s="609"/>
      <c r="DZ39" s="609"/>
      <c r="EA39" s="609"/>
      <c r="EB39" s="609"/>
      <c r="EC39" s="618"/>
    </row>
    <row r="40" spans="2:133" ht="11.25" customHeight="1" x14ac:dyDescent="0.15">
      <c r="AQ40" s="619" t="s">
        <v>429</v>
      </c>
      <c r="AR40" s="496"/>
      <c r="AS40" s="496"/>
      <c r="AT40" s="496"/>
      <c r="AU40" s="496"/>
      <c r="AV40" s="496"/>
      <c r="AW40" s="496"/>
      <c r="AX40" s="496"/>
      <c r="AY40" s="620"/>
      <c r="AZ40" s="580">
        <v>147953</v>
      </c>
      <c r="BA40" s="403"/>
      <c r="BB40" s="403"/>
      <c r="BC40" s="403"/>
      <c r="BD40" s="607"/>
      <c r="BE40" s="607"/>
      <c r="BF40" s="621"/>
      <c r="BG40" s="617"/>
      <c r="BH40" s="455"/>
      <c r="BI40" s="455"/>
      <c r="BJ40" s="455"/>
      <c r="BK40" s="455"/>
      <c r="BL40" s="7"/>
      <c r="BM40" s="578" t="s">
        <v>345</v>
      </c>
      <c r="BN40" s="578"/>
      <c r="BO40" s="578"/>
      <c r="BP40" s="578"/>
      <c r="BQ40" s="578"/>
      <c r="BR40" s="578"/>
      <c r="BS40" s="578"/>
      <c r="BT40" s="578"/>
      <c r="BU40" s="579"/>
      <c r="BV40" s="580" t="s">
        <v>205</v>
      </c>
      <c r="BW40" s="403"/>
      <c r="BX40" s="403"/>
      <c r="BY40" s="403"/>
      <c r="BZ40" s="403"/>
      <c r="CA40" s="403"/>
      <c r="CB40" s="622"/>
      <c r="CD40" s="577" t="s">
        <v>366</v>
      </c>
      <c r="CE40" s="578"/>
      <c r="CF40" s="578"/>
      <c r="CG40" s="578"/>
      <c r="CH40" s="578"/>
      <c r="CI40" s="578"/>
      <c r="CJ40" s="578"/>
      <c r="CK40" s="578"/>
      <c r="CL40" s="578"/>
      <c r="CM40" s="578"/>
      <c r="CN40" s="578"/>
      <c r="CO40" s="578"/>
      <c r="CP40" s="578"/>
      <c r="CQ40" s="579"/>
      <c r="CR40" s="580">
        <v>51865</v>
      </c>
      <c r="CS40" s="403"/>
      <c r="CT40" s="403"/>
      <c r="CU40" s="403"/>
      <c r="CV40" s="403"/>
      <c r="CW40" s="403"/>
      <c r="CX40" s="403"/>
      <c r="CY40" s="581"/>
      <c r="CZ40" s="582">
        <v>0.8</v>
      </c>
      <c r="DA40" s="609"/>
      <c r="DB40" s="609"/>
      <c r="DC40" s="610"/>
      <c r="DD40" s="584">
        <v>45065</v>
      </c>
      <c r="DE40" s="403"/>
      <c r="DF40" s="403"/>
      <c r="DG40" s="403"/>
      <c r="DH40" s="403"/>
      <c r="DI40" s="403"/>
      <c r="DJ40" s="403"/>
      <c r="DK40" s="581"/>
      <c r="DL40" s="584">
        <v>45065</v>
      </c>
      <c r="DM40" s="403"/>
      <c r="DN40" s="403"/>
      <c r="DO40" s="403"/>
      <c r="DP40" s="403"/>
      <c r="DQ40" s="403"/>
      <c r="DR40" s="403"/>
      <c r="DS40" s="403"/>
      <c r="DT40" s="403"/>
      <c r="DU40" s="403"/>
      <c r="DV40" s="581"/>
      <c r="DW40" s="582">
        <v>1.1000000000000001</v>
      </c>
      <c r="DX40" s="609"/>
      <c r="DY40" s="609"/>
      <c r="DZ40" s="609"/>
      <c r="EA40" s="609"/>
      <c r="EB40" s="609"/>
      <c r="EC40" s="618"/>
    </row>
    <row r="41" spans="2:133" ht="11.25" customHeight="1" x14ac:dyDescent="0.15">
      <c r="AQ41" s="611" t="s">
        <v>430</v>
      </c>
      <c r="AR41" s="612"/>
      <c r="AS41" s="612"/>
      <c r="AT41" s="612"/>
      <c r="AU41" s="612"/>
      <c r="AV41" s="612"/>
      <c r="AW41" s="612"/>
      <c r="AX41" s="612"/>
      <c r="AY41" s="613"/>
      <c r="AZ41" s="594">
        <v>588054</v>
      </c>
      <c r="BA41" s="614"/>
      <c r="BB41" s="614"/>
      <c r="BC41" s="614"/>
      <c r="BD41" s="595"/>
      <c r="BE41" s="595"/>
      <c r="BF41" s="615"/>
      <c r="BG41" s="381"/>
      <c r="BH41" s="382"/>
      <c r="BI41" s="382"/>
      <c r="BJ41" s="382"/>
      <c r="BK41" s="382"/>
      <c r="BL41" s="23"/>
      <c r="BM41" s="592" t="s">
        <v>431</v>
      </c>
      <c r="BN41" s="592"/>
      <c r="BO41" s="592"/>
      <c r="BP41" s="592"/>
      <c r="BQ41" s="592"/>
      <c r="BR41" s="592"/>
      <c r="BS41" s="592"/>
      <c r="BT41" s="592"/>
      <c r="BU41" s="593"/>
      <c r="BV41" s="594">
        <v>423</v>
      </c>
      <c r="BW41" s="614"/>
      <c r="BX41" s="614"/>
      <c r="BY41" s="614"/>
      <c r="BZ41" s="614"/>
      <c r="CA41" s="614"/>
      <c r="CB41" s="616"/>
      <c r="CD41" s="577" t="s">
        <v>292</v>
      </c>
      <c r="CE41" s="578"/>
      <c r="CF41" s="578"/>
      <c r="CG41" s="578"/>
      <c r="CH41" s="578"/>
      <c r="CI41" s="578"/>
      <c r="CJ41" s="578"/>
      <c r="CK41" s="578"/>
      <c r="CL41" s="578"/>
      <c r="CM41" s="578"/>
      <c r="CN41" s="578"/>
      <c r="CO41" s="578"/>
      <c r="CP41" s="578"/>
      <c r="CQ41" s="579"/>
      <c r="CR41" s="580" t="s">
        <v>205</v>
      </c>
      <c r="CS41" s="607"/>
      <c r="CT41" s="607"/>
      <c r="CU41" s="607"/>
      <c r="CV41" s="607"/>
      <c r="CW41" s="607"/>
      <c r="CX41" s="607"/>
      <c r="CY41" s="608"/>
      <c r="CZ41" s="582" t="s">
        <v>205</v>
      </c>
      <c r="DA41" s="609"/>
      <c r="DB41" s="609"/>
      <c r="DC41" s="610"/>
      <c r="DD41" s="584" t="s">
        <v>205</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285</v>
      </c>
      <c r="CE42" s="578"/>
      <c r="CF42" s="578"/>
      <c r="CG42" s="578"/>
      <c r="CH42" s="578"/>
      <c r="CI42" s="578"/>
      <c r="CJ42" s="578"/>
      <c r="CK42" s="578"/>
      <c r="CL42" s="578"/>
      <c r="CM42" s="578"/>
      <c r="CN42" s="578"/>
      <c r="CO42" s="578"/>
      <c r="CP42" s="578"/>
      <c r="CQ42" s="579"/>
      <c r="CR42" s="580">
        <v>966328</v>
      </c>
      <c r="CS42" s="403"/>
      <c r="CT42" s="403"/>
      <c r="CU42" s="403"/>
      <c r="CV42" s="403"/>
      <c r="CW42" s="403"/>
      <c r="CX42" s="403"/>
      <c r="CY42" s="581"/>
      <c r="CZ42" s="582">
        <v>15.2</v>
      </c>
      <c r="DA42" s="351"/>
      <c r="DB42" s="351"/>
      <c r="DC42" s="583"/>
      <c r="DD42" s="584">
        <v>538232</v>
      </c>
      <c r="DE42" s="403"/>
      <c r="DF42" s="403"/>
      <c r="DG42" s="403"/>
      <c r="DH42" s="403"/>
      <c r="DI42" s="403"/>
      <c r="DJ42" s="403"/>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408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84</v>
      </c>
      <c r="CE43" s="578"/>
      <c r="CF43" s="578"/>
      <c r="CG43" s="578"/>
      <c r="CH43" s="578"/>
      <c r="CI43" s="578"/>
      <c r="CJ43" s="578"/>
      <c r="CK43" s="578"/>
      <c r="CL43" s="578"/>
      <c r="CM43" s="578"/>
      <c r="CN43" s="578"/>
      <c r="CO43" s="578"/>
      <c r="CP43" s="578"/>
      <c r="CQ43" s="579"/>
      <c r="CR43" s="580">
        <v>17308</v>
      </c>
      <c r="CS43" s="607"/>
      <c r="CT43" s="607"/>
      <c r="CU43" s="607"/>
      <c r="CV43" s="607"/>
      <c r="CW43" s="607"/>
      <c r="CX43" s="607"/>
      <c r="CY43" s="608"/>
      <c r="CZ43" s="582">
        <v>0.3</v>
      </c>
      <c r="DA43" s="609"/>
      <c r="DB43" s="609"/>
      <c r="DC43" s="610"/>
      <c r="DD43" s="584">
        <v>17108</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271</v>
      </c>
      <c r="CD44" s="386" t="s">
        <v>179</v>
      </c>
      <c r="CE44" s="388"/>
      <c r="CF44" s="577" t="s">
        <v>432</v>
      </c>
      <c r="CG44" s="578"/>
      <c r="CH44" s="578"/>
      <c r="CI44" s="578"/>
      <c r="CJ44" s="578"/>
      <c r="CK44" s="578"/>
      <c r="CL44" s="578"/>
      <c r="CM44" s="578"/>
      <c r="CN44" s="578"/>
      <c r="CO44" s="578"/>
      <c r="CP44" s="578"/>
      <c r="CQ44" s="579"/>
      <c r="CR44" s="580">
        <v>870745</v>
      </c>
      <c r="CS44" s="403"/>
      <c r="CT44" s="403"/>
      <c r="CU44" s="403"/>
      <c r="CV44" s="403"/>
      <c r="CW44" s="403"/>
      <c r="CX44" s="403"/>
      <c r="CY44" s="581"/>
      <c r="CZ44" s="582">
        <v>13.7</v>
      </c>
      <c r="DA44" s="351"/>
      <c r="DB44" s="351"/>
      <c r="DC44" s="583"/>
      <c r="DD44" s="584">
        <v>498822</v>
      </c>
      <c r="DE44" s="403"/>
      <c r="DF44" s="403"/>
      <c r="DG44" s="403"/>
      <c r="DH44" s="403"/>
      <c r="DI44" s="403"/>
      <c r="DJ44" s="403"/>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433</v>
      </c>
      <c r="CG45" s="578"/>
      <c r="CH45" s="578"/>
      <c r="CI45" s="578"/>
      <c r="CJ45" s="578"/>
      <c r="CK45" s="578"/>
      <c r="CL45" s="578"/>
      <c r="CM45" s="578"/>
      <c r="CN45" s="578"/>
      <c r="CO45" s="578"/>
      <c r="CP45" s="578"/>
      <c r="CQ45" s="579"/>
      <c r="CR45" s="580">
        <v>402914</v>
      </c>
      <c r="CS45" s="607"/>
      <c r="CT45" s="607"/>
      <c r="CU45" s="607"/>
      <c r="CV45" s="607"/>
      <c r="CW45" s="607"/>
      <c r="CX45" s="607"/>
      <c r="CY45" s="608"/>
      <c r="CZ45" s="582">
        <v>6.3</v>
      </c>
      <c r="DA45" s="609"/>
      <c r="DB45" s="609"/>
      <c r="DC45" s="610"/>
      <c r="DD45" s="584">
        <v>182834</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434</v>
      </c>
      <c r="CG46" s="578"/>
      <c r="CH46" s="578"/>
      <c r="CI46" s="578"/>
      <c r="CJ46" s="578"/>
      <c r="CK46" s="578"/>
      <c r="CL46" s="578"/>
      <c r="CM46" s="578"/>
      <c r="CN46" s="578"/>
      <c r="CO46" s="578"/>
      <c r="CP46" s="578"/>
      <c r="CQ46" s="579"/>
      <c r="CR46" s="580">
        <v>440603</v>
      </c>
      <c r="CS46" s="403"/>
      <c r="CT46" s="403"/>
      <c r="CU46" s="403"/>
      <c r="CV46" s="403"/>
      <c r="CW46" s="403"/>
      <c r="CX46" s="403"/>
      <c r="CY46" s="581"/>
      <c r="CZ46" s="582">
        <v>6.9</v>
      </c>
      <c r="DA46" s="351"/>
      <c r="DB46" s="351"/>
      <c r="DC46" s="583"/>
      <c r="DD46" s="584">
        <v>305360</v>
      </c>
      <c r="DE46" s="403"/>
      <c r="DF46" s="403"/>
      <c r="DG46" s="403"/>
      <c r="DH46" s="403"/>
      <c r="DI46" s="403"/>
      <c r="DJ46" s="403"/>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436</v>
      </c>
      <c r="CG47" s="578"/>
      <c r="CH47" s="578"/>
      <c r="CI47" s="578"/>
      <c r="CJ47" s="578"/>
      <c r="CK47" s="578"/>
      <c r="CL47" s="578"/>
      <c r="CM47" s="578"/>
      <c r="CN47" s="578"/>
      <c r="CO47" s="578"/>
      <c r="CP47" s="578"/>
      <c r="CQ47" s="579"/>
      <c r="CR47" s="580">
        <v>95583</v>
      </c>
      <c r="CS47" s="607"/>
      <c r="CT47" s="607"/>
      <c r="CU47" s="607"/>
      <c r="CV47" s="607"/>
      <c r="CW47" s="607"/>
      <c r="CX47" s="607"/>
      <c r="CY47" s="608"/>
      <c r="CZ47" s="582">
        <v>1.5</v>
      </c>
      <c r="DA47" s="609"/>
      <c r="DB47" s="609"/>
      <c r="DC47" s="610"/>
      <c r="DD47" s="584">
        <v>39410</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437</v>
      </c>
      <c r="CG48" s="578"/>
      <c r="CH48" s="578"/>
      <c r="CI48" s="578"/>
      <c r="CJ48" s="578"/>
      <c r="CK48" s="578"/>
      <c r="CL48" s="578"/>
      <c r="CM48" s="578"/>
      <c r="CN48" s="578"/>
      <c r="CO48" s="578"/>
      <c r="CP48" s="578"/>
      <c r="CQ48" s="579"/>
      <c r="CR48" s="580" t="s">
        <v>205</v>
      </c>
      <c r="CS48" s="403"/>
      <c r="CT48" s="403"/>
      <c r="CU48" s="403"/>
      <c r="CV48" s="403"/>
      <c r="CW48" s="403"/>
      <c r="CX48" s="403"/>
      <c r="CY48" s="581"/>
      <c r="CZ48" s="582" t="s">
        <v>205</v>
      </c>
      <c r="DA48" s="351"/>
      <c r="DB48" s="351"/>
      <c r="DC48" s="583"/>
      <c r="DD48" s="584" t="s">
        <v>205</v>
      </c>
      <c r="DE48" s="403"/>
      <c r="DF48" s="403"/>
      <c r="DG48" s="403"/>
      <c r="DH48" s="403"/>
      <c r="DI48" s="403"/>
      <c r="DJ48" s="403"/>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194</v>
      </c>
      <c r="CE49" s="592"/>
      <c r="CF49" s="592"/>
      <c r="CG49" s="592"/>
      <c r="CH49" s="592"/>
      <c r="CI49" s="592"/>
      <c r="CJ49" s="592"/>
      <c r="CK49" s="592"/>
      <c r="CL49" s="592"/>
      <c r="CM49" s="592"/>
      <c r="CN49" s="592"/>
      <c r="CO49" s="592"/>
      <c r="CP49" s="592"/>
      <c r="CQ49" s="593"/>
      <c r="CR49" s="594">
        <v>6364277</v>
      </c>
      <c r="CS49" s="595"/>
      <c r="CT49" s="595"/>
      <c r="CU49" s="595"/>
      <c r="CV49" s="595"/>
      <c r="CW49" s="595"/>
      <c r="CX49" s="595"/>
      <c r="CY49" s="596"/>
      <c r="CZ49" s="597">
        <v>100</v>
      </c>
      <c r="DA49" s="598"/>
      <c r="DB49" s="598"/>
      <c r="DC49" s="599"/>
      <c r="DD49" s="600">
        <v>4606971</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BjQJyu9142d9a7jRFvq7ndb5a5aPztYkEWvBNnXtq0zNsR9BHZxq5MV0a7udxDJ7ucowa8uS7QHSPWMi9xAPfg==" saltValue="llrA0hviDUe6TDHwyrh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9" t="s">
        <v>75</v>
      </c>
      <c r="DK2" s="1010"/>
      <c r="DL2" s="1010"/>
      <c r="DM2" s="1010"/>
      <c r="DN2" s="1010"/>
      <c r="DO2" s="1011"/>
      <c r="DP2" s="69"/>
      <c r="DQ2" s="1009" t="s">
        <v>309</v>
      </c>
      <c r="DR2" s="1010"/>
      <c r="DS2" s="1010"/>
      <c r="DT2" s="1010"/>
      <c r="DU2" s="1010"/>
      <c r="DV2" s="1010"/>
      <c r="DW2" s="1010"/>
      <c r="DX2" s="1010"/>
      <c r="DY2" s="1010"/>
      <c r="DZ2" s="101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0" t="s">
        <v>438</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440</v>
      </c>
      <c r="B5" s="689"/>
      <c r="C5" s="689"/>
      <c r="D5" s="689"/>
      <c r="E5" s="689"/>
      <c r="F5" s="689"/>
      <c r="G5" s="689"/>
      <c r="H5" s="689"/>
      <c r="I5" s="689"/>
      <c r="J5" s="689"/>
      <c r="K5" s="689"/>
      <c r="L5" s="689"/>
      <c r="M5" s="689"/>
      <c r="N5" s="689"/>
      <c r="O5" s="689"/>
      <c r="P5" s="690"/>
      <c r="Q5" s="680" t="s">
        <v>183</v>
      </c>
      <c r="R5" s="681"/>
      <c r="S5" s="681"/>
      <c r="T5" s="681"/>
      <c r="U5" s="682"/>
      <c r="V5" s="680" t="s">
        <v>441</v>
      </c>
      <c r="W5" s="681"/>
      <c r="X5" s="681"/>
      <c r="Y5" s="681"/>
      <c r="Z5" s="682"/>
      <c r="AA5" s="680" t="s">
        <v>197</v>
      </c>
      <c r="AB5" s="681"/>
      <c r="AC5" s="681"/>
      <c r="AD5" s="681"/>
      <c r="AE5" s="681"/>
      <c r="AF5" s="770" t="s">
        <v>180</v>
      </c>
      <c r="AG5" s="681"/>
      <c r="AH5" s="681"/>
      <c r="AI5" s="681"/>
      <c r="AJ5" s="686"/>
      <c r="AK5" s="681" t="s">
        <v>231</v>
      </c>
      <c r="AL5" s="681"/>
      <c r="AM5" s="681"/>
      <c r="AN5" s="681"/>
      <c r="AO5" s="682"/>
      <c r="AP5" s="680" t="s">
        <v>442</v>
      </c>
      <c r="AQ5" s="681"/>
      <c r="AR5" s="681"/>
      <c r="AS5" s="681"/>
      <c r="AT5" s="682"/>
      <c r="AU5" s="680" t="s">
        <v>444</v>
      </c>
      <c r="AV5" s="681"/>
      <c r="AW5" s="681"/>
      <c r="AX5" s="681"/>
      <c r="AY5" s="686"/>
      <c r="AZ5" s="72"/>
      <c r="BA5" s="72"/>
      <c r="BB5" s="72"/>
      <c r="BC5" s="72"/>
      <c r="BD5" s="72"/>
      <c r="BE5" s="84"/>
      <c r="BF5" s="84"/>
      <c r="BG5" s="84"/>
      <c r="BH5" s="84"/>
      <c r="BI5" s="84"/>
      <c r="BJ5" s="84"/>
      <c r="BK5" s="84"/>
      <c r="BL5" s="84"/>
      <c r="BM5" s="84"/>
      <c r="BN5" s="84"/>
      <c r="BO5" s="84"/>
      <c r="BP5" s="84"/>
      <c r="BQ5" s="688" t="s">
        <v>445</v>
      </c>
      <c r="BR5" s="689"/>
      <c r="BS5" s="689"/>
      <c r="BT5" s="689"/>
      <c r="BU5" s="689"/>
      <c r="BV5" s="689"/>
      <c r="BW5" s="689"/>
      <c r="BX5" s="689"/>
      <c r="BY5" s="689"/>
      <c r="BZ5" s="689"/>
      <c r="CA5" s="689"/>
      <c r="CB5" s="689"/>
      <c r="CC5" s="689"/>
      <c r="CD5" s="689"/>
      <c r="CE5" s="689"/>
      <c r="CF5" s="689"/>
      <c r="CG5" s="690"/>
      <c r="CH5" s="680" t="s">
        <v>362</v>
      </c>
      <c r="CI5" s="681"/>
      <c r="CJ5" s="681"/>
      <c r="CK5" s="681"/>
      <c r="CL5" s="682"/>
      <c r="CM5" s="680" t="s">
        <v>324</v>
      </c>
      <c r="CN5" s="681"/>
      <c r="CO5" s="681"/>
      <c r="CP5" s="681"/>
      <c r="CQ5" s="682"/>
      <c r="CR5" s="680" t="s">
        <v>250</v>
      </c>
      <c r="CS5" s="681"/>
      <c r="CT5" s="681"/>
      <c r="CU5" s="681"/>
      <c r="CV5" s="682"/>
      <c r="CW5" s="680" t="s">
        <v>52</v>
      </c>
      <c r="CX5" s="681"/>
      <c r="CY5" s="681"/>
      <c r="CZ5" s="681"/>
      <c r="DA5" s="682"/>
      <c r="DB5" s="680" t="s">
        <v>413</v>
      </c>
      <c r="DC5" s="681"/>
      <c r="DD5" s="681"/>
      <c r="DE5" s="681"/>
      <c r="DF5" s="682"/>
      <c r="DG5" s="1021" t="s">
        <v>248</v>
      </c>
      <c r="DH5" s="1022"/>
      <c r="DI5" s="1022"/>
      <c r="DJ5" s="1022"/>
      <c r="DK5" s="1023"/>
      <c r="DL5" s="1021" t="s">
        <v>446</v>
      </c>
      <c r="DM5" s="1022"/>
      <c r="DN5" s="1022"/>
      <c r="DO5" s="1022"/>
      <c r="DP5" s="1023"/>
      <c r="DQ5" s="680" t="s">
        <v>448</v>
      </c>
      <c r="DR5" s="681"/>
      <c r="DS5" s="681"/>
      <c r="DT5" s="681"/>
      <c r="DU5" s="682"/>
      <c r="DV5" s="680" t="s">
        <v>444</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71"/>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4"/>
      <c r="DH6" s="1025"/>
      <c r="DI6" s="1025"/>
      <c r="DJ6" s="1025"/>
      <c r="DK6" s="1026"/>
      <c r="DL6" s="1024"/>
      <c r="DM6" s="1025"/>
      <c r="DN6" s="1025"/>
      <c r="DO6" s="1025"/>
      <c r="DP6" s="1026"/>
      <c r="DQ6" s="683"/>
      <c r="DR6" s="684"/>
      <c r="DS6" s="684"/>
      <c r="DT6" s="684"/>
      <c r="DU6" s="685"/>
      <c r="DV6" s="683"/>
      <c r="DW6" s="684"/>
      <c r="DX6" s="684"/>
      <c r="DY6" s="684"/>
      <c r="DZ6" s="687"/>
      <c r="EA6" s="81"/>
    </row>
    <row r="7" spans="1:131" s="53" customFormat="1" ht="26.25" customHeight="1" x14ac:dyDescent="0.15">
      <c r="A7" s="58">
        <v>1</v>
      </c>
      <c r="B7" s="963" t="s">
        <v>449</v>
      </c>
      <c r="C7" s="964"/>
      <c r="D7" s="964"/>
      <c r="E7" s="964"/>
      <c r="F7" s="964"/>
      <c r="G7" s="964"/>
      <c r="H7" s="964"/>
      <c r="I7" s="964"/>
      <c r="J7" s="964"/>
      <c r="K7" s="964"/>
      <c r="L7" s="964"/>
      <c r="M7" s="964"/>
      <c r="N7" s="964"/>
      <c r="O7" s="964"/>
      <c r="P7" s="965"/>
      <c r="Q7" s="966">
        <v>6513</v>
      </c>
      <c r="R7" s="967"/>
      <c r="S7" s="967"/>
      <c r="T7" s="967"/>
      <c r="U7" s="967"/>
      <c r="V7" s="967">
        <v>6308</v>
      </c>
      <c r="W7" s="967"/>
      <c r="X7" s="967"/>
      <c r="Y7" s="967"/>
      <c r="Z7" s="967"/>
      <c r="AA7" s="967">
        <v>205</v>
      </c>
      <c r="AB7" s="967"/>
      <c r="AC7" s="967"/>
      <c r="AD7" s="967"/>
      <c r="AE7" s="1012"/>
      <c r="AF7" s="1013">
        <v>4</v>
      </c>
      <c r="AG7" s="1014"/>
      <c r="AH7" s="1014"/>
      <c r="AI7" s="1014"/>
      <c r="AJ7" s="1015"/>
      <c r="AK7" s="1016">
        <v>260</v>
      </c>
      <c r="AL7" s="967"/>
      <c r="AM7" s="967"/>
      <c r="AN7" s="967"/>
      <c r="AO7" s="967"/>
      <c r="AP7" s="967">
        <v>4602</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63"/>
      <c r="BT7" s="964"/>
      <c r="BU7" s="964"/>
      <c r="BV7" s="964"/>
      <c r="BW7" s="964"/>
      <c r="BX7" s="964"/>
      <c r="BY7" s="964"/>
      <c r="BZ7" s="964"/>
      <c r="CA7" s="964"/>
      <c r="CB7" s="964"/>
      <c r="CC7" s="964"/>
      <c r="CD7" s="964"/>
      <c r="CE7" s="964"/>
      <c r="CF7" s="964"/>
      <c r="CG7" s="965"/>
      <c r="CH7" s="1017"/>
      <c r="CI7" s="1018"/>
      <c r="CJ7" s="1018"/>
      <c r="CK7" s="1018"/>
      <c r="CL7" s="1019"/>
      <c r="CM7" s="1017"/>
      <c r="CN7" s="1018"/>
      <c r="CO7" s="1018"/>
      <c r="CP7" s="1018"/>
      <c r="CQ7" s="1019"/>
      <c r="CR7" s="1017"/>
      <c r="CS7" s="1018"/>
      <c r="CT7" s="1018"/>
      <c r="CU7" s="1018"/>
      <c r="CV7" s="1019"/>
      <c r="CW7" s="1017"/>
      <c r="CX7" s="1018"/>
      <c r="CY7" s="1018"/>
      <c r="CZ7" s="1018"/>
      <c r="DA7" s="1019"/>
      <c r="DB7" s="1017"/>
      <c r="DC7" s="1018"/>
      <c r="DD7" s="1018"/>
      <c r="DE7" s="1018"/>
      <c r="DF7" s="1019"/>
      <c r="DG7" s="1017"/>
      <c r="DH7" s="1018"/>
      <c r="DI7" s="1018"/>
      <c r="DJ7" s="1018"/>
      <c r="DK7" s="1019"/>
      <c r="DL7" s="1017"/>
      <c r="DM7" s="1018"/>
      <c r="DN7" s="1018"/>
      <c r="DO7" s="1018"/>
      <c r="DP7" s="1019"/>
      <c r="DQ7" s="1017"/>
      <c r="DR7" s="1018"/>
      <c r="DS7" s="1018"/>
      <c r="DT7" s="1018"/>
      <c r="DU7" s="1019"/>
      <c r="DV7" s="963"/>
      <c r="DW7" s="964"/>
      <c r="DX7" s="964"/>
      <c r="DY7" s="964"/>
      <c r="DZ7" s="1020"/>
      <c r="EA7" s="81"/>
    </row>
    <row r="8" spans="1:131" s="53" customFormat="1" ht="26.25" customHeight="1" x14ac:dyDescent="0.15">
      <c r="A8" s="59">
        <v>2</v>
      </c>
      <c r="B8" s="952" t="s">
        <v>451</v>
      </c>
      <c r="C8" s="953"/>
      <c r="D8" s="953"/>
      <c r="E8" s="953"/>
      <c r="F8" s="953"/>
      <c r="G8" s="953"/>
      <c r="H8" s="953"/>
      <c r="I8" s="953"/>
      <c r="J8" s="953"/>
      <c r="K8" s="953"/>
      <c r="L8" s="953"/>
      <c r="M8" s="953"/>
      <c r="N8" s="953"/>
      <c r="O8" s="953"/>
      <c r="P8" s="954"/>
      <c r="Q8" s="955">
        <v>12</v>
      </c>
      <c r="R8" s="956"/>
      <c r="S8" s="956"/>
      <c r="T8" s="956"/>
      <c r="U8" s="956"/>
      <c r="V8" s="956">
        <v>12</v>
      </c>
      <c r="W8" s="956"/>
      <c r="X8" s="956"/>
      <c r="Y8" s="956"/>
      <c r="Z8" s="956"/>
      <c r="AA8" s="956">
        <v>0</v>
      </c>
      <c r="AB8" s="956"/>
      <c r="AC8" s="956"/>
      <c r="AD8" s="956"/>
      <c r="AE8" s="962"/>
      <c r="AF8" s="982" t="s">
        <v>205</v>
      </c>
      <c r="AG8" s="960"/>
      <c r="AH8" s="960"/>
      <c r="AI8" s="960"/>
      <c r="AJ8" s="983"/>
      <c r="AK8" s="961" t="s">
        <v>205</v>
      </c>
      <c r="AL8" s="956"/>
      <c r="AM8" s="956"/>
      <c r="AN8" s="956"/>
      <c r="AO8" s="956"/>
      <c r="AP8" s="956" t="s">
        <v>205</v>
      </c>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c r="BT8" s="953"/>
      <c r="BU8" s="953"/>
      <c r="BV8" s="953"/>
      <c r="BW8" s="953"/>
      <c r="BX8" s="953"/>
      <c r="BY8" s="953"/>
      <c r="BZ8" s="953"/>
      <c r="CA8" s="953"/>
      <c r="CB8" s="953"/>
      <c r="CC8" s="953"/>
      <c r="CD8" s="953"/>
      <c r="CE8" s="953"/>
      <c r="CF8" s="953"/>
      <c r="CG8" s="954"/>
      <c r="CH8" s="959"/>
      <c r="CI8" s="960"/>
      <c r="CJ8" s="960"/>
      <c r="CK8" s="960"/>
      <c r="CL8" s="970"/>
      <c r="CM8" s="959"/>
      <c r="CN8" s="960"/>
      <c r="CO8" s="960"/>
      <c r="CP8" s="960"/>
      <c r="CQ8" s="970"/>
      <c r="CR8" s="959"/>
      <c r="CS8" s="960"/>
      <c r="CT8" s="960"/>
      <c r="CU8" s="960"/>
      <c r="CV8" s="970"/>
      <c r="CW8" s="959"/>
      <c r="CX8" s="960"/>
      <c r="CY8" s="960"/>
      <c r="CZ8" s="960"/>
      <c r="DA8" s="970"/>
      <c r="DB8" s="959"/>
      <c r="DC8" s="960"/>
      <c r="DD8" s="960"/>
      <c r="DE8" s="960"/>
      <c r="DF8" s="970"/>
      <c r="DG8" s="959"/>
      <c r="DH8" s="960"/>
      <c r="DI8" s="960"/>
      <c r="DJ8" s="960"/>
      <c r="DK8" s="970"/>
      <c r="DL8" s="959"/>
      <c r="DM8" s="960"/>
      <c r="DN8" s="960"/>
      <c r="DO8" s="960"/>
      <c r="DP8" s="970"/>
      <c r="DQ8" s="959"/>
      <c r="DR8" s="960"/>
      <c r="DS8" s="960"/>
      <c r="DT8" s="960"/>
      <c r="DU8" s="970"/>
      <c r="DV8" s="952"/>
      <c r="DW8" s="953"/>
      <c r="DX8" s="953"/>
      <c r="DY8" s="953"/>
      <c r="DZ8" s="971"/>
      <c r="EA8" s="81"/>
    </row>
    <row r="9" spans="1:131" s="53" customFormat="1" ht="26.25" customHeight="1" x14ac:dyDescent="0.15">
      <c r="A9" s="59">
        <v>3</v>
      </c>
      <c r="B9" s="952" t="s">
        <v>453</v>
      </c>
      <c r="C9" s="953"/>
      <c r="D9" s="953"/>
      <c r="E9" s="953"/>
      <c r="F9" s="953"/>
      <c r="G9" s="953"/>
      <c r="H9" s="953"/>
      <c r="I9" s="953"/>
      <c r="J9" s="953"/>
      <c r="K9" s="953"/>
      <c r="L9" s="953"/>
      <c r="M9" s="953"/>
      <c r="N9" s="953"/>
      <c r="O9" s="953"/>
      <c r="P9" s="954"/>
      <c r="Q9" s="955">
        <v>57</v>
      </c>
      <c r="R9" s="956"/>
      <c r="S9" s="956"/>
      <c r="T9" s="956"/>
      <c r="U9" s="956"/>
      <c r="V9" s="956">
        <v>57</v>
      </c>
      <c r="W9" s="956"/>
      <c r="X9" s="956"/>
      <c r="Y9" s="956"/>
      <c r="Z9" s="956"/>
      <c r="AA9" s="956">
        <v>0</v>
      </c>
      <c r="AB9" s="956"/>
      <c r="AC9" s="956"/>
      <c r="AD9" s="956"/>
      <c r="AE9" s="962"/>
      <c r="AF9" s="982" t="s">
        <v>205</v>
      </c>
      <c r="AG9" s="960"/>
      <c r="AH9" s="960"/>
      <c r="AI9" s="960"/>
      <c r="AJ9" s="983"/>
      <c r="AK9" s="961">
        <v>1</v>
      </c>
      <c r="AL9" s="956"/>
      <c r="AM9" s="956"/>
      <c r="AN9" s="956"/>
      <c r="AO9" s="956"/>
      <c r="AP9" s="956" t="s">
        <v>205</v>
      </c>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c r="BT9" s="953"/>
      <c r="BU9" s="953"/>
      <c r="BV9" s="953"/>
      <c r="BW9" s="953"/>
      <c r="BX9" s="953"/>
      <c r="BY9" s="953"/>
      <c r="BZ9" s="953"/>
      <c r="CA9" s="953"/>
      <c r="CB9" s="953"/>
      <c r="CC9" s="953"/>
      <c r="CD9" s="953"/>
      <c r="CE9" s="953"/>
      <c r="CF9" s="953"/>
      <c r="CG9" s="954"/>
      <c r="CH9" s="959"/>
      <c r="CI9" s="960"/>
      <c r="CJ9" s="960"/>
      <c r="CK9" s="960"/>
      <c r="CL9" s="970"/>
      <c r="CM9" s="959"/>
      <c r="CN9" s="960"/>
      <c r="CO9" s="960"/>
      <c r="CP9" s="960"/>
      <c r="CQ9" s="970"/>
      <c r="CR9" s="959"/>
      <c r="CS9" s="960"/>
      <c r="CT9" s="960"/>
      <c r="CU9" s="960"/>
      <c r="CV9" s="970"/>
      <c r="CW9" s="959"/>
      <c r="CX9" s="960"/>
      <c r="CY9" s="960"/>
      <c r="CZ9" s="960"/>
      <c r="DA9" s="970"/>
      <c r="DB9" s="959"/>
      <c r="DC9" s="960"/>
      <c r="DD9" s="960"/>
      <c r="DE9" s="960"/>
      <c r="DF9" s="970"/>
      <c r="DG9" s="959"/>
      <c r="DH9" s="960"/>
      <c r="DI9" s="960"/>
      <c r="DJ9" s="960"/>
      <c r="DK9" s="970"/>
      <c r="DL9" s="959"/>
      <c r="DM9" s="960"/>
      <c r="DN9" s="960"/>
      <c r="DO9" s="960"/>
      <c r="DP9" s="970"/>
      <c r="DQ9" s="959"/>
      <c r="DR9" s="960"/>
      <c r="DS9" s="960"/>
      <c r="DT9" s="960"/>
      <c r="DU9" s="970"/>
      <c r="DV9" s="952"/>
      <c r="DW9" s="953"/>
      <c r="DX9" s="953"/>
      <c r="DY9" s="953"/>
      <c r="DZ9" s="971"/>
      <c r="EA9" s="81"/>
    </row>
    <row r="10" spans="1:131" s="53" customFormat="1" ht="26.25" customHeight="1" x14ac:dyDescent="0.15">
      <c r="A10" s="59">
        <v>4</v>
      </c>
      <c r="B10" s="952"/>
      <c r="C10" s="953"/>
      <c r="D10" s="953"/>
      <c r="E10" s="953"/>
      <c r="F10" s="953"/>
      <c r="G10" s="953"/>
      <c r="H10" s="953"/>
      <c r="I10" s="953"/>
      <c r="J10" s="953"/>
      <c r="K10" s="953"/>
      <c r="L10" s="953"/>
      <c r="M10" s="953"/>
      <c r="N10" s="953"/>
      <c r="O10" s="953"/>
      <c r="P10" s="954"/>
      <c r="Q10" s="955"/>
      <c r="R10" s="956"/>
      <c r="S10" s="956"/>
      <c r="T10" s="956"/>
      <c r="U10" s="956"/>
      <c r="V10" s="956"/>
      <c r="W10" s="956"/>
      <c r="X10" s="956"/>
      <c r="Y10" s="956"/>
      <c r="Z10" s="956"/>
      <c r="AA10" s="956"/>
      <c r="AB10" s="956"/>
      <c r="AC10" s="956"/>
      <c r="AD10" s="956"/>
      <c r="AE10" s="962"/>
      <c r="AF10" s="982"/>
      <c r="AG10" s="960"/>
      <c r="AH10" s="960"/>
      <c r="AI10" s="960"/>
      <c r="AJ10" s="983"/>
      <c r="AK10" s="961"/>
      <c r="AL10" s="956"/>
      <c r="AM10" s="956"/>
      <c r="AN10" s="956"/>
      <c r="AO10" s="956"/>
      <c r="AP10" s="956"/>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c r="BT10" s="953"/>
      <c r="BU10" s="953"/>
      <c r="BV10" s="953"/>
      <c r="BW10" s="953"/>
      <c r="BX10" s="953"/>
      <c r="BY10" s="953"/>
      <c r="BZ10" s="953"/>
      <c r="CA10" s="953"/>
      <c r="CB10" s="953"/>
      <c r="CC10" s="953"/>
      <c r="CD10" s="953"/>
      <c r="CE10" s="953"/>
      <c r="CF10" s="953"/>
      <c r="CG10" s="954"/>
      <c r="CH10" s="959"/>
      <c r="CI10" s="960"/>
      <c r="CJ10" s="960"/>
      <c r="CK10" s="960"/>
      <c r="CL10" s="970"/>
      <c r="CM10" s="959"/>
      <c r="CN10" s="960"/>
      <c r="CO10" s="960"/>
      <c r="CP10" s="960"/>
      <c r="CQ10" s="970"/>
      <c r="CR10" s="959"/>
      <c r="CS10" s="960"/>
      <c r="CT10" s="960"/>
      <c r="CU10" s="960"/>
      <c r="CV10" s="970"/>
      <c r="CW10" s="959"/>
      <c r="CX10" s="960"/>
      <c r="CY10" s="960"/>
      <c r="CZ10" s="960"/>
      <c r="DA10" s="970"/>
      <c r="DB10" s="959"/>
      <c r="DC10" s="960"/>
      <c r="DD10" s="960"/>
      <c r="DE10" s="960"/>
      <c r="DF10" s="970"/>
      <c r="DG10" s="959"/>
      <c r="DH10" s="960"/>
      <c r="DI10" s="960"/>
      <c r="DJ10" s="960"/>
      <c r="DK10" s="970"/>
      <c r="DL10" s="959"/>
      <c r="DM10" s="960"/>
      <c r="DN10" s="960"/>
      <c r="DO10" s="960"/>
      <c r="DP10" s="970"/>
      <c r="DQ10" s="959"/>
      <c r="DR10" s="960"/>
      <c r="DS10" s="960"/>
      <c r="DT10" s="960"/>
      <c r="DU10" s="970"/>
      <c r="DV10" s="952"/>
      <c r="DW10" s="953"/>
      <c r="DX10" s="953"/>
      <c r="DY10" s="953"/>
      <c r="DZ10" s="971"/>
      <c r="EA10" s="81"/>
    </row>
    <row r="11" spans="1:131" s="53" customFormat="1" ht="26.25" customHeight="1" x14ac:dyDescent="0.15">
      <c r="A11" s="59">
        <v>5</v>
      </c>
      <c r="B11" s="952"/>
      <c r="C11" s="953"/>
      <c r="D11" s="953"/>
      <c r="E11" s="953"/>
      <c r="F11" s="953"/>
      <c r="G11" s="953"/>
      <c r="H11" s="953"/>
      <c r="I11" s="953"/>
      <c r="J11" s="953"/>
      <c r="K11" s="953"/>
      <c r="L11" s="953"/>
      <c r="M11" s="953"/>
      <c r="N11" s="953"/>
      <c r="O11" s="953"/>
      <c r="P11" s="954"/>
      <c r="Q11" s="955"/>
      <c r="R11" s="956"/>
      <c r="S11" s="956"/>
      <c r="T11" s="956"/>
      <c r="U11" s="956"/>
      <c r="V11" s="956"/>
      <c r="W11" s="956"/>
      <c r="X11" s="956"/>
      <c r="Y11" s="956"/>
      <c r="Z11" s="956"/>
      <c r="AA11" s="956"/>
      <c r="AB11" s="956"/>
      <c r="AC11" s="956"/>
      <c r="AD11" s="956"/>
      <c r="AE11" s="962"/>
      <c r="AF11" s="982"/>
      <c r="AG11" s="960"/>
      <c r="AH11" s="960"/>
      <c r="AI11" s="960"/>
      <c r="AJ11" s="983"/>
      <c r="AK11" s="961"/>
      <c r="AL11" s="956"/>
      <c r="AM11" s="956"/>
      <c r="AN11" s="956"/>
      <c r="AO11" s="956"/>
      <c r="AP11" s="956"/>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0"/>
      <c r="CM11" s="959"/>
      <c r="CN11" s="960"/>
      <c r="CO11" s="960"/>
      <c r="CP11" s="960"/>
      <c r="CQ11" s="970"/>
      <c r="CR11" s="959"/>
      <c r="CS11" s="960"/>
      <c r="CT11" s="960"/>
      <c r="CU11" s="960"/>
      <c r="CV11" s="970"/>
      <c r="CW11" s="959"/>
      <c r="CX11" s="960"/>
      <c r="CY11" s="960"/>
      <c r="CZ11" s="960"/>
      <c r="DA11" s="970"/>
      <c r="DB11" s="959"/>
      <c r="DC11" s="960"/>
      <c r="DD11" s="960"/>
      <c r="DE11" s="960"/>
      <c r="DF11" s="970"/>
      <c r="DG11" s="959"/>
      <c r="DH11" s="960"/>
      <c r="DI11" s="960"/>
      <c r="DJ11" s="960"/>
      <c r="DK11" s="970"/>
      <c r="DL11" s="959"/>
      <c r="DM11" s="960"/>
      <c r="DN11" s="960"/>
      <c r="DO11" s="960"/>
      <c r="DP11" s="970"/>
      <c r="DQ11" s="959"/>
      <c r="DR11" s="960"/>
      <c r="DS11" s="960"/>
      <c r="DT11" s="960"/>
      <c r="DU11" s="970"/>
      <c r="DV11" s="952"/>
      <c r="DW11" s="953"/>
      <c r="DX11" s="953"/>
      <c r="DY11" s="953"/>
      <c r="DZ11" s="971"/>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2"/>
      <c r="AG12" s="960"/>
      <c r="AH12" s="960"/>
      <c r="AI12" s="960"/>
      <c r="AJ12" s="983"/>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0"/>
      <c r="CM12" s="959"/>
      <c r="CN12" s="960"/>
      <c r="CO12" s="960"/>
      <c r="CP12" s="960"/>
      <c r="CQ12" s="970"/>
      <c r="CR12" s="959"/>
      <c r="CS12" s="960"/>
      <c r="CT12" s="960"/>
      <c r="CU12" s="960"/>
      <c r="CV12" s="970"/>
      <c r="CW12" s="959"/>
      <c r="CX12" s="960"/>
      <c r="CY12" s="960"/>
      <c r="CZ12" s="960"/>
      <c r="DA12" s="970"/>
      <c r="DB12" s="959"/>
      <c r="DC12" s="960"/>
      <c r="DD12" s="960"/>
      <c r="DE12" s="960"/>
      <c r="DF12" s="970"/>
      <c r="DG12" s="959"/>
      <c r="DH12" s="960"/>
      <c r="DI12" s="960"/>
      <c r="DJ12" s="960"/>
      <c r="DK12" s="970"/>
      <c r="DL12" s="959"/>
      <c r="DM12" s="960"/>
      <c r="DN12" s="960"/>
      <c r="DO12" s="960"/>
      <c r="DP12" s="970"/>
      <c r="DQ12" s="959"/>
      <c r="DR12" s="960"/>
      <c r="DS12" s="960"/>
      <c r="DT12" s="960"/>
      <c r="DU12" s="970"/>
      <c r="DV12" s="952"/>
      <c r="DW12" s="953"/>
      <c r="DX12" s="953"/>
      <c r="DY12" s="953"/>
      <c r="DZ12" s="971"/>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2"/>
      <c r="AG13" s="960"/>
      <c r="AH13" s="960"/>
      <c r="AI13" s="960"/>
      <c r="AJ13" s="983"/>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0"/>
      <c r="CM13" s="959"/>
      <c r="CN13" s="960"/>
      <c r="CO13" s="960"/>
      <c r="CP13" s="960"/>
      <c r="CQ13" s="970"/>
      <c r="CR13" s="959"/>
      <c r="CS13" s="960"/>
      <c r="CT13" s="960"/>
      <c r="CU13" s="960"/>
      <c r="CV13" s="970"/>
      <c r="CW13" s="959"/>
      <c r="CX13" s="960"/>
      <c r="CY13" s="960"/>
      <c r="CZ13" s="960"/>
      <c r="DA13" s="970"/>
      <c r="DB13" s="959"/>
      <c r="DC13" s="960"/>
      <c r="DD13" s="960"/>
      <c r="DE13" s="960"/>
      <c r="DF13" s="970"/>
      <c r="DG13" s="959"/>
      <c r="DH13" s="960"/>
      <c r="DI13" s="960"/>
      <c r="DJ13" s="960"/>
      <c r="DK13" s="970"/>
      <c r="DL13" s="959"/>
      <c r="DM13" s="960"/>
      <c r="DN13" s="960"/>
      <c r="DO13" s="960"/>
      <c r="DP13" s="970"/>
      <c r="DQ13" s="959"/>
      <c r="DR13" s="960"/>
      <c r="DS13" s="960"/>
      <c r="DT13" s="960"/>
      <c r="DU13" s="970"/>
      <c r="DV13" s="952"/>
      <c r="DW13" s="953"/>
      <c r="DX13" s="953"/>
      <c r="DY13" s="953"/>
      <c r="DZ13" s="971"/>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2"/>
      <c r="AG14" s="960"/>
      <c r="AH14" s="960"/>
      <c r="AI14" s="960"/>
      <c r="AJ14" s="983"/>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0"/>
      <c r="CM14" s="959"/>
      <c r="CN14" s="960"/>
      <c r="CO14" s="960"/>
      <c r="CP14" s="960"/>
      <c r="CQ14" s="970"/>
      <c r="CR14" s="959"/>
      <c r="CS14" s="960"/>
      <c r="CT14" s="960"/>
      <c r="CU14" s="960"/>
      <c r="CV14" s="970"/>
      <c r="CW14" s="959"/>
      <c r="CX14" s="960"/>
      <c r="CY14" s="960"/>
      <c r="CZ14" s="960"/>
      <c r="DA14" s="970"/>
      <c r="DB14" s="959"/>
      <c r="DC14" s="960"/>
      <c r="DD14" s="960"/>
      <c r="DE14" s="960"/>
      <c r="DF14" s="970"/>
      <c r="DG14" s="959"/>
      <c r="DH14" s="960"/>
      <c r="DI14" s="960"/>
      <c r="DJ14" s="960"/>
      <c r="DK14" s="970"/>
      <c r="DL14" s="959"/>
      <c r="DM14" s="960"/>
      <c r="DN14" s="960"/>
      <c r="DO14" s="960"/>
      <c r="DP14" s="970"/>
      <c r="DQ14" s="959"/>
      <c r="DR14" s="960"/>
      <c r="DS14" s="960"/>
      <c r="DT14" s="960"/>
      <c r="DU14" s="970"/>
      <c r="DV14" s="952"/>
      <c r="DW14" s="953"/>
      <c r="DX14" s="953"/>
      <c r="DY14" s="953"/>
      <c r="DZ14" s="971"/>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2"/>
      <c r="AG15" s="960"/>
      <c r="AH15" s="960"/>
      <c r="AI15" s="960"/>
      <c r="AJ15" s="983"/>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0"/>
      <c r="CM15" s="959"/>
      <c r="CN15" s="960"/>
      <c r="CO15" s="960"/>
      <c r="CP15" s="960"/>
      <c r="CQ15" s="970"/>
      <c r="CR15" s="959"/>
      <c r="CS15" s="960"/>
      <c r="CT15" s="960"/>
      <c r="CU15" s="960"/>
      <c r="CV15" s="970"/>
      <c r="CW15" s="959"/>
      <c r="CX15" s="960"/>
      <c r="CY15" s="960"/>
      <c r="CZ15" s="960"/>
      <c r="DA15" s="970"/>
      <c r="DB15" s="959"/>
      <c r="DC15" s="960"/>
      <c r="DD15" s="960"/>
      <c r="DE15" s="960"/>
      <c r="DF15" s="970"/>
      <c r="DG15" s="959"/>
      <c r="DH15" s="960"/>
      <c r="DI15" s="960"/>
      <c r="DJ15" s="960"/>
      <c r="DK15" s="970"/>
      <c r="DL15" s="959"/>
      <c r="DM15" s="960"/>
      <c r="DN15" s="960"/>
      <c r="DO15" s="960"/>
      <c r="DP15" s="970"/>
      <c r="DQ15" s="959"/>
      <c r="DR15" s="960"/>
      <c r="DS15" s="960"/>
      <c r="DT15" s="960"/>
      <c r="DU15" s="970"/>
      <c r="DV15" s="952"/>
      <c r="DW15" s="953"/>
      <c r="DX15" s="953"/>
      <c r="DY15" s="953"/>
      <c r="DZ15" s="971"/>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2"/>
      <c r="AG16" s="960"/>
      <c r="AH16" s="960"/>
      <c r="AI16" s="960"/>
      <c r="AJ16" s="983"/>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0"/>
      <c r="CM16" s="959"/>
      <c r="CN16" s="960"/>
      <c r="CO16" s="960"/>
      <c r="CP16" s="960"/>
      <c r="CQ16" s="970"/>
      <c r="CR16" s="959"/>
      <c r="CS16" s="960"/>
      <c r="CT16" s="960"/>
      <c r="CU16" s="960"/>
      <c r="CV16" s="970"/>
      <c r="CW16" s="959"/>
      <c r="CX16" s="960"/>
      <c r="CY16" s="960"/>
      <c r="CZ16" s="960"/>
      <c r="DA16" s="970"/>
      <c r="DB16" s="959"/>
      <c r="DC16" s="960"/>
      <c r="DD16" s="960"/>
      <c r="DE16" s="960"/>
      <c r="DF16" s="970"/>
      <c r="DG16" s="959"/>
      <c r="DH16" s="960"/>
      <c r="DI16" s="960"/>
      <c r="DJ16" s="960"/>
      <c r="DK16" s="970"/>
      <c r="DL16" s="959"/>
      <c r="DM16" s="960"/>
      <c r="DN16" s="960"/>
      <c r="DO16" s="960"/>
      <c r="DP16" s="970"/>
      <c r="DQ16" s="959"/>
      <c r="DR16" s="960"/>
      <c r="DS16" s="960"/>
      <c r="DT16" s="960"/>
      <c r="DU16" s="970"/>
      <c r="DV16" s="952"/>
      <c r="DW16" s="953"/>
      <c r="DX16" s="953"/>
      <c r="DY16" s="953"/>
      <c r="DZ16" s="971"/>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2"/>
      <c r="AG17" s="960"/>
      <c r="AH17" s="960"/>
      <c r="AI17" s="960"/>
      <c r="AJ17" s="983"/>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0"/>
      <c r="CM17" s="959"/>
      <c r="CN17" s="960"/>
      <c r="CO17" s="960"/>
      <c r="CP17" s="960"/>
      <c r="CQ17" s="970"/>
      <c r="CR17" s="959"/>
      <c r="CS17" s="960"/>
      <c r="CT17" s="960"/>
      <c r="CU17" s="960"/>
      <c r="CV17" s="970"/>
      <c r="CW17" s="959"/>
      <c r="CX17" s="960"/>
      <c r="CY17" s="960"/>
      <c r="CZ17" s="960"/>
      <c r="DA17" s="970"/>
      <c r="DB17" s="959"/>
      <c r="DC17" s="960"/>
      <c r="DD17" s="960"/>
      <c r="DE17" s="960"/>
      <c r="DF17" s="970"/>
      <c r="DG17" s="959"/>
      <c r="DH17" s="960"/>
      <c r="DI17" s="960"/>
      <c r="DJ17" s="960"/>
      <c r="DK17" s="970"/>
      <c r="DL17" s="959"/>
      <c r="DM17" s="960"/>
      <c r="DN17" s="960"/>
      <c r="DO17" s="960"/>
      <c r="DP17" s="970"/>
      <c r="DQ17" s="959"/>
      <c r="DR17" s="960"/>
      <c r="DS17" s="960"/>
      <c r="DT17" s="960"/>
      <c r="DU17" s="970"/>
      <c r="DV17" s="952"/>
      <c r="DW17" s="953"/>
      <c r="DX17" s="953"/>
      <c r="DY17" s="953"/>
      <c r="DZ17" s="971"/>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2"/>
      <c r="AG18" s="960"/>
      <c r="AH18" s="960"/>
      <c r="AI18" s="960"/>
      <c r="AJ18" s="983"/>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0"/>
      <c r="CM18" s="959"/>
      <c r="CN18" s="960"/>
      <c r="CO18" s="960"/>
      <c r="CP18" s="960"/>
      <c r="CQ18" s="970"/>
      <c r="CR18" s="959"/>
      <c r="CS18" s="960"/>
      <c r="CT18" s="960"/>
      <c r="CU18" s="960"/>
      <c r="CV18" s="970"/>
      <c r="CW18" s="959"/>
      <c r="CX18" s="960"/>
      <c r="CY18" s="960"/>
      <c r="CZ18" s="960"/>
      <c r="DA18" s="970"/>
      <c r="DB18" s="959"/>
      <c r="DC18" s="960"/>
      <c r="DD18" s="960"/>
      <c r="DE18" s="960"/>
      <c r="DF18" s="970"/>
      <c r="DG18" s="959"/>
      <c r="DH18" s="960"/>
      <c r="DI18" s="960"/>
      <c r="DJ18" s="960"/>
      <c r="DK18" s="970"/>
      <c r="DL18" s="959"/>
      <c r="DM18" s="960"/>
      <c r="DN18" s="960"/>
      <c r="DO18" s="960"/>
      <c r="DP18" s="970"/>
      <c r="DQ18" s="959"/>
      <c r="DR18" s="960"/>
      <c r="DS18" s="960"/>
      <c r="DT18" s="960"/>
      <c r="DU18" s="970"/>
      <c r="DV18" s="952"/>
      <c r="DW18" s="953"/>
      <c r="DX18" s="953"/>
      <c r="DY18" s="953"/>
      <c r="DZ18" s="971"/>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2"/>
      <c r="AG19" s="960"/>
      <c r="AH19" s="960"/>
      <c r="AI19" s="960"/>
      <c r="AJ19" s="983"/>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0"/>
      <c r="CM19" s="959"/>
      <c r="CN19" s="960"/>
      <c r="CO19" s="960"/>
      <c r="CP19" s="960"/>
      <c r="CQ19" s="970"/>
      <c r="CR19" s="959"/>
      <c r="CS19" s="960"/>
      <c r="CT19" s="960"/>
      <c r="CU19" s="960"/>
      <c r="CV19" s="970"/>
      <c r="CW19" s="959"/>
      <c r="CX19" s="960"/>
      <c r="CY19" s="960"/>
      <c r="CZ19" s="960"/>
      <c r="DA19" s="970"/>
      <c r="DB19" s="959"/>
      <c r="DC19" s="960"/>
      <c r="DD19" s="960"/>
      <c r="DE19" s="960"/>
      <c r="DF19" s="970"/>
      <c r="DG19" s="959"/>
      <c r="DH19" s="960"/>
      <c r="DI19" s="960"/>
      <c r="DJ19" s="960"/>
      <c r="DK19" s="970"/>
      <c r="DL19" s="959"/>
      <c r="DM19" s="960"/>
      <c r="DN19" s="960"/>
      <c r="DO19" s="960"/>
      <c r="DP19" s="970"/>
      <c r="DQ19" s="959"/>
      <c r="DR19" s="960"/>
      <c r="DS19" s="960"/>
      <c r="DT19" s="960"/>
      <c r="DU19" s="970"/>
      <c r="DV19" s="952"/>
      <c r="DW19" s="953"/>
      <c r="DX19" s="953"/>
      <c r="DY19" s="953"/>
      <c r="DZ19" s="971"/>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2"/>
      <c r="AG20" s="960"/>
      <c r="AH20" s="960"/>
      <c r="AI20" s="960"/>
      <c r="AJ20" s="983"/>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0"/>
      <c r="CM20" s="959"/>
      <c r="CN20" s="960"/>
      <c r="CO20" s="960"/>
      <c r="CP20" s="960"/>
      <c r="CQ20" s="970"/>
      <c r="CR20" s="959"/>
      <c r="CS20" s="960"/>
      <c r="CT20" s="960"/>
      <c r="CU20" s="960"/>
      <c r="CV20" s="970"/>
      <c r="CW20" s="959"/>
      <c r="CX20" s="960"/>
      <c r="CY20" s="960"/>
      <c r="CZ20" s="960"/>
      <c r="DA20" s="970"/>
      <c r="DB20" s="959"/>
      <c r="DC20" s="960"/>
      <c r="DD20" s="960"/>
      <c r="DE20" s="960"/>
      <c r="DF20" s="970"/>
      <c r="DG20" s="959"/>
      <c r="DH20" s="960"/>
      <c r="DI20" s="960"/>
      <c r="DJ20" s="960"/>
      <c r="DK20" s="970"/>
      <c r="DL20" s="959"/>
      <c r="DM20" s="960"/>
      <c r="DN20" s="960"/>
      <c r="DO20" s="960"/>
      <c r="DP20" s="970"/>
      <c r="DQ20" s="959"/>
      <c r="DR20" s="960"/>
      <c r="DS20" s="960"/>
      <c r="DT20" s="960"/>
      <c r="DU20" s="970"/>
      <c r="DV20" s="952"/>
      <c r="DW20" s="953"/>
      <c r="DX20" s="953"/>
      <c r="DY20" s="953"/>
      <c r="DZ20" s="971"/>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2"/>
      <c r="AG21" s="960"/>
      <c r="AH21" s="960"/>
      <c r="AI21" s="960"/>
      <c r="AJ21" s="983"/>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0"/>
      <c r="CM21" s="959"/>
      <c r="CN21" s="960"/>
      <c r="CO21" s="960"/>
      <c r="CP21" s="960"/>
      <c r="CQ21" s="970"/>
      <c r="CR21" s="959"/>
      <c r="CS21" s="960"/>
      <c r="CT21" s="960"/>
      <c r="CU21" s="960"/>
      <c r="CV21" s="970"/>
      <c r="CW21" s="959"/>
      <c r="CX21" s="960"/>
      <c r="CY21" s="960"/>
      <c r="CZ21" s="960"/>
      <c r="DA21" s="970"/>
      <c r="DB21" s="959"/>
      <c r="DC21" s="960"/>
      <c r="DD21" s="960"/>
      <c r="DE21" s="960"/>
      <c r="DF21" s="970"/>
      <c r="DG21" s="959"/>
      <c r="DH21" s="960"/>
      <c r="DI21" s="960"/>
      <c r="DJ21" s="960"/>
      <c r="DK21" s="970"/>
      <c r="DL21" s="959"/>
      <c r="DM21" s="960"/>
      <c r="DN21" s="960"/>
      <c r="DO21" s="960"/>
      <c r="DP21" s="970"/>
      <c r="DQ21" s="959"/>
      <c r="DR21" s="960"/>
      <c r="DS21" s="960"/>
      <c r="DT21" s="960"/>
      <c r="DU21" s="970"/>
      <c r="DV21" s="952"/>
      <c r="DW21" s="953"/>
      <c r="DX21" s="953"/>
      <c r="DY21" s="953"/>
      <c r="DZ21" s="971"/>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3"/>
      <c r="R22" s="1004"/>
      <c r="S22" s="1004"/>
      <c r="T22" s="1004"/>
      <c r="U22" s="1004"/>
      <c r="V22" s="1004"/>
      <c r="W22" s="1004"/>
      <c r="X22" s="1004"/>
      <c r="Y22" s="1004"/>
      <c r="Z22" s="1004"/>
      <c r="AA22" s="1004"/>
      <c r="AB22" s="1004"/>
      <c r="AC22" s="1004"/>
      <c r="AD22" s="1004"/>
      <c r="AE22" s="1005"/>
      <c r="AF22" s="982"/>
      <c r="AG22" s="960"/>
      <c r="AH22" s="960"/>
      <c r="AI22" s="960"/>
      <c r="AJ22" s="983"/>
      <c r="AK22" s="1006"/>
      <c r="AL22" s="1004"/>
      <c r="AM22" s="1004"/>
      <c r="AN22" s="1004"/>
      <c r="AO22" s="1004"/>
      <c r="AP22" s="1004"/>
      <c r="AQ22" s="1004"/>
      <c r="AR22" s="1004"/>
      <c r="AS22" s="1004"/>
      <c r="AT22" s="1004"/>
      <c r="AU22" s="1007"/>
      <c r="AV22" s="1007"/>
      <c r="AW22" s="1007"/>
      <c r="AX22" s="1007"/>
      <c r="AY22" s="1008"/>
      <c r="AZ22" s="987" t="s">
        <v>454</v>
      </c>
      <c r="BA22" s="987"/>
      <c r="BB22" s="987"/>
      <c r="BC22" s="987"/>
      <c r="BD22" s="988"/>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0"/>
      <c r="CM22" s="959"/>
      <c r="CN22" s="960"/>
      <c r="CO22" s="960"/>
      <c r="CP22" s="960"/>
      <c r="CQ22" s="970"/>
      <c r="CR22" s="959"/>
      <c r="CS22" s="960"/>
      <c r="CT22" s="960"/>
      <c r="CU22" s="960"/>
      <c r="CV22" s="970"/>
      <c r="CW22" s="959"/>
      <c r="CX22" s="960"/>
      <c r="CY22" s="960"/>
      <c r="CZ22" s="960"/>
      <c r="DA22" s="970"/>
      <c r="DB22" s="959"/>
      <c r="DC22" s="960"/>
      <c r="DD22" s="960"/>
      <c r="DE22" s="960"/>
      <c r="DF22" s="970"/>
      <c r="DG22" s="959"/>
      <c r="DH22" s="960"/>
      <c r="DI22" s="960"/>
      <c r="DJ22" s="960"/>
      <c r="DK22" s="970"/>
      <c r="DL22" s="959"/>
      <c r="DM22" s="960"/>
      <c r="DN22" s="960"/>
      <c r="DO22" s="960"/>
      <c r="DP22" s="970"/>
      <c r="DQ22" s="959"/>
      <c r="DR22" s="960"/>
      <c r="DS22" s="960"/>
      <c r="DT22" s="960"/>
      <c r="DU22" s="970"/>
      <c r="DV22" s="952"/>
      <c r="DW22" s="953"/>
      <c r="DX22" s="953"/>
      <c r="DY22" s="953"/>
      <c r="DZ22" s="971"/>
      <c r="EA22" s="81"/>
    </row>
    <row r="23" spans="1:131" s="53" customFormat="1" ht="26.25" customHeight="1" x14ac:dyDescent="0.15">
      <c r="A23" s="60" t="s">
        <v>257</v>
      </c>
      <c r="B23" s="930" t="s">
        <v>310</v>
      </c>
      <c r="C23" s="931"/>
      <c r="D23" s="931"/>
      <c r="E23" s="931"/>
      <c r="F23" s="931"/>
      <c r="G23" s="931"/>
      <c r="H23" s="931"/>
      <c r="I23" s="931"/>
      <c r="J23" s="931"/>
      <c r="K23" s="931"/>
      <c r="L23" s="931"/>
      <c r="M23" s="931"/>
      <c r="N23" s="931"/>
      <c r="O23" s="931"/>
      <c r="P23" s="932"/>
      <c r="Q23" s="1001">
        <v>6569</v>
      </c>
      <c r="R23" s="942"/>
      <c r="S23" s="942"/>
      <c r="T23" s="942"/>
      <c r="U23" s="942"/>
      <c r="V23" s="942">
        <v>6364</v>
      </c>
      <c r="W23" s="942"/>
      <c r="X23" s="942"/>
      <c r="Y23" s="942"/>
      <c r="Z23" s="942"/>
      <c r="AA23" s="942">
        <v>205</v>
      </c>
      <c r="AB23" s="942"/>
      <c r="AC23" s="942"/>
      <c r="AD23" s="942"/>
      <c r="AE23" s="1002"/>
      <c r="AF23" s="973">
        <v>4</v>
      </c>
      <c r="AG23" s="942"/>
      <c r="AH23" s="942"/>
      <c r="AI23" s="942"/>
      <c r="AJ23" s="974"/>
      <c r="AK23" s="975"/>
      <c r="AL23" s="941"/>
      <c r="AM23" s="941"/>
      <c r="AN23" s="941"/>
      <c r="AO23" s="941"/>
      <c r="AP23" s="942">
        <v>4602</v>
      </c>
      <c r="AQ23" s="942"/>
      <c r="AR23" s="942"/>
      <c r="AS23" s="942"/>
      <c r="AT23" s="942"/>
      <c r="AU23" s="943"/>
      <c r="AV23" s="943"/>
      <c r="AW23" s="943"/>
      <c r="AX23" s="943"/>
      <c r="AY23" s="944"/>
      <c r="AZ23" s="977" t="s">
        <v>205</v>
      </c>
      <c r="BA23" s="937"/>
      <c r="BB23" s="937"/>
      <c r="BC23" s="937"/>
      <c r="BD23" s="978"/>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0"/>
      <c r="CM23" s="959"/>
      <c r="CN23" s="960"/>
      <c r="CO23" s="960"/>
      <c r="CP23" s="960"/>
      <c r="CQ23" s="970"/>
      <c r="CR23" s="959"/>
      <c r="CS23" s="960"/>
      <c r="CT23" s="960"/>
      <c r="CU23" s="960"/>
      <c r="CV23" s="970"/>
      <c r="CW23" s="959"/>
      <c r="CX23" s="960"/>
      <c r="CY23" s="960"/>
      <c r="CZ23" s="960"/>
      <c r="DA23" s="970"/>
      <c r="DB23" s="959"/>
      <c r="DC23" s="960"/>
      <c r="DD23" s="960"/>
      <c r="DE23" s="960"/>
      <c r="DF23" s="970"/>
      <c r="DG23" s="959"/>
      <c r="DH23" s="960"/>
      <c r="DI23" s="960"/>
      <c r="DJ23" s="960"/>
      <c r="DK23" s="970"/>
      <c r="DL23" s="959"/>
      <c r="DM23" s="960"/>
      <c r="DN23" s="960"/>
      <c r="DO23" s="960"/>
      <c r="DP23" s="970"/>
      <c r="DQ23" s="959"/>
      <c r="DR23" s="960"/>
      <c r="DS23" s="960"/>
      <c r="DT23" s="960"/>
      <c r="DU23" s="970"/>
      <c r="DV23" s="952"/>
      <c r="DW23" s="953"/>
      <c r="DX23" s="953"/>
      <c r="DY23" s="953"/>
      <c r="DZ23" s="971"/>
      <c r="EA23" s="81"/>
    </row>
    <row r="24" spans="1:131" s="53" customFormat="1" ht="26.25" customHeight="1" x14ac:dyDescent="0.15">
      <c r="A24" s="999" t="s">
        <v>371</v>
      </c>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0"/>
      <c r="CM24" s="959"/>
      <c r="CN24" s="960"/>
      <c r="CO24" s="960"/>
      <c r="CP24" s="960"/>
      <c r="CQ24" s="970"/>
      <c r="CR24" s="959"/>
      <c r="CS24" s="960"/>
      <c r="CT24" s="960"/>
      <c r="CU24" s="960"/>
      <c r="CV24" s="970"/>
      <c r="CW24" s="959"/>
      <c r="CX24" s="960"/>
      <c r="CY24" s="960"/>
      <c r="CZ24" s="960"/>
      <c r="DA24" s="970"/>
      <c r="DB24" s="959"/>
      <c r="DC24" s="960"/>
      <c r="DD24" s="960"/>
      <c r="DE24" s="960"/>
      <c r="DF24" s="970"/>
      <c r="DG24" s="959"/>
      <c r="DH24" s="960"/>
      <c r="DI24" s="960"/>
      <c r="DJ24" s="960"/>
      <c r="DK24" s="970"/>
      <c r="DL24" s="959"/>
      <c r="DM24" s="960"/>
      <c r="DN24" s="960"/>
      <c r="DO24" s="960"/>
      <c r="DP24" s="970"/>
      <c r="DQ24" s="959"/>
      <c r="DR24" s="960"/>
      <c r="DS24" s="960"/>
      <c r="DT24" s="960"/>
      <c r="DU24" s="970"/>
      <c r="DV24" s="952"/>
      <c r="DW24" s="953"/>
      <c r="DX24" s="953"/>
      <c r="DY24" s="953"/>
      <c r="DZ24" s="971"/>
      <c r="EA24" s="81"/>
    </row>
    <row r="25" spans="1:131" s="51" customFormat="1" ht="26.25" customHeight="1" x14ac:dyDescent="0.15">
      <c r="A25" s="1000" t="s">
        <v>425</v>
      </c>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0"/>
      <c r="CM25" s="959"/>
      <c r="CN25" s="960"/>
      <c r="CO25" s="960"/>
      <c r="CP25" s="960"/>
      <c r="CQ25" s="970"/>
      <c r="CR25" s="959"/>
      <c r="CS25" s="960"/>
      <c r="CT25" s="960"/>
      <c r="CU25" s="960"/>
      <c r="CV25" s="970"/>
      <c r="CW25" s="959"/>
      <c r="CX25" s="960"/>
      <c r="CY25" s="960"/>
      <c r="CZ25" s="960"/>
      <c r="DA25" s="970"/>
      <c r="DB25" s="959"/>
      <c r="DC25" s="960"/>
      <c r="DD25" s="960"/>
      <c r="DE25" s="960"/>
      <c r="DF25" s="970"/>
      <c r="DG25" s="959"/>
      <c r="DH25" s="960"/>
      <c r="DI25" s="960"/>
      <c r="DJ25" s="960"/>
      <c r="DK25" s="970"/>
      <c r="DL25" s="959"/>
      <c r="DM25" s="960"/>
      <c r="DN25" s="960"/>
      <c r="DO25" s="960"/>
      <c r="DP25" s="970"/>
      <c r="DQ25" s="959"/>
      <c r="DR25" s="960"/>
      <c r="DS25" s="960"/>
      <c r="DT25" s="960"/>
      <c r="DU25" s="970"/>
      <c r="DV25" s="952"/>
      <c r="DW25" s="953"/>
      <c r="DX25" s="953"/>
      <c r="DY25" s="953"/>
      <c r="DZ25" s="971"/>
      <c r="EA25" s="54"/>
    </row>
    <row r="26" spans="1:131" s="51" customFormat="1" ht="26.25" customHeight="1" x14ac:dyDescent="0.15">
      <c r="A26" s="688" t="s">
        <v>440</v>
      </c>
      <c r="B26" s="689"/>
      <c r="C26" s="689"/>
      <c r="D26" s="689"/>
      <c r="E26" s="689"/>
      <c r="F26" s="689"/>
      <c r="G26" s="689"/>
      <c r="H26" s="689"/>
      <c r="I26" s="689"/>
      <c r="J26" s="689"/>
      <c r="K26" s="689"/>
      <c r="L26" s="689"/>
      <c r="M26" s="689"/>
      <c r="N26" s="689"/>
      <c r="O26" s="689"/>
      <c r="P26" s="690"/>
      <c r="Q26" s="680" t="s">
        <v>456</v>
      </c>
      <c r="R26" s="681"/>
      <c r="S26" s="681"/>
      <c r="T26" s="681"/>
      <c r="U26" s="682"/>
      <c r="V26" s="680" t="s">
        <v>457</v>
      </c>
      <c r="W26" s="681"/>
      <c r="X26" s="681"/>
      <c r="Y26" s="681"/>
      <c r="Z26" s="682"/>
      <c r="AA26" s="680" t="s">
        <v>458</v>
      </c>
      <c r="AB26" s="681"/>
      <c r="AC26" s="681"/>
      <c r="AD26" s="681"/>
      <c r="AE26" s="681"/>
      <c r="AF26" s="772" t="s">
        <v>254</v>
      </c>
      <c r="AG26" s="695"/>
      <c r="AH26" s="695"/>
      <c r="AI26" s="695"/>
      <c r="AJ26" s="773"/>
      <c r="AK26" s="681" t="s">
        <v>387</v>
      </c>
      <c r="AL26" s="681"/>
      <c r="AM26" s="681"/>
      <c r="AN26" s="681"/>
      <c r="AO26" s="682"/>
      <c r="AP26" s="680" t="s">
        <v>357</v>
      </c>
      <c r="AQ26" s="681"/>
      <c r="AR26" s="681"/>
      <c r="AS26" s="681"/>
      <c r="AT26" s="682"/>
      <c r="AU26" s="680" t="s">
        <v>459</v>
      </c>
      <c r="AV26" s="681"/>
      <c r="AW26" s="681"/>
      <c r="AX26" s="681"/>
      <c r="AY26" s="682"/>
      <c r="AZ26" s="680" t="s">
        <v>460</v>
      </c>
      <c r="BA26" s="681"/>
      <c r="BB26" s="681"/>
      <c r="BC26" s="681"/>
      <c r="BD26" s="682"/>
      <c r="BE26" s="680" t="s">
        <v>444</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0"/>
      <c r="CM26" s="959"/>
      <c r="CN26" s="960"/>
      <c r="CO26" s="960"/>
      <c r="CP26" s="960"/>
      <c r="CQ26" s="970"/>
      <c r="CR26" s="959"/>
      <c r="CS26" s="960"/>
      <c r="CT26" s="960"/>
      <c r="CU26" s="960"/>
      <c r="CV26" s="970"/>
      <c r="CW26" s="959"/>
      <c r="CX26" s="960"/>
      <c r="CY26" s="960"/>
      <c r="CZ26" s="960"/>
      <c r="DA26" s="970"/>
      <c r="DB26" s="959"/>
      <c r="DC26" s="960"/>
      <c r="DD26" s="960"/>
      <c r="DE26" s="960"/>
      <c r="DF26" s="970"/>
      <c r="DG26" s="959"/>
      <c r="DH26" s="960"/>
      <c r="DI26" s="960"/>
      <c r="DJ26" s="960"/>
      <c r="DK26" s="970"/>
      <c r="DL26" s="959"/>
      <c r="DM26" s="960"/>
      <c r="DN26" s="960"/>
      <c r="DO26" s="960"/>
      <c r="DP26" s="970"/>
      <c r="DQ26" s="959"/>
      <c r="DR26" s="960"/>
      <c r="DS26" s="960"/>
      <c r="DT26" s="960"/>
      <c r="DU26" s="970"/>
      <c r="DV26" s="952"/>
      <c r="DW26" s="953"/>
      <c r="DX26" s="953"/>
      <c r="DY26" s="953"/>
      <c r="DZ26" s="971"/>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74"/>
      <c r="AG27" s="698"/>
      <c r="AH27" s="698"/>
      <c r="AI27" s="698"/>
      <c r="AJ27" s="775"/>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0"/>
      <c r="CM27" s="959"/>
      <c r="CN27" s="960"/>
      <c r="CO27" s="960"/>
      <c r="CP27" s="960"/>
      <c r="CQ27" s="970"/>
      <c r="CR27" s="959"/>
      <c r="CS27" s="960"/>
      <c r="CT27" s="960"/>
      <c r="CU27" s="960"/>
      <c r="CV27" s="970"/>
      <c r="CW27" s="959"/>
      <c r="CX27" s="960"/>
      <c r="CY27" s="960"/>
      <c r="CZ27" s="960"/>
      <c r="DA27" s="970"/>
      <c r="DB27" s="959"/>
      <c r="DC27" s="960"/>
      <c r="DD27" s="960"/>
      <c r="DE27" s="960"/>
      <c r="DF27" s="970"/>
      <c r="DG27" s="959"/>
      <c r="DH27" s="960"/>
      <c r="DI27" s="960"/>
      <c r="DJ27" s="960"/>
      <c r="DK27" s="970"/>
      <c r="DL27" s="959"/>
      <c r="DM27" s="960"/>
      <c r="DN27" s="960"/>
      <c r="DO27" s="960"/>
      <c r="DP27" s="970"/>
      <c r="DQ27" s="959"/>
      <c r="DR27" s="960"/>
      <c r="DS27" s="960"/>
      <c r="DT27" s="960"/>
      <c r="DU27" s="970"/>
      <c r="DV27" s="952"/>
      <c r="DW27" s="953"/>
      <c r="DX27" s="953"/>
      <c r="DY27" s="953"/>
      <c r="DZ27" s="971"/>
      <c r="EA27" s="54"/>
    </row>
    <row r="28" spans="1:131" s="51" customFormat="1" ht="26.25" customHeight="1" x14ac:dyDescent="0.15">
      <c r="A28" s="61">
        <v>1</v>
      </c>
      <c r="B28" s="963" t="s">
        <v>461</v>
      </c>
      <c r="C28" s="964"/>
      <c r="D28" s="964"/>
      <c r="E28" s="964"/>
      <c r="F28" s="964"/>
      <c r="G28" s="964"/>
      <c r="H28" s="964"/>
      <c r="I28" s="964"/>
      <c r="J28" s="964"/>
      <c r="K28" s="964"/>
      <c r="L28" s="964"/>
      <c r="M28" s="964"/>
      <c r="N28" s="964"/>
      <c r="O28" s="964"/>
      <c r="P28" s="965"/>
      <c r="Q28" s="990">
        <v>1797</v>
      </c>
      <c r="R28" s="991"/>
      <c r="S28" s="991"/>
      <c r="T28" s="991"/>
      <c r="U28" s="991"/>
      <c r="V28" s="991">
        <v>1787</v>
      </c>
      <c r="W28" s="991"/>
      <c r="X28" s="991"/>
      <c r="Y28" s="991"/>
      <c r="Z28" s="991"/>
      <c r="AA28" s="991">
        <v>10</v>
      </c>
      <c r="AB28" s="991"/>
      <c r="AC28" s="991"/>
      <c r="AD28" s="991"/>
      <c r="AE28" s="992"/>
      <c r="AF28" s="993">
        <v>10</v>
      </c>
      <c r="AG28" s="991"/>
      <c r="AH28" s="991"/>
      <c r="AI28" s="991"/>
      <c r="AJ28" s="994"/>
      <c r="AK28" s="995">
        <v>148</v>
      </c>
      <c r="AL28" s="991"/>
      <c r="AM28" s="991"/>
      <c r="AN28" s="991"/>
      <c r="AO28" s="991"/>
      <c r="AP28" s="991" t="s">
        <v>205</v>
      </c>
      <c r="AQ28" s="991"/>
      <c r="AR28" s="991"/>
      <c r="AS28" s="991"/>
      <c r="AT28" s="991"/>
      <c r="AU28" s="991" t="s">
        <v>205</v>
      </c>
      <c r="AV28" s="991"/>
      <c r="AW28" s="991"/>
      <c r="AX28" s="991"/>
      <c r="AY28" s="991"/>
      <c r="AZ28" s="996" t="s">
        <v>205</v>
      </c>
      <c r="BA28" s="996"/>
      <c r="BB28" s="996"/>
      <c r="BC28" s="996"/>
      <c r="BD28" s="996"/>
      <c r="BE28" s="997"/>
      <c r="BF28" s="997"/>
      <c r="BG28" s="997"/>
      <c r="BH28" s="997"/>
      <c r="BI28" s="998"/>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0"/>
      <c r="CM28" s="959"/>
      <c r="CN28" s="960"/>
      <c r="CO28" s="960"/>
      <c r="CP28" s="960"/>
      <c r="CQ28" s="970"/>
      <c r="CR28" s="959"/>
      <c r="CS28" s="960"/>
      <c r="CT28" s="960"/>
      <c r="CU28" s="960"/>
      <c r="CV28" s="970"/>
      <c r="CW28" s="959"/>
      <c r="CX28" s="960"/>
      <c r="CY28" s="960"/>
      <c r="CZ28" s="960"/>
      <c r="DA28" s="970"/>
      <c r="DB28" s="959"/>
      <c r="DC28" s="960"/>
      <c r="DD28" s="960"/>
      <c r="DE28" s="960"/>
      <c r="DF28" s="970"/>
      <c r="DG28" s="959"/>
      <c r="DH28" s="960"/>
      <c r="DI28" s="960"/>
      <c r="DJ28" s="960"/>
      <c r="DK28" s="970"/>
      <c r="DL28" s="959"/>
      <c r="DM28" s="960"/>
      <c r="DN28" s="960"/>
      <c r="DO28" s="960"/>
      <c r="DP28" s="970"/>
      <c r="DQ28" s="959"/>
      <c r="DR28" s="960"/>
      <c r="DS28" s="960"/>
      <c r="DT28" s="960"/>
      <c r="DU28" s="970"/>
      <c r="DV28" s="952"/>
      <c r="DW28" s="953"/>
      <c r="DX28" s="953"/>
      <c r="DY28" s="953"/>
      <c r="DZ28" s="971"/>
      <c r="EA28" s="54"/>
    </row>
    <row r="29" spans="1:131" s="51" customFormat="1" ht="26.25" customHeight="1" x14ac:dyDescent="0.15">
      <c r="A29" s="61">
        <v>2</v>
      </c>
      <c r="B29" s="952" t="s">
        <v>291</v>
      </c>
      <c r="C29" s="953"/>
      <c r="D29" s="953"/>
      <c r="E29" s="953"/>
      <c r="F29" s="953"/>
      <c r="G29" s="953"/>
      <c r="H29" s="953"/>
      <c r="I29" s="953"/>
      <c r="J29" s="953"/>
      <c r="K29" s="953"/>
      <c r="L29" s="953"/>
      <c r="M29" s="953"/>
      <c r="N29" s="953"/>
      <c r="O29" s="953"/>
      <c r="P29" s="954"/>
      <c r="Q29" s="955">
        <v>1732</v>
      </c>
      <c r="R29" s="956"/>
      <c r="S29" s="956"/>
      <c r="T29" s="956"/>
      <c r="U29" s="956"/>
      <c r="V29" s="956">
        <v>1654</v>
      </c>
      <c r="W29" s="956"/>
      <c r="X29" s="956"/>
      <c r="Y29" s="956"/>
      <c r="Z29" s="956"/>
      <c r="AA29" s="956">
        <v>78</v>
      </c>
      <c r="AB29" s="956"/>
      <c r="AC29" s="956"/>
      <c r="AD29" s="956"/>
      <c r="AE29" s="962"/>
      <c r="AF29" s="982">
        <v>78</v>
      </c>
      <c r="AG29" s="960"/>
      <c r="AH29" s="960"/>
      <c r="AI29" s="960"/>
      <c r="AJ29" s="983"/>
      <c r="AK29" s="961">
        <v>251</v>
      </c>
      <c r="AL29" s="956"/>
      <c r="AM29" s="956"/>
      <c r="AN29" s="956"/>
      <c r="AO29" s="956"/>
      <c r="AP29" s="956" t="s">
        <v>205</v>
      </c>
      <c r="AQ29" s="956"/>
      <c r="AR29" s="956"/>
      <c r="AS29" s="956"/>
      <c r="AT29" s="956"/>
      <c r="AU29" s="956" t="s">
        <v>205</v>
      </c>
      <c r="AV29" s="956"/>
      <c r="AW29" s="956"/>
      <c r="AX29" s="956"/>
      <c r="AY29" s="956"/>
      <c r="AZ29" s="989" t="s">
        <v>205</v>
      </c>
      <c r="BA29" s="989"/>
      <c r="BB29" s="989"/>
      <c r="BC29" s="989"/>
      <c r="BD29" s="989"/>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0"/>
      <c r="CM29" s="959"/>
      <c r="CN29" s="960"/>
      <c r="CO29" s="960"/>
      <c r="CP29" s="960"/>
      <c r="CQ29" s="970"/>
      <c r="CR29" s="959"/>
      <c r="CS29" s="960"/>
      <c r="CT29" s="960"/>
      <c r="CU29" s="960"/>
      <c r="CV29" s="970"/>
      <c r="CW29" s="959"/>
      <c r="CX29" s="960"/>
      <c r="CY29" s="960"/>
      <c r="CZ29" s="960"/>
      <c r="DA29" s="970"/>
      <c r="DB29" s="959"/>
      <c r="DC29" s="960"/>
      <c r="DD29" s="960"/>
      <c r="DE29" s="960"/>
      <c r="DF29" s="970"/>
      <c r="DG29" s="959"/>
      <c r="DH29" s="960"/>
      <c r="DI29" s="960"/>
      <c r="DJ29" s="960"/>
      <c r="DK29" s="970"/>
      <c r="DL29" s="959"/>
      <c r="DM29" s="960"/>
      <c r="DN29" s="960"/>
      <c r="DO29" s="960"/>
      <c r="DP29" s="970"/>
      <c r="DQ29" s="959"/>
      <c r="DR29" s="960"/>
      <c r="DS29" s="960"/>
      <c r="DT29" s="960"/>
      <c r="DU29" s="970"/>
      <c r="DV29" s="952"/>
      <c r="DW29" s="953"/>
      <c r="DX29" s="953"/>
      <c r="DY29" s="953"/>
      <c r="DZ29" s="971"/>
      <c r="EA29" s="54"/>
    </row>
    <row r="30" spans="1:131" s="51" customFormat="1" ht="26.25" customHeight="1" x14ac:dyDescent="0.15">
      <c r="A30" s="61">
        <v>3</v>
      </c>
      <c r="B30" s="952" t="s">
        <v>229</v>
      </c>
      <c r="C30" s="953"/>
      <c r="D30" s="953"/>
      <c r="E30" s="953"/>
      <c r="F30" s="953"/>
      <c r="G30" s="953"/>
      <c r="H30" s="953"/>
      <c r="I30" s="953"/>
      <c r="J30" s="953"/>
      <c r="K30" s="953"/>
      <c r="L30" s="953"/>
      <c r="M30" s="953"/>
      <c r="N30" s="953"/>
      <c r="O30" s="953"/>
      <c r="P30" s="954"/>
      <c r="Q30" s="955">
        <v>233</v>
      </c>
      <c r="R30" s="956"/>
      <c r="S30" s="956"/>
      <c r="T30" s="956"/>
      <c r="U30" s="956"/>
      <c r="V30" s="956">
        <v>229</v>
      </c>
      <c r="W30" s="956"/>
      <c r="X30" s="956"/>
      <c r="Y30" s="956"/>
      <c r="Z30" s="956"/>
      <c r="AA30" s="956">
        <v>4</v>
      </c>
      <c r="AB30" s="956"/>
      <c r="AC30" s="956"/>
      <c r="AD30" s="956"/>
      <c r="AE30" s="962"/>
      <c r="AF30" s="982">
        <v>4</v>
      </c>
      <c r="AG30" s="960"/>
      <c r="AH30" s="960"/>
      <c r="AI30" s="960"/>
      <c r="AJ30" s="983"/>
      <c r="AK30" s="961">
        <v>77</v>
      </c>
      <c r="AL30" s="956"/>
      <c r="AM30" s="956"/>
      <c r="AN30" s="956"/>
      <c r="AO30" s="956"/>
      <c r="AP30" s="956" t="s">
        <v>205</v>
      </c>
      <c r="AQ30" s="956"/>
      <c r="AR30" s="956"/>
      <c r="AS30" s="956"/>
      <c r="AT30" s="956"/>
      <c r="AU30" s="956" t="s">
        <v>205</v>
      </c>
      <c r="AV30" s="956"/>
      <c r="AW30" s="956"/>
      <c r="AX30" s="956"/>
      <c r="AY30" s="956"/>
      <c r="AZ30" s="989" t="s">
        <v>205</v>
      </c>
      <c r="BA30" s="989"/>
      <c r="BB30" s="989"/>
      <c r="BC30" s="989"/>
      <c r="BD30" s="989"/>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0"/>
      <c r="CM30" s="959"/>
      <c r="CN30" s="960"/>
      <c r="CO30" s="960"/>
      <c r="CP30" s="960"/>
      <c r="CQ30" s="970"/>
      <c r="CR30" s="959"/>
      <c r="CS30" s="960"/>
      <c r="CT30" s="960"/>
      <c r="CU30" s="960"/>
      <c r="CV30" s="970"/>
      <c r="CW30" s="959"/>
      <c r="CX30" s="960"/>
      <c r="CY30" s="960"/>
      <c r="CZ30" s="960"/>
      <c r="DA30" s="970"/>
      <c r="DB30" s="959"/>
      <c r="DC30" s="960"/>
      <c r="DD30" s="960"/>
      <c r="DE30" s="960"/>
      <c r="DF30" s="970"/>
      <c r="DG30" s="959"/>
      <c r="DH30" s="960"/>
      <c r="DI30" s="960"/>
      <c r="DJ30" s="960"/>
      <c r="DK30" s="970"/>
      <c r="DL30" s="959"/>
      <c r="DM30" s="960"/>
      <c r="DN30" s="960"/>
      <c r="DO30" s="960"/>
      <c r="DP30" s="970"/>
      <c r="DQ30" s="959"/>
      <c r="DR30" s="960"/>
      <c r="DS30" s="960"/>
      <c r="DT30" s="960"/>
      <c r="DU30" s="970"/>
      <c r="DV30" s="952"/>
      <c r="DW30" s="953"/>
      <c r="DX30" s="953"/>
      <c r="DY30" s="953"/>
      <c r="DZ30" s="971"/>
      <c r="EA30" s="54"/>
    </row>
    <row r="31" spans="1:131" s="51" customFormat="1" ht="26.25" customHeight="1" x14ac:dyDescent="0.15">
      <c r="A31" s="61">
        <v>4</v>
      </c>
      <c r="B31" s="952" t="s">
        <v>369</v>
      </c>
      <c r="C31" s="953"/>
      <c r="D31" s="953"/>
      <c r="E31" s="953"/>
      <c r="F31" s="953"/>
      <c r="G31" s="953"/>
      <c r="H31" s="953"/>
      <c r="I31" s="953"/>
      <c r="J31" s="953"/>
      <c r="K31" s="953"/>
      <c r="L31" s="953"/>
      <c r="M31" s="953"/>
      <c r="N31" s="953"/>
      <c r="O31" s="953"/>
      <c r="P31" s="954"/>
      <c r="Q31" s="955">
        <v>175</v>
      </c>
      <c r="R31" s="956"/>
      <c r="S31" s="956"/>
      <c r="T31" s="956"/>
      <c r="U31" s="956"/>
      <c r="V31" s="956">
        <v>155</v>
      </c>
      <c r="W31" s="956"/>
      <c r="X31" s="956"/>
      <c r="Y31" s="956"/>
      <c r="Z31" s="956"/>
      <c r="AA31" s="956">
        <v>20</v>
      </c>
      <c r="AB31" s="956"/>
      <c r="AC31" s="956"/>
      <c r="AD31" s="956"/>
      <c r="AE31" s="962"/>
      <c r="AF31" s="982">
        <v>308</v>
      </c>
      <c r="AG31" s="960"/>
      <c r="AH31" s="960"/>
      <c r="AI31" s="960"/>
      <c r="AJ31" s="983"/>
      <c r="AK31" s="961">
        <v>47</v>
      </c>
      <c r="AL31" s="956"/>
      <c r="AM31" s="956"/>
      <c r="AN31" s="956"/>
      <c r="AO31" s="956"/>
      <c r="AP31" s="956">
        <v>771</v>
      </c>
      <c r="AQ31" s="956"/>
      <c r="AR31" s="956"/>
      <c r="AS31" s="956"/>
      <c r="AT31" s="956"/>
      <c r="AU31" s="956">
        <v>323</v>
      </c>
      <c r="AV31" s="956"/>
      <c r="AW31" s="956"/>
      <c r="AX31" s="956"/>
      <c r="AY31" s="956"/>
      <c r="AZ31" s="989" t="s">
        <v>205</v>
      </c>
      <c r="BA31" s="989"/>
      <c r="BB31" s="989"/>
      <c r="BC31" s="989"/>
      <c r="BD31" s="989"/>
      <c r="BE31" s="957" t="s">
        <v>188</v>
      </c>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0"/>
      <c r="CM31" s="959"/>
      <c r="CN31" s="960"/>
      <c r="CO31" s="960"/>
      <c r="CP31" s="960"/>
      <c r="CQ31" s="970"/>
      <c r="CR31" s="959"/>
      <c r="CS31" s="960"/>
      <c r="CT31" s="960"/>
      <c r="CU31" s="960"/>
      <c r="CV31" s="970"/>
      <c r="CW31" s="959"/>
      <c r="CX31" s="960"/>
      <c r="CY31" s="960"/>
      <c r="CZ31" s="960"/>
      <c r="DA31" s="970"/>
      <c r="DB31" s="959"/>
      <c r="DC31" s="960"/>
      <c r="DD31" s="960"/>
      <c r="DE31" s="960"/>
      <c r="DF31" s="970"/>
      <c r="DG31" s="959"/>
      <c r="DH31" s="960"/>
      <c r="DI31" s="960"/>
      <c r="DJ31" s="960"/>
      <c r="DK31" s="970"/>
      <c r="DL31" s="959"/>
      <c r="DM31" s="960"/>
      <c r="DN31" s="960"/>
      <c r="DO31" s="960"/>
      <c r="DP31" s="970"/>
      <c r="DQ31" s="959"/>
      <c r="DR31" s="960"/>
      <c r="DS31" s="960"/>
      <c r="DT31" s="960"/>
      <c r="DU31" s="970"/>
      <c r="DV31" s="952"/>
      <c r="DW31" s="953"/>
      <c r="DX31" s="953"/>
      <c r="DY31" s="953"/>
      <c r="DZ31" s="971"/>
      <c r="EA31" s="54"/>
    </row>
    <row r="32" spans="1:131" s="51" customFormat="1" ht="26.25" customHeight="1" x14ac:dyDescent="0.15">
      <c r="A32" s="61">
        <v>5</v>
      </c>
      <c r="B32" s="952" t="s">
        <v>80</v>
      </c>
      <c r="C32" s="953"/>
      <c r="D32" s="953"/>
      <c r="E32" s="953"/>
      <c r="F32" s="953"/>
      <c r="G32" s="953"/>
      <c r="H32" s="953"/>
      <c r="I32" s="953"/>
      <c r="J32" s="953"/>
      <c r="K32" s="953"/>
      <c r="L32" s="953"/>
      <c r="M32" s="953"/>
      <c r="N32" s="953"/>
      <c r="O32" s="953"/>
      <c r="P32" s="954"/>
      <c r="Q32" s="955">
        <v>1773</v>
      </c>
      <c r="R32" s="956"/>
      <c r="S32" s="956"/>
      <c r="T32" s="956"/>
      <c r="U32" s="956"/>
      <c r="V32" s="956">
        <v>1731</v>
      </c>
      <c r="W32" s="956"/>
      <c r="X32" s="956"/>
      <c r="Y32" s="956"/>
      <c r="Z32" s="956"/>
      <c r="AA32" s="956">
        <v>42</v>
      </c>
      <c r="AB32" s="956"/>
      <c r="AC32" s="956"/>
      <c r="AD32" s="956"/>
      <c r="AE32" s="962"/>
      <c r="AF32" s="982">
        <v>768</v>
      </c>
      <c r="AG32" s="960"/>
      <c r="AH32" s="960"/>
      <c r="AI32" s="960"/>
      <c r="AJ32" s="983"/>
      <c r="AK32" s="961">
        <v>265</v>
      </c>
      <c r="AL32" s="956"/>
      <c r="AM32" s="956"/>
      <c r="AN32" s="956"/>
      <c r="AO32" s="956"/>
      <c r="AP32" s="956">
        <v>1702</v>
      </c>
      <c r="AQ32" s="956"/>
      <c r="AR32" s="956"/>
      <c r="AS32" s="956"/>
      <c r="AT32" s="956"/>
      <c r="AU32" s="956">
        <v>1057</v>
      </c>
      <c r="AV32" s="956"/>
      <c r="AW32" s="956"/>
      <c r="AX32" s="956"/>
      <c r="AY32" s="956"/>
      <c r="AZ32" s="989" t="s">
        <v>205</v>
      </c>
      <c r="BA32" s="989"/>
      <c r="BB32" s="989"/>
      <c r="BC32" s="989"/>
      <c r="BD32" s="989"/>
      <c r="BE32" s="957" t="s">
        <v>188</v>
      </c>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0"/>
      <c r="CM32" s="959"/>
      <c r="CN32" s="960"/>
      <c r="CO32" s="960"/>
      <c r="CP32" s="960"/>
      <c r="CQ32" s="970"/>
      <c r="CR32" s="959"/>
      <c r="CS32" s="960"/>
      <c r="CT32" s="960"/>
      <c r="CU32" s="960"/>
      <c r="CV32" s="970"/>
      <c r="CW32" s="959"/>
      <c r="CX32" s="960"/>
      <c r="CY32" s="960"/>
      <c r="CZ32" s="960"/>
      <c r="DA32" s="970"/>
      <c r="DB32" s="959"/>
      <c r="DC32" s="960"/>
      <c r="DD32" s="960"/>
      <c r="DE32" s="960"/>
      <c r="DF32" s="970"/>
      <c r="DG32" s="959"/>
      <c r="DH32" s="960"/>
      <c r="DI32" s="960"/>
      <c r="DJ32" s="960"/>
      <c r="DK32" s="970"/>
      <c r="DL32" s="959"/>
      <c r="DM32" s="960"/>
      <c r="DN32" s="960"/>
      <c r="DO32" s="960"/>
      <c r="DP32" s="970"/>
      <c r="DQ32" s="959"/>
      <c r="DR32" s="960"/>
      <c r="DS32" s="960"/>
      <c r="DT32" s="960"/>
      <c r="DU32" s="970"/>
      <c r="DV32" s="952"/>
      <c r="DW32" s="953"/>
      <c r="DX32" s="953"/>
      <c r="DY32" s="953"/>
      <c r="DZ32" s="971"/>
      <c r="EA32" s="54"/>
    </row>
    <row r="33" spans="1:131" s="51" customFormat="1" ht="26.25" customHeight="1" x14ac:dyDescent="0.15">
      <c r="A33" s="61">
        <v>6</v>
      </c>
      <c r="B33" s="952" t="s">
        <v>462</v>
      </c>
      <c r="C33" s="953"/>
      <c r="D33" s="953"/>
      <c r="E33" s="953"/>
      <c r="F33" s="953"/>
      <c r="G33" s="953"/>
      <c r="H33" s="953"/>
      <c r="I33" s="953"/>
      <c r="J33" s="953"/>
      <c r="K33" s="953"/>
      <c r="L33" s="953"/>
      <c r="M33" s="953"/>
      <c r="N33" s="953"/>
      <c r="O33" s="953"/>
      <c r="P33" s="954"/>
      <c r="Q33" s="955">
        <v>22</v>
      </c>
      <c r="R33" s="956"/>
      <c r="S33" s="956"/>
      <c r="T33" s="956"/>
      <c r="U33" s="956"/>
      <c r="V33" s="956">
        <v>22</v>
      </c>
      <c r="W33" s="956"/>
      <c r="X33" s="956"/>
      <c r="Y33" s="956"/>
      <c r="Z33" s="956"/>
      <c r="AA33" s="956" t="s">
        <v>205</v>
      </c>
      <c r="AB33" s="956"/>
      <c r="AC33" s="956"/>
      <c r="AD33" s="956"/>
      <c r="AE33" s="962"/>
      <c r="AF33" s="982" t="s">
        <v>205</v>
      </c>
      <c r="AG33" s="960"/>
      <c r="AH33" s="960"/>
      <c r="AI33" s="960"/>
      <c r="AJ33" s="983"/>
      <c r="AK33" s="961">
        <v>16</v>
      </c>
      <c r="AL33" s="956"/>
      <c r="AM33" s="956"/>
      <c r="AN33" s="956"/>
      <c r="AO33" s="956"/>
      <c r="AP33" s="956">
        <v>178</v>
      </c>
      <c r="AQ33" s="956"/>
      <c r="AR33" s="956"/>
      <c r="AS33" s="956"/>
      <c r="AT33" s="956"/>
      <c r="AU33" s="956">
        <v>172</v>
      </c>
      <c r="AV33" s="956"/>
      <c r="AW33" s="956"/>
      <c r="AX33" s="956"/>
      <c r="AY33" s="956"/>
      <c r="AZ33" s="989" t="s">
        <v>205</v>
      </c>
      <c r="BA33" s="989"/>
      <c r="BB33" s="989"/>
      <c r="BC33" s="989"/>
      <c r="BD33" s="989"/>
      <c r="BE33" s="957" t="s">
        <v>22</v>
      </c>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0"/>
      <c r="CM33" s="959"/>
      <c r="CN33" s="960"/>
      <c r="CO33" s="960"/>
      <c r="CP33" s="960"/>
      <c r="CQ33" s="970"/>
      <c r="CR33" s="959"/>
      <c r="CS33" s="960"/>
      <c r="CT33" s="960"/>
      <c r="CU33" s="960"/>
      <c r="CV33" s="970"/>
      <c r="CW33" s="959"/>
      <c r="CX33" s="960"/>
      <c r="CY33" s="960"/>
      <c r="CZ33" s="960"/>
      <c r="DA33" s="970"/>
      <c r="DB33" s="959"/>
      <c r="DC33" s="960"/>
      <c r="DD33" s="960"/>
      <c r="DE33" s="960"/>
      <c r="DF33" s="970"/>
      <c r="DG33" s="959"/>
      <c r="DH33" s="960"/>
      <c r="DI33" s="960"/>
      <c r="DJ33" s="960"/>
      <c r="DK33" s="970"/>
      <c r="DL33" s="959"/>
      <c r="DM33" s="960"/>
      <c r="DN33" s="960"/>
      <c r="DO33" s="960"/>
      <c r="DP33" s="970"/>
      <c r="DQ33" s="959"/>
      <c r="DR33" s="960"/>
      <c r="DS33" s="960"/>
      <c r="DT33" s="960"/>
      <c r="DU33" s="970"/>
      <c r="DV33" s="952"/>
      <c r="DW33" s="953"/>
      <c r="DX33" s="953"/>
      <c r="DY33" s="953"/>
      <c r="DZ33" s="971"/>
      <c r="EA33" s="54"/>
    </row>
    <row r="34" spans="1:131" s="51" customFormat="1" ht="26.25" customHeight="1" x14ac:dyDescent="0.15">
      <c r="A34" s="61">
        <v>7</v>
      </c>
      <c r="B34" s="952"/>
      <c r="C34" s="953"/>
      <c r="D34" s="953"/>
      <c r="E34" s="953"/>
      <c r="F34" s="953"/>
      <c r="G34" s="953"/>
      <c r="H34" s="953"/>
      <c r="I34" s="953"/>
      <c r="J34" s="953"/>
      <c r="K34" s="953"/>
      <c r="L34" s="953"/>
      <c r="M34" s="953"/>
      <c r="N34" s="953"/>
      <c r="O34" s="953"/>
      <c r="P34" s="954"/>
      <c r="Q34" s="955"/>
      <c r="R34" s="956"/>
      <c r="S34" s="956"/>
      <c r="T34" s="956"/>
      <c r="U34" s="956"/>
      <c r="V34" s="956"/>
      <c r="W34" s="956"/>
      <c r="X34" s="956"/>
      <c r="Y34" s="956"/>
      <c r="Z34" s="956"/>
      <c r="AA34" s="956"/>
      <c r="AB34" s="956"/>
      <c r="AC34" s="956"/>
      <c r="AD34" s="956"/>
      <c r="AE34" s="962"/>
      <c r="AF34" s="982"/>
      <c r="AG34" s="960"/>
      <c r="AH34" s="960"/>
      <c r="AI34" s="960"/>
      <c r="AJ34" s="983"/>
      <c r="AK34" s="961"/>
      <c r="AL34" s="956"/>
      <c r="AM34" s="956"/>
      <c r="AN34" s="956"/>
      <c r="AO34" s="956"/>
      <c r="AP34" s="956"/>
      <c r="AQ34" s="956"/>
      <c r="AR34" s="956"/>
      <c r="AS34" s="956"/>
      <c r="AT34" s="956"/>
      <c r="AU34" s="956"/>
      <c r="AV34" s="956"/>
      <c r="AW34" s="956"/>
      <c r="AX34" s="956"/>
      <c r="AY34" s="956"/>
      <c r="AZ34" s="989"/>
      <c r="BA34" s="989"/>
      <c r="BB34" s="989"/>
      <c r="BC34" s="989"/>
      <c r="BD34" s="989"/>
      <c r="BE34" s="957"/>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0"/>
      <c r="CM34" s="959"/>
      <c r="CN34" s="960"/>
      <c r="CO34" s="960"/>
      <c r="CP34" s="960"/>
      <c r="CQ34" s="970"/>
      <c r="CR34" s="959"/>
      <c r="CS34" s="960"/>
      <c r="CT34" s="960"/>
      <c r="CU34" s="960"/>
      <c r="CV34" s="970"/>
      <c r="CW34" s="959"/>
      <c r="CX34" s="960"/>
      <c r="CY34" s="960"/>
      <c r="CZ34" s="960"/>
      <c r="DA34" s="970"/>
      <c r="DB34" s="959"/>
      <c r="DC34" s="960"/>
      <c r="DD34" s="960"/>
      <c r="DE34" s="960"/>
      <c r="DF34" s="970"/>
      <c r="DG34" s="959"/>
      <c r="DH34" s="960"/>
      <c r="DI34" s="960"/>
      <c r="DJ34" s="960"/>
      <c r="DK34" s="970"/>
      <c r="DL34" s="959"/>
      <c r="DM34" s="960"/>
      <c r="DN34" s="960"/>
      <c r="DO34" s="960"/>
      <c r="DP34" s="970"/>
      <c r="DQ34" s="959"/>
      <c r="DR34" s="960"/>
      <c r="DS34" s="960"/>
      <c r="DT34" s="960"/>
      <c r="DU34" s="970"/>
      <c r="DV34" s="952"/>
      <c r="DW34" s="953"/>
      <c r="DX34" s="953"/>
      <c r="DY34" s="953"/>
      <c r="DZ34" s="971"/>
      <c r="EA34" s="54"/>
    </row>
    <row r="35" spans="1:131" s="51" customFormat="1" ht="26.25" customHeight="1" x14ac:dyDescent="0.15">
      <c r="A35" s="61">
        <v>8</v>
      </c>
      <c r="B35" s="952"/>
      <c r="C35" s="953"/>
      <c r="D35" s="953"/>
      <c r="E35" s="953"/>
      <c r="F35" s="953"/>
      <c r="G35" s="953"/>
      <c r="H35" s="953"/>
      <c r="I35" s="953"/>
      <c r="J35" s="953"/>
      <c r="K35" s="953"/>
      <c r="L35" s="953"/>
      <c r="M35" s="953"/>
      <c r="N35" s="953"/>
      <c r="O35" s="953"/>
      <c r="P35" s="954"/>
      <c r="Q35" s="955"/>
      <c r="R35" s="956"/>
      <c r="S35" s="956"/>
      <c r="T35" s="956"/>
      <c r="U35" s="956"/>
      <c r="V35" s="956"/>
      <c r="W35" s="956"/>
      <c r="X35" s="956"/>
      <c r="Y35" s="956"/>
      <c r="Z35" s="956"/>
      <c r="AA35" s="956"/>
      <c r="AB35" s="956"/>
      <c r="AC35" s="956"/>
      <c r="AD35" s="956"/>
      <c r="AE35" s="962"/>
      <c r="AF35" s="982"/>
      <c r="AG35" s="960"/>
      <c r="AH35" s="960"/>
      <c r="AI35" s="960"/>
      <c r="AJ35" s="983"/>
      <c r="AK35" s="961"/>
      <c r="AL35" s="956"/>
      <c r="AM35" s="956"/>
      <c r="AN35" s="956"/>
      <c r="AO35" s="956"/>
      <c r="AP35" s="956"/>
      <c r="AQ35" s="956"/>
      <c r="AR35" s="956"/>
      <c r="AS35" s="956"/>
      <c r="AT35" s="956"/>
      <c r="AU35" s="956"/>
      <c r="AV35" s="956"/>
      <c r="AW35" s="956"/>
      <c r="AX35" s="956"/>
      <c r="AY35" s="956"/>
      <c r="AZ35" s="989"/>
      <c r="BA35" s="989"/>
      <c r="BB35" s="989"/>
      <c r="BC35" s="989"/>
      <c r="BD35" s="989"/>
      <c r="BE35" s="957"/>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0"/>
      <c r="CM35" s="959"/>
      <c r="CN35" s="960"/>
      <c r="CO35" s="960"/>
      <c r="CP35" s="960"/>
      <c r="CQ35" s="970"/>
      <c r="CR35" s="959"/>
      <c r="CS35" s="960"/>
      <c r="CT35" s="960"/>
      <c r="CU35" s="960"/>
      <c r="CV35" s="970"/>
      <c r="CW35" s="959"/>
      <c r="CX35" s="960"/>
      <c r="CY35" s="960"/>
      <c r="CZ35" s="960"/>
      <c r="DA35" s="970"/>
      <c r="DB35" s="959"/>
      <c r="DC35" s="960"/>
      <c r="DD35" s="960"/>
      <c r="DE35" s="960"/>
      <c r="DF35" s="970"/>
      <c r="DG35" s="959"/>
      <c r="DH35" s="960"/>
      <c r="DI35" s="960"/>
      <c r="DJ35" s="960"/>
      <c r="DK35" s="970"/>
      <c r="DL35" s="959"/>
      <c r="DM35" s="960"/>
      <c r="DN35" s="960"/>
      <c r="DO35" s="960"/>
      <c r="DP35" s="970"/>
      <c r="DQ35" s="959"/>
      <c r="DR35" s="960"/>
      <c r="DS35" s="960"/>
      <c r="DT35" s="960"/>
      <c r="DU35" s="970"/>
      <c r="DV35" s="952"/>
      <c r="DW35" s="953"/>
      <c r="DX35" s="953"/>
      <c r="DY35" s="953"/>
      <c r="DZ35" s="971"/>
      <c r="EA35" s="54"/>
    </row>
    <row r="36" spans="1:131" s="51" customFormat="1" ht="26.25" customHeight="1" x14ac:dyDescent="0.15">
      <c r="A36" s="61">
        <v>9</v>
      </c>
      <c r="B36" s="952"/>
      <c r="C36" s="953"/>
      <c r="D36" s="953"/>
      <c r="E36" s="953"/>
      <c r="F36" s="953"/>
      <c r="G36" s="953"/>
      <c r="H36" s="953"/>
      <c r="I36" s="953"/>
      <c r="J36" s="953"/>
      <c r="K36" s="953"/>
      <c r="L36" s="953"/>
      <c r="M36" s="953"/>
      <c r="N36" s="953"/>
      <c r="O36" s="953"/>
      <c r="P36" s="954"/>
      <c r="Q36" s="955"/>
      <c r="R36" s="956"/>
      <c r="S36" s="956"/>
      <c r="T36" s="956"/>
      <c r="U36" s="956"/>
      <c r="V36" s="956"/>
      <c r="W36" s="956"/>
      <c r="X36" s="956"/>
      <c r="Y36" s="956"/>
      <c r="Z36" s="956"/>
      <c r="AA36" s="956"/>
      <c r="AB36" s="956"/>
      <c r="AC36" s="956"/>
      <c r="AD36" s="956"/>
      <c r="AE36" s="962"/>
      <c r="AF36" s="982"/>
      <c r="AG36" s="960"/>
      <c r="AH36" s="960"/>
      <c r="AI36" s="960"/>
      <c r="AJ36" s="983"/>
      <c r="AK36" s="961"/>
      <c r="AL36" s="956"/>
      <c r="AM36" s="956"/>
      <c r="AN36" s="956"/>
      <c r="AO36" s="956"/>
      <c r="AP36" s="956"/>
      <c r="AQ36" s="956"/>
      <c r="AR36" s="956"/>
      <c r="AS36" s="956"/>
      <c r="AT36" s="956"/>
      <c r="AU36" s="956"/>
      <c r="AV36" s="956"/>
      <c r="AW36" s="956"/>
      <c r="AX36" s="956"/>
      <c r="AY36" s="956"/>
      <c r="AZ36" s="989"/>
      <c r="BA36" s="989"/>
      <c r="BB36" s="989"/>
      <c r="BC36" s="989"/>
      <c r="BD36" s="989"/>
      <c r="BE36" s="957"/>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0"/>
      <c r="CM36" s="959"/>
      <c r="CN36" s="960"/>
      <c r="CO36" s="960"/>
      <c r="CP36" s="960"/>
      <c r="CQ36" s="970"/>
      <c r="CR36" s="959"/>
      <c r="CS36" s="960"/>
      <c r="CT36" s="960"/>
      <c r="CU36" s="960"/>
      <c r="CV36" s="970"/>
      <c r="CW36" s="959"/>
      <c r="CX36" s="960"/>
      <c r="CY36" s="960"/>
      <c r="CZ36" s="960"/>
      <c r="DA36" s="970"/>
      <c r="DB36" s="959"/>
      <c r="DC36" s="960"/>
      <c r="DD36" s="960"/>
      <c r="DE36" s="960"/>
      <c r="DF36" s="970"/>
      <c r="DG36" s="959"/>
      <c r="DH36" s="960"/>
      <c r="DI36" s="960"/>
      <c r="DJ36" s="960"/>
      <c r="DK36" s="970"/>
      <c r="DL36" s="959"/>
      <c r="DM36" s="960"/>
      <c r="DN36" s="960"/>
      <c r="DO36" s="960"/>
      <c r="DP36" s="970"/>
      <c r="DQ36" s="959"/>
      <c r="DR36" s="960"/>
      <c r="DS36" s="960"/>
      <c r="DT36" s="960"/>
      <c r="DU36" s="970"/>
      <c r="DV36" s="952"/>
      <c r="DW36" s="953"/>
      <c r="DX36" s="953"/>
      <c r="DY36" s="953"/>
      <c r="DZ36" s="971"/>
      <c r="EA36" s="54"/>
    </row>
    <row r="37" spans="1:131" s="51" customFormat="1" ht="26.25" customHeight="1" x14ac:dyDescent="0.15">
      <c r="A37" s="61">
        <v>10</v>
      </c>
      <c r="B37" s="952"/>
      <c r="C37" s="953"/>
      <c r="D37" s="953"/>
      <c r="E37" s="953"/>
      <c r="F37" s="953"/>
      <c r="G37" s="953"/>
      <c r="H37" s="953"/>
      <c r="I37" s="953"/>
      <c r="J37" s="953"/>
      <c r="K37" s="953"/>
      <c r="L37" s="953"/>
      <c r="M37" s="953"/>
      <c r="N37" s="953"/>
      <c r="O37" s="953"/>
      <c r="P37" s="954"/>
      <c r="Q37" s="955"/>
      <c r="R37" s="956"/>
      <c r="S37" s="956"/>
      <c r="T37" s="956"/>
      <c r="U37" s="956"/>
      <c r="V37" s="956"/>
      <c r="W37" s="956"/>
      <c r="X37" s="956"/>
      <c r="Y37" s="956"/>
      <c r="Z37" s="956"/>
      <c r="AA37" s="956"/>
      <c r="AB37" s="956"/>
      <c r="AC37" s="956"/>
      <c r="AD37" s="956"/>
      <c r="AE37" s="962"/>
      <c r="AF37" s="982"/>
      <c r="AG37" s="960"/>
      <c r="AH37" s="960"/>
      <c r="AI37" s="960"/>
      <c r="AJ37" s="983"/>
      <c r="AK37" s="961"/>
      <c r="AL37" s="956"/>
      <c r="AM37" s="956"/>
      <c r="AN37" s="956"/>
      <c r="AO37" s="956"/>
      <c r="AP37" s="956"/>
      <c r="AQ37" s="956"/>
      <c r="AR37" s="956"/>
      <c r="AS37" s="956"/>
      <c r="AT37" s="956"/>
      <c r="AU37" s="956"/>
      <c r="AV37" s="956"/>
      <c r="AW37" s="956"/>
      <c r="AX37" s="956"/>
      <c r="AY37" s="956"/>
      <c r="AZ37" s="989"/>
      <c r="BA37" s="989"/>
      <c r="BB37" s="989"/>
      <c r="BC37" s="989"/>
      <c r="BD37" s="989"/>
      <c r="BE37" s="957"/>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0"/>
      <c r="CM37" s="959"/>
      <c r="CN37" s="960"/>
      <c r="CO37" s="960"/>
      <c r="CP37" s="960"/>
      <c r="CQ37" s="970"/>
      <c r="CR37" s="959"/>
      <c r="CS37" s="960"/>
      <c r="CT37" s="960"/>
      <c r="CU37" s="960"/>
      <c r="CV37" s="970"/>
      <c r="CW37" s="959"/>
      <c r="CX37" s="960"/>
      <c r="CY37" s="960"/>
      <c r="CZ37" s="960"/>
      <c r="DA37" s="970"/>
      <c r="DB37" s="959"/>
      <c r="DC37" s="960"/>
      <c r="DD37" s="960"/>
      <c r="DE37" s="960"/>
      <c r="DF37" s="970"/>
      <c r="DG37" s="959"/>
      <c r="DH37" s="960"/>
      <c r="DI37" s="960"/>
      <c r="DJ37" s="960"/>
      <c r="DK37" s="970"/>
      <c r="DL37" s="959"/>
      <c r="DM37" s="960"/>
      <c r="DN37" s="960"/>
      <c r="DO37" s="960"/>
      <c r="DP37" s="970"/>
      <c r="DQ37" s="959"/>
      <c r="DR37" s="960"/>
      <c r="DS37" s="960"/>
      <c r="DT37" s="960"/>
      <c r="DU37" s="970"/>
      <c r="DV37" s="952"/>
      <c r="DW37" s="953"/>
      <c r="DX37" s="953"/>
      <c r="DY37" s="953"/>
      <c r="DZ37" s="971"/>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2"/>
      <c r="AG38" s="960"/>
      <c r="AH38" s="960"/>
      <c r="AI38" s="960"/>
      <c r="AJ38" s="983"/>
      <c r="AK38" s="961"/>
      <c r="AL38" s="956"/>
      <c r="AM38" s="956"/>
      <c r="AN38" s="956"/>
      <c r="AO38" s="956"/>
      <c r="AP38" s="956"/>
      <c r="AQ38" s="956"/>
      <c r="AR38" s="956"/>
      <c r="AS38" s="956"/>
      <c r="AT38" s="956"/>
      <c r="AU38" s="956"/>
      <c r="AV38" s="956"/>
      <c r="AW38" s="956"/>
      <c r="AX38" s="956"/>
      <c r="AY38" s="956"/>
      <c r="AZ38" s="989"/>
      <c r="BA38" s="989"/>
      <c r="BB38" s="989"/>
      <c r="BC38" s="989"/>
      <c r="BD38" s="989"/>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0"/>
      <c r="CM38" s="959"/>
      <c r="CN38" s="960"/>
      <c r="CO38" s="960"/>
      <c r="CP38" s="960"/>
      <c r="CQ38" s="970"/>
      <c r="CR38" s="959"/>
      <c r="CS38" s="960"/>
      <c r="CT38" s="960"/>
      <c r="CU38" s="960"/>
      <c r="CV38" s="970"/>
      <c r="CW38" s="959"/>
      <c r="CX38" s="960"/>
      <c r="CY38" s="960"/>
      <c r="CZ38" s="960"/>
      <c r="DA38" s="970"/>
      <c r="DB38" s="959"/>
      <c r="DC38" s="960"/>
      <c r="DD38" s="960"/>
      <c r="DE38" s="960"/>
      <c r="DF38" s="970"/>
      <c r="DG38" s="959"/>
      <c r="DH38" s="960"/>
      <c r="DI38" s="960"/>
      <c r="DJ38" s="960"/>
      <c r="DK38" s="970"/>
      <c r="DL38" s="959"/>
      <c r="DM38" s="960"/>
      <c r="DN38" s="960"/>
      <c r="DO38" s="960"/>
      <c r="DP38" s="970"/>
      <c r="DQ38" s="959"/>
      <c r="DR38" s="960"/>
      <c r="DS38" s="960"/>
      <c r="DT38" s="960"/>
      <c r="DU38" s="970"/>
      <c r="DV38" s="952"/>
      <c r="DW38" s="953"/>
      <c r="DX38" s="953"/>
      <c r="DY38" s="953"/>
      <c r="DZ38" s="971"/>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2"/>
      <c r="AG39" s="960"/>
      <c r="AH39" s="960"/>
      <c r="AI39" s="960"/>
      <c r="AJ39" s="983"/>
      <c r="AK39" s="961"/>
      <c r="AL39" s="956"/>
      <c r="AM39" s="956"/>
      <c r="AN39" s="956"/>
      <c r="AO39" s="956"/>
      <c r="AP39" s="956"/>
      <c r="AQ39" s="956"/>
      <c r="AR39" s="956"/>
      <c r="AS39" s="956"/>
      <c r="AT39" s="956"/>
      <c r="AU39" s="956"/>
      <c r="AV39" s="956"/>
      <c r="AW39" s="956"/>
      <c r="AX39" s="956"/>
      <c r="AY39" s="956"/>
      <c r="AZ39" s="989"/>
      <c r="BA39" s="989"/>
      <c r="BB39" s="989"/>
      <c r="BC39" s="989"/>
      <c r="BD39" s="989"/>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0"/>
      <c r="CM39" s="959"/>
      <c r="CN39" s="960"/>
      <c r="CO39" s="960"/>
      <c r="CP39" s="960"/>
      <c r="CQ39" s="970"/>
      <c r="CR39" s="959"/>
      <c r="CS39" s="960"/>
      <c r="CT39" s="960"/>
      <c r="CU39" s="960"/>
      <c r="CV39" s="970"/>
      <c r="CW39" s="959"/>
      <c r="CX39" s="960"/>
      <c r="CY39" s="960"/>
      <c r="CZ39" s="960"/>
      <c r="DA39" s="970"/>
      <c r="DB39" s="959"/>
      <c r="DC39" s="960"/>
      <c r="DD39" s="960"/>
      <c r="DE39" s="960"/>
      <c r="DF39" s="970"/>
      <c r="DG39" s="959"/>
      <c r="DH39" s="960"/>
      <c r="DI39" s="960"/>
      <c r="DJ39" s="960"/>
      <c r="DK39" s="970"/>
      <c r="DL39" s="959"/>
      <c r="DM39" s="960"/>
      <c r="DN39" s="960"/>
      <c r="DO39" s="960"/>
      <c r="DP39" s="970"/>
      <c r="DQ39" s="959"/>
      <c r="DR39" s="960"/>
      <c r="DS39" s="960"/>
      <c r="DT39" s="960"/>
      <c r="DU39" s="970"/>
      <c r="DV39" s="952"/>
      <c r="DW39" s="953"/>
      <c r="DX39" s="953"/>
      <c r="DY39" s="953"/>
      <c r="DZ39" s="971"/>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2"/>
      <c r="AG40" s="960"/>
      <c r="AH40" s="960"/>
      <c r="AI40" s="960"/>
      <c r="AJ40" s="983"/>
      <c r="AK40" s="961"/>
      <c r="AL40" s="956"/>
      <c r="AM40" s="956"/>
      <c r="AN40" s="956"/>
      <c r="AO40" s="956"/>
      <c r="AP40" s="956"/>
      <c r="AQ40" s="956"/>
      <c r="AR40" s="956"/>
      <c r="AS40" s="956"/>
      <c r="AT40" s="956"/>
      <c r="AU40" s="956"/>
      <c r="AV40" s="956"/>
      <c r="AW40" s="956"/>
      <c r="AX40" s="956"/>
      <c r="AY40" s="956"/>
      <c r="AZ40" s="989"/>
      <c r="BA40" s="989"/>
      <c r="BB40" s="989"/>
      <c r="BC40" s="989"/>
      <c r="BD40" s="989"/>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0"/>
      <c r="CM40" s="959"/>
      <c r="CN40" s="960"/>
      <c r="CO40" s="960"/>
      <c r="CP40" s="960"/>
      <c r="CQ40" s="970"/>
      <c r="CR40" s="959"/>
      <c r="CS40" s="960"/>
      <c r="CT40" s="960"/>
      <c r="CU40" s="960"/>
      <c r="CV40" s="970"/>
      <c r="CW40" s="959"/>
      <c r="CX40" s="960"/>
      <c r="CY40" s="960"/>
      <c r="CZ40" s="960"/>
      <c r="DA40" s="970"/>
      <c r="DB40" s="959"/>
      <c r="DC40" s="960"/>
      <c r="DD40" s="960"/>
      <c r="DE40" s="960"/>
      <c r="DF40" s="970"/>
      <c r="DG40" s="959"/>
      <c r="DH40" s="960"/>
      <c r="DI40" s="960"/>
      <c r="DJ40" s="960"/>
      <c r="DK40" s="970"/>
      <c r="DL40" s="959"/>
      <c r="DM40" s="960"/>
      <c r="DN40" s="960"/>
      <c r="DO40" s="960"/>
      <c r="DP40" s="970"/>
      <c r="DQ40" s="959"/>
      <c r="DR40" s="960"/>
      <c r="DS40" s="960"/>
      <c r="DT40" s="960"/>
      <c r="DU40" s="970"/>
      <c r="DV40" s="952"/>
      <c r="DW40" s="953"/>
      <c r="DX40" s="953"/>
      <c r="DY40" s="953"/>
      <c r="DZ40" s="971"/>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2"/>
      <c r="AG41" s="960"/>
      <c r="AH41" s="960"/>
      <c r="AI41" s="960"/>
      <c r="AJ41" s="983"/>
      <c r="AK41" s="961"/>
      <c r="AL41" s="956"/>
      <c r="AM41" s="956"/>
      <c r="AN41" s="956"/>
      <c r="AO41" s="956"/>
      <c r="AP41" s="956"/>
      <c r="AQ41" s="956"/>
      <c r="AR41" s="956"/>
      <c r="AS41" s="956"/>
      <c r="AT41" s="956"/>
      <c r="AU41" s="956"/>
      <c r="AV41" s="956"/>
      <c r="AW41" s="956"/>
      <c r="AX41" s="956"/>
      <c r="AY41" s="956"/>
      <c r="AZ41" s="989"/>
      <c r="BA41" s="989"/>
      <c r="BB41" s="989"/>
      <c r="BC41" s="989"/>
      <c r="BD41" s="989"/>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0"/>
      <c r="CM41" s="959"/>
      <c r="CN41" s="960"/>
      <c r="CO41" s="960"/>
      <c r="CP41" s="960"/>
      <c r="CQ41" s="970"/>
      <c r="CR41" s="959"/>
      <c r="CS41" s="960"/>
      <c r="CT41" s="960"/>
      <c r="CU41" s="960"/>
      <c r="CV41" s="970"/>
      <c r="CW41" s="959"/>
      <c r="CX41" s="960"/>
      <c r="CY41" s="960"/>
      <c r="CZ41" s="960"/>
      <c r="DA41" s="970"/>
      <c r="DB41" s="959"/>
      <c r="DC41" s="960"/>
      <c r="DD41" s="960"/>
      <c r="DE41" s="960"/>
      <c r="DF41" s="970"/>
      <c r="DG41" s="959"/>
      <c r="DH41" s="960"/>
      <c r="DI41" s="960"/>
      <c r="DJ41" s="960"/>
      <c r="DK41" s="970"/>
      <c r="DL41" s="959"/>
      <c r="DM41" s="960"/>
      <c r="DN41" s="960"/>
      <c r="DO41" s="960"/>
      <c r="DP41" s="970"/>
      <c r="DQ41" s="959"/>
      <c r="DR41" s="960"/>
      <c r="DS41" s="960"/>
      <c r="DT41" s="960"/>
      <c r="DU41" s="970"/>
      <c r="DV41" s="952"/>
      <c r="DW41" s="953"/>
      <c r="DX41" s="953"/>
      <c r="DY41" s="953"/>
      <c r="DZ41" s="971"/>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2"/>
      <c r="AG42" s="960"/>
      <c r="AH42" s="960"/>
      <c r="AI42" s="960"/>
      <c r="AJ42" s="983"/>
      <c r="AK42" s="961"/>
      <c r="AL42" s="956"/>
      <c r="AM42" s="956"/>
      <c r="AN42" s="956"/>
      <c r="AO42" s="956"/>
      <c r="AP42" s="956"/>
      <c r="AQ42" s="956"/>
      <c r="AR42" s="956"/>
      <c r="AS42" s="956"/>
      <c r="AT42" s="956"/>
      <c r="AU42" s="956"/>
      <c r="AV42" s="956"/>
      <c r="AW42" s="956"/>
      <c r="AX42" s="956"/>
      <c r="AY42" s="956"/>
      <c r="AZ42" s="989"/>
      <c r="BA42" s="989"/>
      <c r="BB42" s="989"/>
      <c r="BC42" s="989"/>
      <c r="BD42" s="989"/>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0"/>
      <c r="CM42" s="959"/>
      <c r="CN42" s="960"/>
      <c r="CO42" s="960"/>
      <c r="CP42" s="960"/>
      <c r="CQ42" s="970"/>
      <c r="CR42" s="959"/>
      <c r="CS42" s="960"/>
      <c r="CT42" s="960"/>
      <c r="CU42" s="960"/>
      <c r="CV42" s="970"/>
      <c r="CW42" s="959"/>
      <c r="CX42" s="960"/>
      <c r="CY42" s="960"/>
      <c r="CZ42" s="960"/>
      <c r="DA42" s="970"/>
      <c r="DB42" s="959"/>
      <c r="DC42" s="960"/>
      <c r="DD42" s="960"/>
      <c r="DE42" s="960"/>
      <c r="DF42" s="970"/>
      <c r="DG42" s="959"/>
      <c r="DH42" s="960"/>
      <c r="DI42" s="960"/>
      <c r="DJ42" s="960"/>
      <c r="DK42" s="970"/>
      <c r="DL42" s="959"/>
      <c r="DM42" s="960"/>
      <c r="DN42" s="960"/>
      <c r="DO42" s="960"/>
      <c r="DP42" s="970"/>
      <c r="DQ42" s="959"/>
      <c r="DR42" s="960"/>
      <c r="DS42" s="960"/>
      <c r="DT42" s="960"/>
      <c r="DU42" s="970"/>
      <c r="DV42" s="952"/>
      <c r="DW42" s="953"/>
      <c r="DX42" s="953"/>
      <c r="DY42" s="953"/>
      <c r="DZ42" s="971"/>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2"/>
      <c r="AG43" s="960"/>
      <c r="AH43" s="960"/>
      <c r="AI43" s="960"/>
      <c r="AJ43" s="983"/>
      <c r="AK43" s="961"/>
      <c r="AL43" s="956"/>
      <c r="AM43" s="956"/>
      <c r="AN43" s="956"/>
      <c r="AO43" s="956"/>
      <c r="AP43" s="956"/>
      <c r="AQ43" s="956"/>
      <c r="AR43" s="956"/>
      <c r="AS43" s="956"/>
      <c r="AT43" s="956"/>
      <c r="AU43" s="956"/>
      <c r="AV43" s="956"/>
      <c r="AW43" s="956"/>
      <c r="AX43" s="956"/>
      <c r="AY43" s="956"/>
      <c r="AZ43" s="989"/>
      <c r="BA43" s="989"/>
      <c r="BB43" s="989"/>
      <c r="BC43" s="989"/>
      <c r="BD43" s="989"/>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0"/>
      <c r="CM43" s="959"/>
      <c r="CN43" s="960"/>
      <c r="CO43" s="960"/>
      <c r="CP43" s="960"/>
      <c r="CQ43" s="970"/>
      <c r="CR43" s="959"/>
      <c r="CS43" s="960"/>
      <c r="CT43" s="960"/>
      <c r="CU43" s="960"/>
      <c r="CV43" s="970"/>
      <c r="CW43" s="959"/>
      <c r="CX43" s="960"/>
      <c r="CY43" s="960"/>
      <c r="CZ43" s="960"/>
      <c r="DA43" s="970"/>
      <c r="DB43" s="959"/>
      <c r="DC43" s="960"/>
      <c r="DD43" s="960"/>
      <c r="DE43" s="960"/>
      <c r="DF43" s="970"/>
      <c r="DG43" s="959"/>
      <c r="DH43" s="960"/>
      <c r="DI43" s="960"/>
      <c r="DJ43" s="960"/>
      <c r="DK43" s="970"/>
      <c r="DL43" s="959"/>
      <c r="DM43" s="960"/>
      <c r="DN43" s="960"/>
      <c r="DO43" s="960"/>
      <c r="DP43" s="970"/>
      <c r="DQ43" s="959"/>
      <c r="DR43" s="960"/>
      <c r="DS43" s="960"/>
      <c r="DT43" s="960"/>
      <c r="DU43" s="970"/>
      <c r="DV43" s="952"/>
      <c r="DW43" s="953"/>
      <c r="DX43" s="953"/>
      <c r="DY43" s="953"/>
      <c r="DZ43" s="971"/>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2"/>
      <c r="AG44" s="960"/>
      <c r="AH44" s="960"/>
      <c r="AI44" s="960"/>
      <c r="AJ44" s="983"/>
      <c r="AK44" s="961"/>
      <c r="AL44" s="956"/>
      <c r="AM44" s="956"/>
      <c r="AN44" s="956"/>
      <c r="AO44" s="956"/>
      <c r="AP44" s="956"/>
      <c r="AQ44" s="956"/>
      <c r="AR44" s="956"/>
      <c r="AS44" s="956"/>
      <c r="AT44" s="956"/>
      <c r="AU44" s="956"/>
      <c r="AV44" s="956"/>
      <c r="AW44" s="956"/>
      <c r="AX44" s="956"/>
      <c r="AY44" s="956"/>
      <c r="AZ44" s="989"/>
      <c r="BA44" s="989"/>
      <c r="BB44" s="989"/>
      <c r="BC44" s="989"/>
      <c r="BD44" s="989"/>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0"/>
      <c r="CM44" s="959"/>
      <c r="CN44" s="960"/>
      <c r="CO44" s="960"/>
      <c r="CP44" s="960"/>
      <c r="CQ44" s="970"/>
      <c r="CR44" s="959"/>
      <c r="CS44" s="960"/>
      <c r="CT44" s="960"/>
      <c r="CU44" s="960"/>
      <c r="CV44" s="970"/>
      <c r="CW44" s="959"/>
      <c r="CX44" s="960"/>
      <c r="CY44" s="960"/>
      <c r="CZ44" s="960"/>
      <c r="DA44" s="970"/>
      <c r="DB44" s="959"/>
      <c r="DC44" s="960"/>
      <c r="DD44" s="960"/>
      <c r="DE44" s="960"/>
      <c r="DF44" s="970"/>
      <c r="DG44" s="959"/>
      <c r="DH44" s="960"/>
      <c r="DI44" s="960"/>
      <c r="DJ44" s="960"/>
      <c r="DK44" s="970"/>
      <c r="DL44" s="959"/>
      <c r="DM44" s="960"/>
      <c r="DN44" s="960"/>
      <c r="DO44" s="960"/>
      <c r="DP44" s="970"/>
      <c r="DQ44" s="959"/>
      <c r="DR44" s="960"/>
      <c r="DS44" s="960"/>
      <c r="DT44" s="960"/>
      <c r="DU44" s="970"/>
      <c r="DV44" s="952"/>
      <c r="DW44" s="953"/>
      <c r="DX44" s="953"/>
      <c r="DY44" s="953"/>
      <c r="DZ44" s="971"/>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2"/>
      <c r="AG45" s="960"/>
      <c r="AH45" s="960"/>
      <c r="AI45" s="960"/>
      <c r="AJ45" s="983"/>
      <c r="AK45" s="961"/>
      <c r="AL45" s="956"/>
      <c r="AM45" s="956"/>
      <c r="AN45" s="956"/>
      <c r="AO45" s="956"/>
      <c r="AP45" s="956"/>
      <c r="AQ45" s="956"/>
      <c r="AR45" s="956"/>
      <c r="AS45" s="956"/>
      <c r="AT45" s="956"/>
      <c r="AU45" s="956"/>
      <c r="AV45" s="956"/>
      <c r="AW45" s="956"/>
      <c r="AX45" s="956"/>
      <c r="AY45" s="956"/>
      <c r="AZ45" s="989"/>
      <c r="BA45" s="989"/>
      <c r="BB45" s="989"/>
      <c r="BC45" s="989"/>
      <c r="BD45" s="989"/>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0"/>
      <c r="CM45" s="959"/>
      <c r="CN45" s="960"/>
      <c r="CO45" s="960"/>
      <c r="CP45" s="960"/>
      <c r="CQ45" s="970"/>
      <c r="CR45" s="959"/>
      <c r="CS45" s="960"/>
      <c r="CT45" s="960"/>
      <c r="CU45" s="960"/>
      <c r="CV45" s="970"/>
      <c r="CW45" s="959"/>
      <c r="CX45" s="960"/>
      <c r="CY45" s="960"/>
      <c r="CZ45" s="960"/>
      <c r="DA45" s="970"/>
      <c r="DB45" s="959"/>
      <c r="DC45" s="960"/>
      <c r="DD45" s="960"/>
      <c r="DE45" s="960"/>
      <c r="DF45" s="970"/>
      <c r="DG45" s="959"/>
      <c r="DH45" s="960"/>
      <c r="DI45" s="960"/>
      <c r="DJ45" s="960"/>
      <c r="DK45" s="970"/>
      <c r="DL45" s="959"/>
      <c r="DM45" s="960"/>
      <c r="DN45" s="960"/>
      <c r="DO45" s="960"/>
      <c r="DP45" s="970"/>
      <c r="DQ45" s="959"/>
      <c r="DR45" s="960"/>
      <c r="DS45" s="960"/>
      <c r="DT45" s="960"/>
      <c r="DU45" s="970"/>
      <c r="DV45" s="952"/>
      <c r="DW45" s="953"/>
      <c r="DX45" s="953"/>
      <c r="DY45" s="953"/>
      <c r="DZ45" s="971"/>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2"/>
      <c r="AG46" s="960"/>
      <c r="AH46" s="960"/>
      <c r="AI46" s="960"/>
      <c r="AJ46" s="983"/>
      <c r="AK46" s="961"/>
      <c r="AL46" s="956"/>
      <c r="AM46" s="956"/>
      <c r="AN46" s="956"/>
      <c r="AO46" s="956"/>
      <c r="AP46" s="956"/>
      <c r="AQ46" s="956"/>
      <c r="AR46" s="956"/>
      <c r="AS46" s="956"/>
      <c r="AT46" s="956"/>
      <c r="AU46" s="956"/>
      <c r="AV46" s="956"/>
      <c r="AW46" s="956"/>
      <c r="AX46" s="956"/>
      <c r="AY46" s="956"/>
      <c r="AZ46" s="989"/>
      <c r="BA46" s="989"/>
      <c r="BB46" s="989"/>
      <c r="BC46" s="989"/>
      <c r="BD46" s="989"/>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0"/>
      <c r="CM46" s="959"/>
      <c r="CN46" s="960"/>
      <c r="CO46" s="960"/>
      <c r="CP46" s="960"/>
      <c r="CQ46" s="970"/>
      <c r="CR46" s="959"/>
      <c r="CS46" s="960"/>
      <c r="CT46" s="960"/>
      <c r="CU46" s="960"/>
      <c r="CV46" s="970"/>
      <c r="CW46" s="959"/>
      <c r="CX46" s="960"/>
      <c r="CY46" s="960"/>
      <c r="CZ46" s="960"/>
      <c r="DA46" s="970"/>
      <c r="DB46" s="959"/>
      <c r="DC46" s="960"/>
      <c r="DD46" s="960"/>
      <c r="DE46" s="960"/>
      <c r="DF46" s="970"/>
      <c r="DG46" s="959"/>
      <c r="DH46" s="960"/>
      <c r="DI46" s="960"/>
      <c r="DJ46" s="960"/>
      <c r="DK46" s="970"/>
      <c r="DL46" s="959"/>
      <c r="DM46" s="960"/>
      <c r="DN46" s="960"/>
      <c r="DO46" s="960"/>
      <c r="DP46" s="970"/>
      <c r="DQ46" s="959"/>
      <c r="DR46" s="960"/>
      <c r="DS46" s="960"/>
      <c r="DT46" s="960"/>
      <c r="DU46" s="970"/>
      <c r="DV46" s="952"/>
      <c r="DW46" s="953"/>
      <c r="DX46" s="953"/>
      <c r="DY46" s="953"/>
      <c r="DZ46" s="971"/>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2"/>
      <c r="AG47" s="960"/>
      <c r="AH47" s="960"/>
      <c r="AI47" s="960"/>
      <c r="AJ47" s="983"/>
      <c r="AK47" s="961"/>
      <c r="AL47" s="956"/>
      <c r="AM47" s="956"/>
      <c r="AN47" s="956"/>
      <c r="AO47" s="956"/>
      <c r="AP47" s="956"/>
      <c r="AQ47" s="956"/>
      <c r="AR47" s="956"/>
      <c r="AS47" s="956"/>
      <c r="AT47" s="956"/>
      <c r="AU47" s="956"/>
      <c r="AV47" s="956"/>
      <c r="AW47" s="956"/>
      <c r="AX47" s="956"/>
      <c r="AY47" s="956"/>
      <c r="AZ47" s="989"/>
      <c r="BA47" s="989"/>
      <c r="BB47" s="989"/>
      <c r="BC47" s="989"/>
      <c r="BD47" s="989"/>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0"/>
      <c r="CM47" s="959"/>
      <c r="CN47" s="960"/>
      <c r="CO47" s="960"/>
      <c r="CP47" s="960"/>
      <c r="CQ47" s="970"/>
      <c r="CR47" s="959"/>
      <c r="CS47" s="960"/>
      <c r="CT47" s="960"/>
      <c r="CU47" s="960"/>
      <c r="CV47" s="970"/>
      <c r="CW47" s="959"/>
      <c r="CX47" s="960"/>
      <c r="CY47" s="960"/>
      <c r="CZ47" s="960"/>
      <c r="DA47" s="970"/>
      <c r="DB47" s="959"/>
      <c r="DC47" s="960"/>
      <c r="DD47" s="960"/>
      <c r="DE47" s="960"/>
      <c r="DF47" s="970"/>
      <c r="DG47" s="959"/>
      <c r="DH47" s="960"/>
      <c r="DI47" s="960"/>
      <c r="DJ47" s="960"/>
      <c r="DK47" s="970"/>
      <c r="DL47" s="959"/>
      <c r="DM47" s="960"/>
      <c r="DN47" s="960"/>
      <c r="DO47" s="960"/>
      <c r="DP47" s="970"/>
      <c r="DQ47" s="959"/>
      <c r="DR47" s="960"/>
      <c r="DS47" s="960"/>
      <c r="DT47" s="960"/>
      <c r="DU47" s="970"/>
      <c r="DV47" s="952"/>
      <c r="DW47" s="953"/>
      <c r="DX47" s="953"/>
      <c r="DY47" s="953"/>
      <c r="DZ47" s="971"/>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2"/>
      <c r="AG48" s="960"/>
      <c r="AH48" s="960"/>
      <c r="AI48" s="960"/>
      <c r="AJ48" s="983"/>
      <c r="AK48" s="961"/>
      <c r="AL48" s="956"/>
      <c r="AM48" s="956"/>
      <c r="AN48" s="956"/>
      <c r="AO48" s="956"/>
      <c r="AP48" s="956"/>
      <c r="AQ48" s="956"/>
      <c r="AR48" s="956"/>
      <c r="AS48" s="956"/>
      <c r="AT48" s="956"/>
      <c r="AU48" s="956"/>
      <c r="AV48" s="956"/>
      <c r="AW48" s="956"/>
      <c r="AX48" s="956"/>
      <c r="AY48" s="956"/>
      <c r="AZ48" s="989"/>
      <c r="BA48" s="989"/>
      <c r="BB48" s="989"/>
      <c r="BC48" s="989"/>
      <c r="BD48" s="989"/>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0"/>
      <c r="CM48" s="959"/>
      <c r="CN48" s="960"/>
      <c r="CO48" s="960"/>
      <c r="CP48" s="960"/>
      <c r="CQ48" s="970"/>
      <c r="CR48" s="959"/>
      <c r="CS48" s="960"/>
      <c r="CT48" s="960"/>
      <c r="CU48" s="960"/>
      <c r="CV48" s="970"/>
      <c r="CW48" s="959"/>
      <c r="CX48" s="960"/>
      <c r="CY48" s="960"/>
      <c r="CZ48" s="960"/>
      <c r="DA48" s="970"/>
      <c r="DB48" s="959"/>
      <c r="DC48" s="960"/>
      <c r="DD48" s="960"/>
      <c r="DE48" s="960"/>
      <c r="DF48" s="970"/>
      <c r="DG48" s="959"/>
      <c r="DH48" s="960"/>
      <c r="DI48" s="960"/>
      <c r="DJ48" s="960"/>
      <c r="DK48" s="970"/>
      <c r="DL48" s="959"/>
      <c r="DM48" s="960"/>
      <c r="DN48" s="960"/>
      <c r="DO48" s="960"/>
      <c r="DP48" s="970"/>
      <c r="DQ48" s="959"/>
      <c r="DR48" s="960"/>
      <c r="DS48" s="960"/>
      <c r="DT48" s="960"/>
      <c r="DU48" s="970"/>
      <c r="DV48" s="952"/>
      <c r="DW48" s="953"/>
      <c r="DX48" s="953"/>
      <c r="DY48" s="953"/>
      <c r="DZ48" s="971"/>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2"/>
      <c r="AG49" s="960"/>
      <c r="AH49" s="960"/>
      <c r="AI49" s="960"/>
      <c r="AJ49" s="983"/>
      <c r="AK49" s="961"/>
      <c r="AL49" s="956"/>
      <c r="AM49" s="956"/>
      <c r="AN49" s="956"/>
      <c r="AO49" s="956"/>
      <c r="AP49" s="956"/>
      <c r="AQ49" s="956"/>
      <c r="AR49" s="956"/>
      <c r="AS49" s="956"/>
      <c r="AT49" s="956"/>
      <c r="AU49" s="956"/>
      <c r="AV49" s="956"/>
      <c r="AW49" s="956"/>
      <c r="AX49" s="956"/>
      <c r="AY49" s="956"/>
      <c r="AZ49" s="989"/>
      <c r="BA49" s="989"/>
      <c r="BB49" s="989"/>
      <c r="BC49" s="989"/>
      <c r="BD49" s="989"/>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0"/>
      <c r="CM49" s="959"/>
      <c r="CN49" s="960"/>
      <c r="CO49" s="960"/>
      <c r="CP49" s="960"/>
      <c r="CQ49" s="970"/>
      <c r="CR49" s="959"/>
      <c r="CS49" s="960"/>
      <c r="CT49" s="960"/>
      <c r="CU49" s="960"/>
      <c r="CV49" s="970"/>
      <c r="CW49" s="959"/>
      <c r="CX49" s="960"/>
      <c r="CY49" s="960"/>
      <c r="CZ49" s="960"/>
      <c r="DA49" s="970"/>
      <c r="DB49" s="959"/>
      <c r="DC49" s="960"/>
      <c r="DD49" s="960"/>
      <c r="DE49" s="960"/>
      <c r="DF49" s="970"/>
      <c r="DG49" s="959"/>
      <c r="DH49" s="960"/>
      <c r="DI49" s="960"/>
      <c r="DJ49" s="960"/>
      <c r="DK49" s="970"/>
      <c r="DL49" s="959"/>
      <c r="DM49" s="960"/>
      <c r="DN49" s="960"/>
      <c r="DO49" s="960"/>
      <c r="DP49" s="970"/>
      <c r="DQ49" s="959"/>
      <c r="DR49" s="960"/>
      <c r="DS49" s="960"/>
      <c r="DT49" s="960"/>
      <c r="DU49" s="970"/>
      <c r="DV49" s="952"/>
      <c r="DW49" s="953"/>
      <c r="DX49" s="953"/>
      <c r="DY49" s="953"/>
      <c r="DZ49" s="971"/>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79"/>
      <c r="R50" s="980"/>
      <c r="S50" s="980"/>
      <c r="T50" s="980"/>
      <c r="U50" s="980"/>
      <c r="V50" s="980"/>
      <c r="W50" s="980"/>
      <c r="X50" s="980"/>
      <c r="Y50" s="980"/>
      <c r="Z50" s="980"/>
      <c r="AA50" s="980"/>
      <c r="AB50" s="980"/>
      <c r="AC50" s="980"/>
      <c r="AD50" s="980"/>
      <c r="AE50" s="981"/>
      <c r="AF50" s="982"/>
      <c r="AG50" s="960"/>
      <c r="AH50" s="960"/>
      <c r="AI50" s="960"/>
      <c r="AJ50" s="983"/>
      <c r="AK50" s="984"/>
      <c r="AL50" s="980"/>
      <c r="AM50" s="980"/>
      <c r="AN50" s="980"/>
      <c r="AO50" s="980"/>
      <c r="AP50" s="980"/>
      <c r="AQ50" s="980"/>
      <c r="AR50" s="980"/>
      <c r="AS50" s="980"/>
      <c r="AT50" s="980"/>
      <c r="AU50" s="980"/>
      <c r="AV50" s="980"/>
      <c r="AW50" s="980"/>
      <c r="AX50" s="980"/>
      <c r="AY50" s="980"/>
      <c r="AZ50" s="985"/>
      <c r="BA50" s="985"/>
      <c r="BB50" s="985"/>
      <c r="BC50" s="985"/>
      <c r="BD50" s="985"/>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0"/>
      <c r="CM50" s="959"/>
      <c r="CN50" s="960"/>
      <c r="CO50" s="960"/>
      <c r="CP50" s="960"/>
      <c r="CQ50" s="970"/>
      <c r="CR50" s="959"/>
      <c r="CS50" s="960"/>
      <c r="CT50" s="960"/>
      <c r="CU50" s="960"/>
      <c r="CV50" s="970"/>
      <c r="CW50" s="959"/>
      <c r="CX50" s="960"/>
      <c r="CY50" s="960"/>
      <c r="CZ50" s="960"/>
      <c r="DA50" s="970"/>
      <c r="DB50" s="959"/>
      <c r="DC50" s="960"/>
      <c r="DD50" s="960"/>
      <c r="DE50" s="960"/>
      <c r="DF50" s="970"/>
      <c r="DG50" s="959"/>
      <c r="DH50" s="960"/>
      <c r="DI50" s="960"/>
      <c r="DJ50" s="960"/>
      <c r="DK50" s="970"/>
      <c r="DL50" s="959"/>
      <c r="DM50" s="960"/>
      <c r="DN50" s="960"/>
      <c r="DO50" s="960"/>
      <c r="DP50" s="970"/>
      <c r="DQ50" s="959"/>
      <c r="DR50" s="960"/>
      <c r="DS50" s="960"/>
      <c r="DT50" s="960"/>
      <c r="DU50" s="970"/>
      <c r="DV50" s="952"/>
      <c r="DW50" s="953"/>
      <c r="DX50" s="953"/>
      <c r="DY50" s="953"/>
      <c r="DZ50" s="971"/>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79"/>
      <c r="R51" s="980"/>
      <c r="S51" s="980"/>
      <c r="T51" s="980"/>
      <c r="U51" s="980"/>
      <c r="V51" s="980"/>
      <c r="W51" s="980"/>
      <c r="X51" s="980"/>
      <c r="Y51" s="980"/>
      <c r="Z51" s="980"/>
      <c r="AA51" s="980"/>
      <c r="AB51" s="980"/>
      <c r="AC51" s="980"/>
      <c r="AD51" s="980"/>
      <c r="AE51" s="981"/>
      <c r="AF51" s="982"/>
      <c r="AG51" s="960"/>
      <c r="AH51" s="960"/>
      <c r="AI51" s="960"/>
      <c r="AJ51" s="983"/>
      <c r="AK51" s="984"/>
      <c r="AL51" s="980"/>
      <c r="AM51" s="980"/>
      <c r="AN51" s="980"/>
      <c r="AO51" s="980"/>
      <c r="AP51" s="980"/>
      <c r="AQ51" s="980"/>
      <c r="AR51" s="980"/>
      <c r="AS51" s="980"/>
      <c r="AT51" s="980"/>
      <c r="AU51" s="980"/>
      <c r="AV51" s="980"/>
      <c r="AW51" s="980"/>
      <c r="AX51" s="980"/>
      <c r="AY51" s="980"/>
      <c r="AZ51" s="985"/>
      <c r="BA51" s="985"/>
      <c r="BB51" s="985"/>
      <c r="BC51" s="985"/>
      <c r="BD51" s="985"/>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0"/>
      <c r="CM51" s="959"/>
      <c r="CN51" s="960"/>
      <c r="CO51" s="960"/>
      <c r="CP51" s="960"/>
      <c r="CQ51" s="970"/>
      <c r="CR51" s="959"/>
      <c r="CS51" s="960"/>
      <c r="CT51" s="960"/>
      <c r="CU51" s="960"/>
      <c r="CV51" s="970"/>
      <c r="CW51" s="959"/>
      <c r="CX51" s="960"/>
      <c r="CY51" s="960"/>
      <c r="CZ51" s="960"/>
      <c r="DA51" s="970"/>
      <c r="DB51" s="959"/>
      <c r="DC51" s="960"/>
      <c r="DD51" s="960"/>
      <c r="DE51" s="960"/>
      <c r="DF51" s="970"/>
      <c r="DG51" s="959"/>
      <c r="DH51" s="960"/>
      <c r="DI51" s="960"/>
      <c r="DJ51" s="960"/>
      <c r="DK51" s="970"/>
      <c r="DL51" s="959"/>
      <c r="DM51" s="960"/>
      <c r="DN51" s="960"/>
      <c r="DO51" s="960"/>
      <c r="DP51" s="970"/>
      <c r="DQ51" s="959"/>
      <c r="DR51" s="960"/>
      <c r="DS51" s="960"/>
      <c r="DT51" s="960"/>
      <c r="DU51" s="970"/>
      <c r="DV51" s="952"/>
      <c r="DW51" s="953"/>
      <c r="DX51" s="953"/>
      <c r="DY51" s="953"/>
      <c r="DZ51" s="971"/>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79"/>
      <c r="R52" s="980"/>
      <c r="S52" s="980"/>
      <c r="T52" s="980"/>
      <c r="U52" s="980"/>
      <c r="V52" s="980"/>
      <c r="W52" s="980"/>
      <c r="X52" s="980"/>
      <c r="Y52" s="980"/>
      <c r="Z52" s="980"/>
      <c r="AA52" s="980"/>
      <c r="AB52" s="980"/>
      <c r="AC52" s="980"/>
      <c r="AD52" s="980"/>
      <c r="AE52" s="981"/>
      <c r="AF52" s="982"/>
      <c r="AG52" s="960"/>
      <c r="AH52" s="960"/>
      <c r="AI52" s="960"/>
      <c r="AJ52" s="983"/>
      <c r="AK52" s="984"/>
      <c r="AL52" s="980"/>
      <c r="AM52" s="980"/>
      <c r="AN52" s="980"/>
      <c r="AO52" s="980"/>
      <c r="AP52" s="980"/>
      <c r="AQ52" s="980"/>
      <c r="AR52" s="980"/>
      <c r="AS52" s="980"/>
      <c r="AT52" s="980"/>
      <c r="AU52" s="980"/>
      <c r="AV52" s="980"/>
      <c r="AW52" s="980"/>
      <c r="AX52" s="980"/>
      <c r="AY52" s="980"/>
      <c r="AZ52" s="985"/>
      <c r="BA52" s="985"/>
      <c r="BB52" s="985"/>
      <c r="BC52" s="985"/>
      <c r="BD52" s="985"/>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0"/>
      <c r="CM52" s="959"/>
      <c r="CN52" s="960"/>
      <c r="CO52" s="960"/>
      <c r="CP52" s="960"/>
      <c r="CQ52" s="970"/>
      <c r="CR52" s="959"/>
      <c r="CS52" s="960"/>
      <c r="CT52" s="960"/>
      <c r="CU52" s="960"/>
      <c r="CV52" s="970"/>
      <c r="CW52" s="959"/>
      <c r="CX52" s="960"/>
      <c r="CY52" s="960"/>
      <c r="CZ52" s="960"/>
      <c r="DA52" s="970"/>
      <c r="DB52" s="959"/>
      <c r="DC52" s="960"/>
      <c r="DD52" s="960"/>
      <c r="DE52" s="960"/>
      <c r="DF52" s="970"/>
      <c r="DG52" s="959"/>
      <c r="DH52" s="960"/>
      <c r="DI52" s="960"/>
      <c r="DJ52" s="960"/>
      <c r="DK52" s="970"/>
      <c r="DL52" s="959"/>
      <c r="DM52" s="960"/>
      <c r="DN52" s="960"/>
      <c r="DO52" s="960"/>
      <c r="DP52" s="970"/>
      <c r="DQ52" s="959"/>
      <c r="DR52" s="960"/>
      <c r="DS52" s="960"/>
      <c r="DT52" s="960"/>
      <c r="DU52" s="970"/>
      <c r="DV52" s="952"/>
      <c r="DW52" s="953"/>
      <c r="DX52" s="953"/>
      <c r="DY52" s="953"/>
      <c r="DZ52" s="971"/>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79"/>
      <c r="R53" s="980"/>
      <c r="S53" s="980"/>
      <c r="T53" s="980"/>
      <c r="U53" s="980"/>
      <c r="V53" s="980"/>
      <c r="W53" s="980"/>
      <c r="X53" s="980"/>
      <c r="Y53" s="980"/>
      <c r="Z53" s="980"/>
      <c r="AA53" s="980"/>
      <c r="AB53" s="980"/>
      <c r="AC53" s="980"/>
      <c r="AD53" s="980"/>
      <c r="AE53" s="981"/>
      <c r="AF53" s="982"/>
      <c r="AG53" s="960"/>
      <c r="AH53" s="960"/>
      <c r="AI53" s="960"/>
      <c r="AJ53" s="983"/>
      <c r="AK53" s="984"/>
      <c r="AL53" s="980"/>
      <c r="AM53" s="980"/>
      <c r="AN53" s="980"/>
      <c r="AO53" s="980"/>
      <c r="AP53" s="980"/>
      <c r="AQ53" s="980"/>
      <c r="AR53" s="980"/>
      <c r="AS53" s="980"/>
      <c r="AT53" s="980"/>
      <c r="AU53" s="980"/>
      <c r="AV53" s="980"/>
      <c r="AW53" s="980"/>
      <c r="AX53" s="980"/>
      <c r="AY53" s="980"/>
      <c r="AZ53" s="985"/>
      <c r="BA53" s="985"/>
      <c r="BB53" s="985"/>
      <c r="BC53" s="985"/>
      <c r="BD53" s="985"/>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0"/>
      <c r="CM53" s="959"/>
      <c r="CN53" s="960"/>
      <c r="CO53" s="960"/>
      <c r="CP53" s="960"/>
      <c r="CQ53" s="970"/>
      <c r="CR53" s="959"/>
      <c r="CS53" s="960"/>
      <c r="CT53" s="960"/>
      <c r="CU53" s="960"/>
      <c r="CV53" s="970"/>
      <c r="CW53" s="959"/>
      <c r="CX53" s="960"/>
      <c r="CY53" s="960"/>
      <c r="CZ53" s="960"/>
      <c r="DA53" s="970"/>
      <c r="DB53" s="959"/>
      <c r="DC53" s="960"/>
      <c r="DD53" s="960"/>
      <c r="DE53" s="960"/>
      <c r="DF53" s="970"/>
      <c r="DG53" s="959"/>
      <c r="DH53" s="960"/>
      <c r="DI53" s="960"/>
      <c r="DJ53" s="960"/>
      <c r="DK53" s="970"/>
      <c r="DL53" s="959"/>
      <c r="DM53" s="960"/>
      <c r="DN53" s="960"/>
      <c r="DO53" s="960"/>
      <c r="DP53" s="970"/>
      <c r="DQ53" s="959"/>
      <c r="DR53" s="960"/>
      <c r="DS53" s="960"/>
      <c r="DT53" s="960"/>
      <c r="DU53" s="970"/>
      <c r="DV53" s="952"/>
      <c r="DW53" s="953"/>
      <c r="DX53" s="953"/>
      <c r="DY53" s="953"/>
      <c r="DZ53" s="971"/>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79"/>
      <c r="R54" s="980"/>
      <c r="S54" s="980"/>
      <c r="T54" s="980"/>
      <c r="U54" s="980"/>
      <c r="V54" s="980"/>
      <c r="W54" s="980"/>
      <c r="X54" s="980"/>
      <c r="Y54" s="980"/>
      <c r="Z54" s="980"/>
      <c r="AA54" s="980"/>
      <c r="AB54" s="980"/>
      <c r="AC54" s="980"/>
      <c r="AD54" s="980"/>
      <c r="AE54" s="981"/>
      <c r="AF54" s="982"/>
      <c r="AG54" s="960"/>
      <c r="AH54" s="960"/>
      <c r="AI54" s="960"/>
      <c r="AJ54" s="983"/>
      <c r="AK54" s="984"/>
      <c r="AL54" s="980"/>
      <c r="AM54" s="980"/>
      <c r="AN54" s="980"/>
      <c r="AO54" s="980"/>
      <c r="AP54" s="980"/>
      <c r="AQ54" s="980"/>
      <c r="AR54" s="980"/>
      <c r="AS54" s="980"/>
      <c r="AT54" s="980"/>
      <c r="AU54" s="980"/>
      <c r="AV54" s="980"/>
      <c r="AW54" s="980"/>
      <c r="AX54" s="980"/>
      <c r="AY54" s="980"/>
      <c r="AZ54" s="985"/>
      <c r="BA54" s="985"/>
      <c r="BB54" s="985"/>
      <c r="BC54" s="985"/>
      <c r="BD54" s="985"/>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0"/>
      <c r="CM54" s="959"/>
      <c r="CN54" s="960"/>
      <c r="CO54" s="960"/>
      <c r="CP54" s="960"/>
      <c r="CQ54" s="970"/>
      <c r="CR54" s="959"/>
      <c r="CS54" s="960"/>
      <c r="CT54" s="960"/>
      <c r="CU54" s="960"/>
      <c r="CV54" s="970"/>
      <c r="CW54" s="959"/>
      <c r="CX54" s="960"/>
      <c r="CY54" s="960"/>
      <c r="CZ54" s="960"/>
      <c r="DA54" s="970"/>
      <c r="DB54" s="959"/>
      <c r="DC54" s="960"/>
      <c r="DD54" s="960"/>
      <c r="DE54" s="960"/>
      <c r="DF54" s="970"/>
      <c r="DG54" s="959"/>
      <c r="DH54" s="960"/>
      <c r="DI54" s="960"/>
      <c r="DJ54" s="960"/>
      <c r="DK54" s="970"/>
      <c r="DL54" s="959"/>
      <c r="DM54" s="960"/>
      <c r="DN54" s="960"/>
      <c r="DO54" s="960"/>
      <c r="DP54" s="970"/>
      <c r="DQ54" s="959"/>
      <c r="DR54" s="960"/>
      <c r="DS54" s="960"/>
      <c r="DT54" s="960"/>
      <c r="DU54" s="970"/>
      <c r="DV54" s="952"/>
      <c r="DW54" s="953"/>
      <c r="DX54" s="953"/>
      <c r="DY54" s="953"/>
      <c r="DZ54" s="971"/>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79"/>
      <c r="R55" s="980"/>
      <c r="S55" s="980"/>
      <c r="T55" s="980"/>
      <c r="U55" s="980"/>
      <c r="V55" s="980"/>
      <c r="W55" s="980"/>
      <c r="X55" s="980"/>
      <c r="Y55" s="980"/>
      <c r="Z55" s="980"/>
      <c r="AA55" s="980"/>
      <c r="AB55" s="980"/>
      <c r="AC55" s="980"/>
      <c r="AD55" s="980"/>
      <c r="AE55" s="981"/>
      <c r="AF55" s="982"/>
      <c r="AG55" s="960"/>
      <c r="AH55" s="960"/>
      <c r="AI55" s="960"/>
      <c r="AJ55" s="983"/>
      <c r="AK55" s="984"/>
      <c r="AL55" s="980"/>
      <c r="AM55" s="980"/>
      <c r="AN55" s="980"/>
      <c r="AO55" s="980"/>
      <c r="AP55" s="980"/>
      <c r="AQ55" s="980"/>
      <c r="AR55" s="980"/>
      <c r="AS55" s="980"/>
      <c r="AT55" s="980"/>
      <c r="AU55" s="980"/>
      <c r="AV55" s="980"/>
      <c r="AW55" s="980"/>
      <c r="AX55" s="980"/>
      <c r="AY55" s="980"/>
      <c r="AZ55" s="985"/>
      <c r="BA55" s="985"/>
      <c r="BB55" s="985"/>
      <c r="BC55" s="985"/>
      <c r="BD55" s="985"/>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0"/>
      <c r="CM55" s="959"/>
      <c r="CN55" s="960"/>
      <c r="CO55" s="960"/>
      <c r="CP55" s="960"/>
      <c r="CQ55" s="970"/>
      <c r="CR55" s="959"/>
      <c r="CS55" s="960"/>
      <c r="CT55" s="960"/>
      <c r="CU55" s="960"/>
      <c r="CV55" s="970"/>
      <c r="CW55" s="959"/>
      <c r="CX55" s="960"/>
      <c r="CY55" s="960"/>
      <c r="CZ55" s="960"/>
      <c r="DA55" s="970"/>
      <c r="DB55" s="959"/>
      <c r="DC55" s="960"/>
      <c r="DD55" s="960"/>
      <c r="DE55" s="960"/>
      <c r="DF55" s="970"/>
      <c r="DG55" s="959"/>
      <c r="DH55" s="960"/>
      <c r="DI55" s="960"/>
      <c r="DJ55" s="960"/>
      <c r="DK55" s="970"/>
      <c r="DL55" s="959"/>
      <c r="DM55" s="960"/>
      <c r="DN55" s="960"/>
      <c r="DO55" s="960"/>
      <c r="DP55" s="970"/>
      <c r="DQ55" s="959"/>
      <c r="DR55" s="960"/>
      <c r="DS55" s="960"/>
      <c r="DT55" s="960"/>
      <c r="DU55" s="970"/>
      <c r="DV55" s="952"/>
      <c r="DW55" s="953"/>
      <c r="DX55" s="953"/>
      <c r="DY55" s="953"/>
      <c r="DZ55" s="971"/>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79"/>
      <c r="R56" s="980"/>
      <c r="S56" s="980"/>
      <c r="T56" s="980"/>
      <c r="U56" s="980"/>
      <c r="V56" s="980"/>
      <c r="W56" s="980"/>
      <c r="X56" s="980"/>
      <c r="Y56" s="980"/>
      <c r="Z56" s="980"/>
      <c r="AA56" s="980"/>
      <c r="AB56" s="980"/>
      <c r="AC56" s="980"/>
      <c r="AD56" s="980"/>
      <c r="AE56" s="981"/>
      <c r="AF56" s="982"/>
      <c r="AG56" s="960"/>
      <c r="AH56" s="960"/>
      <c r="AI56" s="960"/>
      <c r="AJ56" s="983"/>
      <c r="AK56" s="984"/>
      <c r="AL56" s="980"/>
      <c r="AM56" s="980"/>
      <c r="AN56" s="980"/>
      <c r="AO56" s="980"/>
      <c r="AP56" s="980"/>
      <c r="AQ56" s="980"/>
      <c r="AR56" s="980"/>
      <c r="AS56" s="980"/>
      <c r="AT56" s="980"/>
      <c r="AU56" s="980"/>
      <c r="AV56" s="980"/>
      <c r="AW56" s="980"/>
      <c r="AX56" s="980"/>
      <c r="AY56" s="980"/>
      <c r="AZ56" s="985"/>
      <c r="BA56" s="985"/>
      <c r="BB56" s="985"/>
      <c r="BC56" s="985"/>
      <c r="BD56" s="985"/>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0"/>
      <c r="CM56" s="959"/>
      <c r="CN56" s="960"/>
      <c r="CO56" s="960"/>
      <c r="CP56" s="960"/>
      <c r="CQ56" s="970"/>
      <c r="CR56" s="959"/>
      <c r="CS56" s="960"/>
      <c r="CT56" s="960"/>
      <c r="CU56" s="960"/>
      <c r="CV56" s="970"/>
      <c r="CW56" s="959"/>
      <c r="CX56" s="960"/>
      <c r="CY56" s="960"/>
      <c r="CZ56" s="960"/>
      <c r="DA56" s="970"/>
      <c r="DB56" s="959"/>
      <c r="DC56" s="960"/>
      <c r="DD56" s="960"/>
      <c r="DE56" s="960"/>
      <c r="DF56" s="970"/>
      <c r="DG56" s="959"/>
      <c r="DH56" s="960"/>
      <c r="DI56" s="960"/>
      <c r="DJ56" s="960"/>
      <c r="DK56" s="970"/>
      <c r="DL56" s="959"/>
      <c r="DM56" s="960"/>
      <c r="DN56" s="960"/>
      <c r="DO56" s="960"/>
      <c r="DP56" s="970"/>
      <c r="DQ56" s="959"/>
      <c r="DR56" s="960"/>
      <c r="DS56" s="960"/>
      <c r="DT56" s="960"/>
      <c r="DU56" s="970"/>
      <c r="DV56" s="952"/>
      <c r="DW56" s="953"/>
      <c r="DX56" s="953"/>
      <c r="DY56" s="953"/>
      <c r="DZ56" s="971"/>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79"/>
      <c r="R57" s="980"/>
      <c r="S57" s="980"/>
      <c r="T57" s="980"/>
      <c r="U57" s="980"/>
      <c r="V57" s="980"/>
      <c r="W57" s="980"/>
      <c r="X57" s="980"/>
      <c r="Y57" s="980"/>
      <c r="Z57" s="980"/>
      <c r="AA57" s="980"/>
      <c r="AB57" s="980"/>
      <c r="AC57" s="980"/>
      <c r="AD57" s="980"/>
      <c r="AE57" s="981"/>
      <c r="AF57" s="982"/>
      <c r="AG57" s="960"/>
      <c r="AH57" s="960"/>
      <c r="AI57" s="960"/>
      <c r="AJ57" s="983"/>
      <c r="AK57" s="984"/>
      <c r="AL57" s="980"/>
      <c r="AM57" s="980"/>
      <c r="AN57" s="980"/>
      <c r="AO57" s="980"/>
      <c r="AP57" s="980"/>
      <c r="AQ57" s="980"/>
      <c r="AR57" s="980"/>
      <c r="AS57" s="980"/>
      <c r="AT57" s="980"/>
      <c r="AU57" s="980"/>
      <c r="AV57" s="980"/>
      <c r="AW57" s="980"/>
      <c r="AX57" s="980"/>
      <c r="AY57" s="980"/>
      <c r="AZ57" s="985"/>
      <c r="BA57" s="985"/>
      <c r="BB57" s="985"/>
      <c r="BC57" s="985"/>
      <c r="BD57" s="985"/>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0"/>
      <c r="CM57" s="959"/>
      <c r="CN57" s="960"/>
      <c r="CO57" s="960"/>
      <c r="CP57" s="960"/>
      <c r="CQ57" s="970"/>
      <c r="CR57" s="959"/>
      <c r="CS57" s="960"/>
      <c r="CT57" s="960"/>
      <c r="CU57" s="960"/>
      <c r="CV57" s="970"/>
      <c r="CW57" s="959"/>
      <c r="CX57" s="960"/>
      <c r="CY57" s="960"/>
      <c r="CZ57" s="960"/>
      <c r="DA57" s="970"/>
      <c r="DB57" s="959"/>
      <c r="DC57" s="960"/>
      <c r="DD57" s="960"/>
      <c r="DE57" s="960"/>
      <c r="DF57" s="970"/>
      <c r="DG57" s="959"/>
      <c r="DH57" s="960"/>
      <c r="DI57" s="960"/>
      <c r="DJ57" s="960"/>
      <c r="DK57" s="970"/>
      <c r="DL57" s="959"/>
      <c r="DM57" s="960"/>
      <c r="DN57" s="960"/>
      <c r="DO57" s="960"/>
      <c r="DP57" s="970"/>
      <c r="DQ57" s="959"/>
      <c r="DR57" s="960"/>
      <c r="DS57" s="960"/>
      <c r="DT57" s="960"/>
      <c r="DU57" s="970"/>
      <c r="DV57" s="952"/>
      <c r="DW57" s="953"/>
      <c r="DX57" s="953"/>
      <c r="DY57" s="953"/>
      <c r="DZ57" s="971"/>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79"/>
      <c r="R58" s="980"/>
      <c r="S58" s="980"/>
      <c r="T58" s="980"/>
      <c r="U58" s="980"/>
      <c r="V58" s="980"/>
      <c r="W58" s="980"/>
      <c r="X58" s="980"/>
      <c r="Y58" s="980"/>
      <c r="Z58" s="980"/>
      <c r="AA58" s="980"/>
      <c r="AB58" s="980"/>
      <c r="AC58" s="980"/>
      <c r="AD58" s="980"/>
      <c r="AE58" s="981"/>
      <c r="AF58" s="982"/>
      <c r="AG58" s="960"/>
      <c r="AH58" s="960"/>
      <c r="AI58" s="960"/>
      <c r="AJ58" s="983"/>
      <c r="AK58" s="984"/>
      <c r="AL58" s="980"/>
      <c r="AM58" s="980"/>
      <c r="AN58" s="980"/>
      <c r="AO58" s="980"/>
      <c r="AP58" s="980"/>
      <c r="AQ58" s="980"/>
      <c r="AR58" s="980"/>
      <c r="AS58" s="980"/>
      <c r="AT58" s="980"/>
      <c r="AU58" s="980"/>
      <c r="AV58" s="980"/>
      <c r="AW58" s="980"/>
      <c r="AX58" s="980"/>
      <c r="AY58" s="980"/>
      <c r="AZ58" s="985"/>
      <c r="BA58" s="985"/>
      <c r="BB58" s="985"/>
      <c r="BC58" s="985"/>
      <c r="BD58" s="985"/>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0"/>
      <c r="CM58" s="959"/>
      <c r="CN58" s="960"/>
      <c r="CO58" s="960"/>
      <c r="CP58" s="960"/>
      <c r="CQ58" s="970"/>
      <c r="CR58" s="959"/>
      <c r="CS58" s="960"/>
      <c r="CT58" s="960"/>
      <c r="CU58" s="960"/>
      <c r="CV58" s="970"/>
      <c r="CW58" s="959"/>
      <c r="CX58" s="960"/>
      <c r="CY58" s="960"/>
      <c r="CZ58" s="960"/>
      <c r="DA58" s="970"/>
      <c r="DB58" s="959"/>
      <c r="DC58" s="960"/>
      <c r="DD58" s="960"/>
      <c r="DE58" s="960"/>
      <c r="DF58" s="970"/>
      <c r="DG58" s="959"/>
      <c r="DH58" s="960"/>
      <c r="DI58" s="960"/>
      <c r="DJ58" s="960"/>
      <c r="DK58" s="970"/>
      <c r="DL58" s="959"/>
      <c r="DM58" s="960"/>
      <c r="DN58" s="960"/>
      <c r="DO58" s="960"/>
      <c r="DP58" s="970"/>
      <c r="DQ58" s="959"/>
      <c r="DR58" s="960"/>
      <c r="DS58" s="960"/>
      <c r="DT58" s="960"/>
      <c r="DU58" s="970"/>
      <c r="DV58" s="952"/>
      <c r="DW58" s="953"/>
      <c r="DX58" s="953"/>
      <c r="DY58" s="953"/>
      <c r="DZ58" s="971"/>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79"/>
      <c r="R59" s="980"/>
      <c r="S59" s="980"/>
      <c r="T59" s="980"/>
      <c r="U59" s="980"/>
      <c r="V59" s="980"/>
      <c r="W59" s="980"/>
      <c r="X59" s="980"/>
      <c r="Y59" s="980"/>
      <c r="Z59" s="980"/>
      <c r="AA59" s="980"/>
      <c r="AB59" s="980"/>
      <c r="AC59" s="980"/>
      <c r="AD59" s="980"/>
      <c r="AE59" s="981"/>
      <c r="AF59" s="982"/>
      <c r="AG59" s="960"/>
      <c r="AH59" s="960"/>
      <c r="AI59" s="960"/>
      <c r="AJ59" s="983"/>
      <c r="AK59" s="984"/>
      <c r="AL59" s="980"/>
      <c r="AM59" s="980"/>
      <c r="AN59" s="980"/>
      <c r="AO59" s="980"/>
      <c r="AP59" s="980"/>
      <c r="AQ59" s="980"/>
      <c r="AR59" s="980"/>
      <c r="AS59" s="980"/>
      <c r="AT59" s="980"/>
      <c r="AU59" s="980"/>
      <c r="AV59" s="980"/>
      <c r="AW59" s="980"/>
      <c r="AX59" s="980"/>
      <c r="AY59" s="980"/>
      <c r="AZ59" s="985"/>
      <c r="BA59" s="985"/>
      <c r="BB59" s="985"/>
      <c r="BC59" s="985"/>
      <c r="BD59" s="985"/>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0"/>
      <c r="CM59" s="959"/>
      <c r="CN59" s="960"/>
      <c r="CO59" s="960"/>
      <c r="CP59" s="960"/>
      <c r="CQ59" s="970"/>
      <c r="CR59" s="959"/>
      <c r="CS59" s="960"/>
      <c r="CT59" s="960"/>
      <c r="CU59" s="960"/>
      <c r="CV59" s="970"/>
      <c r="CW59" s="959"/>
      <c r="CX59" s="960"/>
      <c r="CY59" s="960"/>
      <c r="CZ59" s="960"/>
      <c r="DA59" s="970"/>
      <c r="DB59" s="959"/>
      <c r="DC59" s="960"/>
      <c r="DD59" s="960"/>
      <c r="DE59" s="960"/>
      <c r="DF59" s="970"/>
      <c r="DG59" s="959"/>
      <c r="DH59" s="960"/>
      <c r="DI59" s="960"/>
      <c r="DJ59" s="960"/>
      <c r="DK59" s="970"/>
      <c r="DL59" s="959"/>
      <c r="DM59" s="960"/>
      <c r="DN59" s="960"/>
      <c r="DO59" s="960"/>
      <c r="DP59" s="970"/>
      <c r="DQ59" s="959"/>
      <c r="DR59" s="960"/>
      <c r="DS59" s="960"/>
      <c r="DT59" s="960"/>
      <c r="DU59" s="970"/>
      <c r="DV59" s="952"/>
      <c r="DW59" s="953"/>
      <c r="DX59" s="953"/>
      <c r="DY59" s="953"/>
      <c r="DZ59" s="971"/>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79"/>
      <c r="R60" s="980"/>
      <c r="S60" s="980"/>
      <c r="T60" s="980"/>
      <c r="U60" s="980"/>
      <c r="V60" s="980"/>
      <c r="W60" s="980"/>
      <c r="X60" s="980"/>
      <c r="Y60" s="980"/>
      <c r="Z60" s="980"/>
      <c r="AA60" s="980"/>
      <c r="AB60" s="980"/>
      <c r="AC60" s="980"/>
      <c r="AD60" s="980"/>
      <c r="AE60" s="981"/>
      <c r="AF60" s="982"/>
      <c r="AG60" s="960"/>
      <c r="AH60" s="960"/>
      <c r="AI60" s="960"/>
      <c r="AJ60" s="983"/>
      <c r="AK60" s="984"/>
      <c r="AL60" s="980"/>
      <c r="AM60" s="980"/>
      <c r="AN60" s="980"/>
      <c r="AO60" s="980"/>
      <c r="AP60" s="980"/>
      <c r="AQ60" s="980"/>
      <c r="AR60" s="980"/>
      <c r="AS60" s="980"/>
      <c r="AT60" s="980"/>
      <c r="AU60" s="980"/>
      <c r="AV60" s="980"/>
      <c r="AW60" s="980"/>
      <c r="AX60" s="980"/>
      <c r="AY60" s="980"/>
      <c r="AZ60" s="985"/>
      <c r="BA60" s="985"/>
      <c r="BB60" s="985"/>
      <c r="BC60" s="985"/>
      <c r="BD60" s="985"/>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0"/>
      <c r="CM60" s="959"/>
      <c r="CN60" s="960"/>
      <c r="CO60" s="960"/>
      <c r="CP60" s="960"/>
      <c r="CQ60" s="970"/>
      <c r="CR60" s="959"/>
      <c r="CS60" s="960"/>
      <c r="CT60" s="960"/>
      <c r="CU60" s="960"/>
      <c r="CV60" s="970"/>
      <c r="CW60" s="959"/>
      <c r="CX60" s="960"/>
      <c r="CY60" s="960"/>
      <c r="CZ60" s="960"/>
      <c r="DA60" s="970"/>
      <c r="DB60" s="959"/>
      <c r="DC60" s="960"/>
      <c r="DD60" s="960"/>
      <c r="DE60" s="960"/>
      <c r="DF60" s="970"/>
      <c r="DG60" s="959"/>
      <c r="DH60" s="960"/>
      <c r="DI60" s="960"/>
      <c r="DJ60" s="960"/>
      <c r="DK60" s="970"/>
      <c r="DL60" s="959"/>
      <c r="DM60" s="960"/>
      <c r="DN60" s="960"/>
      <c r="DO60" s="960"/>
      <c r="DP60" s="970"/>
      <c r="DQ60" s="959"/>
      <c r="DR60" s="960"/>
      <c r="DS60" s="960"/>
      <c r="DT60" s="960"/>
      <c r="DU60" s="970"/>
      <c r="DV60" s="952"/>
      <c r="DW60" s="953"/>
      <c r="DX60" s="953"/>
      <c r="DY60" s="953"/>
      <c r="DZ60" s="971"/>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79"/>
      <c r="R61" s="980"/>
      <c r="S61" s="980"/>
      <c r="T61" s="980"/>
      <c r="U61" s="980"/>
      <c r="V61" s="980"/>
      <c r="W61" s="980"/>
      <c r="X61" s="980"/>
      <c r="Y61" s="980"/>
      <c r="Z61" s="980"/>
      <c r="AA61" s="980"/>
      <c r="AB61" s="980"/>
      <c r="AC61" s="980"/>
      <c r="AD61" s="980"/>
      <c r="AE61" s="981"/>
      <c r="AF61" s="982"/>
      <c r="AG61" s="960"/>
      <c r="AH61" s="960"/>
      <c r="AI61" s="960"/>
      <c r="AJ61" s="983"/>
      <c r="AK61" s="984"/>
      <c r="AL61" s="980"/>
      <c r="AM61" s="980"/>
      <c r="AN61" s="980"/>
      <c r="AO61" s="980"/>
      <c r="AP61" s="980"/>
      <c r="AQ61" s="980"/>
      <c r="AR61" s="980"/>
      <c r="AS61" s="980"/>
      <c r="AT61" s="980"/>
      <c r="AU61" s="980"/>
      <c r="AV61" s="980"/>
      <c r="AW61" s="980"/>
      <c r="AX61" s="980"/>
      <c r="AY61" s="980"/>
      <c r="AZ61" s="985"/>
      <c r="BA61" s="985"/>
      <c r="BB61" s="985"/>
      <c r="BC61" s="985"/>
      <c r="BD61" s="985"/>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0"/>
      <c r="CM61" s="959"/>
      <c r="CN61" s="960"/>
      <c r="CO61" s="960"/>
      <c r="CP61" s="960"/>
      <c r="CQ61" s="970"/>
      <c r="CR61" s="959"/>
      <c r="CS61" s="960"/>
      <c r="CT61" s="960"/>
      <c r="CU61" s="960"/>
      <c r="CV61" s="970"/>
      <c r="CW61" s="959"/>
      <c r="CX61" s="960"/>
      <c r="CY61" s="960"/>
      <c r="CZ61" s="960"/>
      <c r="DA61" s="970"/>
      <c r="DB61" s="959"/>
      <c r="DC61" s="960"/>
      <c r="DD61" s="960"/>
      <c r="DE61" s="960"/>
      <c r="DF61" s="970"/>
      <c r="DG61" s="959"/>
      <c r="DH61" s="960"/>
      <c r="DI61" s="960"/>
      <c r="DJ61" s="960"/>
      <c r="DK61" s="970"/>
      <c r="DL61" s="959"/>
      <c r="DM61" s="960"/>
      <c r="DN61" s="960"/>
      <c r="DO61" s="960"/>
      <c r="DP61" s="970"/>
      <c r="DQ61" s="959"/>
      <c r="DR61" s="960"/>
      <c r="DS61" s="960"/>
      <c r="DT61" s="960"/>
      <c r="DU61" s="970"/>
      <c r="DV61" s="952"/>
      <c r="DW61" s="953"/>
      <c r="DX61" s="953"/>
      <c r="DY61" s="953"/>
      <c r="DZ61" s="971"/>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79"/>
      <c r="R62" s="980"/>
      <c r="S62" s="980"/>
      <c r="T62" s="980"/>
      <c r="U62" s="980"/>
      <c r="V62" s="980"/>
      <c r="W62" s="980"/>
      <c r="X62" s="980"/>
      <c r="Y62" s="980"/>
      <c r="Z62" s="980"/>
      <c r="AA62" s="980"/>
      <c r="AB62" s="980"/>
      <c r="AC62" s="980"/>
      <c r="AD62" s="980"/>
      <c r="AE62" s="981"/>
      <c r="AF62" s="982"/>
      <c r="AG62" s="960"/>
      <c r="AH62" s="960"/>
      <c r="AI62" s="96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57"/>
      <c r="BF62" s="957"/>
      <c r="BG62" s="957"/>
      <c r="BH62" s="957"/>
      <c r="BI62" s="958"/>
      <c r="BJ62" s="986" t="s">
        <v>464</v>
      </c>
      <c r="BK62" s="987"/>
      <c r="BL62" s="987"/>
      <c r="BM62" s="987"/>
      <c r="BN62" s="988"/>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0"/>
      <c r="CM62" s="959"/>
      <c r="CN62" s="960"/>
      <c r="CO62" s="960"/>
      <c r="CP62" s="960"/>
      <c r="CQ62" s="970"/>
      <c r="CR62" s="959"/>
      <c r="CS62" s="960"/>
      <c r="CT62" s="960"/>
      <c r="CU62" s="960"/>
      <c r="CV62" s="970"/>
      <c r="CW62" s="959"/>
      <c r="CX62" s="960"/>
      <c r="CY62" s="960"/>
      <c r="CZ62" s="960"/>
      <c r="DA62" s="970"/>
      <c r="DB62" s="959"/>
      <c r="DC62" s="960"/>
      <c r="DD62" s="960"/>
      <c r="DE62" s="960"/>
      <c r="DF62" s="970"/>
      <c r="DG62" s="959"/>
      <c r="DH62" s="960"/>
      <c r="DI62" s="960"/>
      <c r="DJ62" s="960"/>
      <c r="DK62" s="970"/>
      <c r="DL62" s="959"/>
      <c r="DM62" s="960"/>
      <c r="DN62" s="960"/>
      <c r="DO62" s="960"/>
      <c r="DP62" s="970"/>
      <c r="DQ62" s="959"/>
      <c r="DR62" s="960"/>
      <c r="DS62" s="960"/>
      <c r="DT62" s="960"/>
      <c r="DU62" s="970"/>
      <c r="DV62" s="952"/>
      <c r="DW62" s="953"/>
      <c r="DX62" s="953"/>
      <c r="DY62" s="953"/>
      <c r="DZ62" s="971"/>
      <c r="EA62" s="54"/>
    </row>
    <row r="63" spans="1:131" s="51" customFormat="1" ht="26.25" customHeight="1" x14ac:dyDescent="0.15">
      <c r="A63" s="60" t="s">
        <v>257</v>
      </c>
      <c r="B63" s="930" t="s">
        <v>377</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2"/>
      <c r="AF63" s="973">
        <v>1168</v>
      </c>
      <c r="AG63" s="942"/>
      <c r="AH63" s="942"/>
      <c r="AI63" s="942"/>
      <c r="AJ63" s="974"/>
      <c r="AK63" s="975"/>
      <c r="AL63" s="941"/>
      <c r="AM63" s="941"/>
      <c r="AN63" s="941"/>
      <c r="AO63" s="941"/>
      <c r="AP63" s="942">
        <v>2651</v>
      </c>
      <c r="AQ63" s="942"/>
      <c r="AR63" s="942"/>
      <c r="AS63" s="942"/>
      <c r="AT63" s="942"/>
      <c r="AU63" s="942">
        <v>1552</v>
      </c>
      <c r="AV63" s="942"/>
      <c r="AW63" s="942"/>
      <c r="AX63" s="942"/>
      <c r="AY63" s="942"/>
      <c r="AZ63" s="976"/>
      <c r="BA63" s="976"/>
      <c r="BB63" s="976"/>
      <c r="BC63" s="976"/>
      <c r="BD63" s="976"/>
      <c r="BE63" s="943"/>
      <c r="BF63" s="943"/>
      <c r="BG63" s="943"/>
      <c r="BH63" s="943"/>
      <c r="BI63" s="944"/>
      <c r="BJ63" s="977" t="s">
        <v>205</v>
      </c>
      <c r="BK63" s="937"/>
      <c r="BL63" s="937"/>
      <c r="BM63" s="937"/>
      <c r="BN63" s="978"/>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0"/>
      <c r="CM63" s="959"/>
      <c r="CN63" s="960"/>
      <c r="CO63" s="960"/>
      <c r="CP63" s="960"/>
      <c r="CQ63" s="970"/>
      <c r="CR63" s="959"/>
      <c r="CS63" s="960"/>
      <c r="CT63" s="960"/>
      <c r="CU63" s="960"/>
      <c r="CV63" s="970"/>
      <c r="CW63" s="959"/>
      <c r="CX63" s="960"/>
      <c r="CY63" s="960"/>
      <c r="CZ63" s="960"/>
      <c r="DA63" s="970"/>
      <c r="DB63" s="959"/>
      <c r="DC63" s="960"/>
      <c r="DD63" s="960"/>
      <c r="DE63" s="960"/>
      <c r="DF63" s="970"/>
      <c r="DG63" s="959"/>
      <c r="DH63" s="960"/>
      <c r="DI63" s="960"/>
      <c r="DJ63" s="960"/>
      <c r="DK63" s="970"/>
      <c r="DL63" s="959"/>
      <c r="DM63" s="960"/>
      <c r="DN63" s="960"/>
      <c r="DO63" s="960"/>
      <c r="DP63" s="970"/>
      <c r="DQ63" s="959"/>
      <c r="DR63" s="960"/>
      <c r="DS63" s="960"/>
      <c r="DT63" s="960"/>
      <c r="DU63" s="970"/>
      <c r="DV63" s="952"/>
      <c r="DW63" s="953"/>
      <c r="DX63" s="953"/>
      <c r="DY63" s="953"/>
      <c r="DZ63" s="97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0"/>
      <c r="CM64" s="959"/>
      <c r="CN64" s="960"/>
      <c r="CO64" s="960"/>
      <c r="CP64" s="960"/>
      <c r="CQ64" s="970"/>
      <c r="CR64" s="959"/>
      <c r="CS64" s="960"/>
      <c r="CT64" s="960"/>
      <c r="CU64" s="960"/>
      <c r="CV64" s="970"/>
      <c r="CW64" s="959"/>
      <c r="CX64" s="960"/>
      <c r="CY64" s="960"/>
      <c r="CZ64" s="960"/>
      <c r="DA64" s="970"/>
      <c r="DB64" s="959"/>
      <c r="DC64" s="960"/>
      <c r="DD64" s="960"/>
      <c r="DE64" s="960"/>
      <c r="DF64" s="970"/>
      <c r="DG64" s="959"/>
      <c r="DH64" s="960"/>
      <c r="DI64" s="960"/>
      <c r="DJ64" s="960"/>
      <c r="DK64" s="970"/>
      <c r="DL64" s="959"/>
      <c r="DM64" s="960"/>
      <c r="DN64" s="960"/>
      <c r="DO64" s="960"/>
      <c r="DP64" s="970"/>
      <c r="DQ64" s="959"/>
      <c r="DR64" s="960"/>
      <c r="DS64" s="960"/>
      <c r="DT64" s="960"/>
      <c r="DU64" s="970"/>
      <c r="DV64" s="952"/>
      <c r="DW64" s="953"/>
      <c r="DX64" s="953"/>
      <c r="DY64" s="953"/>
      <c r="DZ64" s="971"/>
      <c r="EA64" s="54"/>
    </row>
    <row r="65" spans="1:131" s="51" customFormat="1" ht="26.25" customHeight="1" x14ac:dyDescent="0.15">
      <c r="A65" s="63" t="s">
        <v>450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0"/>
      <c r="CM65" s="959"/>
      <c r="CN65" s="960"/>
      <c r="CO65" s="960"/>
      <c r="CP65" s="960"/>
      <c r="CQ65" s="970"/>
      <c r="CR65" s="959"/>
      <c r="CS65" s="960"/>
      <c r="CT65" s="960"/>
      <c r="CU65" s="960"/>
      <c r="CV65" s="970"/>
      <c r="CW65" s="959"/>
      <c r="CX65" s="960"/>
      <c r="CY65" s="960"/>
      <c r="CZ65" s="960"/>
      <c r="DA65" s="970"/>
      <c r="DB65" s="959"/>
      <c r="DC65" s="960"/>
      <c r="DD65" s="960"/>
      <c r="DE65" s="960"/>
      <c r="DF65" s="970"/>
      <c r="DG65" s="959"/>
      <c r="DH65" s="960"/>
      <c r="DI65" s="960"/>
      <c r="DJ65" s="960"/>
      <c r="DK65" s="970"/>
      <c r="DL65" s="959"/>
      <c r="DM65" s="960"/>
      <c r="DN65" s="960"/>
      <c r="DO65" s="960"/>
      <c r="DP65" s="970"/>
      <c r="DQ65" s="959"/>
      <c r="DR65" s="960"/>
      <c r="DS65" s="960"/>
      <c r="DT65" s="960"/>
      <c r="DU65" s="970"/>
      <c r="DV65" s="952"/>
      <c r="DW65" s="953"/>
      <c r="DX65" s="953"/>
      <c r="DY65" s="953"/>
      <c r="DZ65" s="971"/>
      <c r="EA65" s="54"/>
    </row>
    <row r="66" spans="1:131" s="51" customFormat="1" ht="26.25" customHeight="1" x14ac:dyDescent="0.15">
      <c r="A66" s="688" t="s">
        <v>414</v>
      </c>
      <c r="B66" s="689"/>
      <c r="C66" s="689"/>
      <c r="D66" s="689"/>
      <c r="E66" s="689"/>
      <c r="F66" s="689"/>
      <c r="G66" s="689"/>
      <c r="H66" s="689"/>
      <c r="I66" s="689"/>
      <c r="J66" s="689"/>
      <c r="K66" s="689"/>
      <c r="L66" s="689"/>
      <c r="M66" s="689"/>
      <c r="N66" s="689"/>
      <c r="O66" s="689"/>
      <c r="P66" s="690"/>
      <c r="Q66" s="680" t="s">
        <v>456</v>
      </c>
      <c r="R66" s="681"/>
      <c r="S66" s="681"/>
      <c r="T66" s="681"/>
      <c r="U66" s="682"/>
      <c r="V66" s="680" t="s">
        <v>457</v>
      </c>
      <c r="W66" s="681"/>
      <c r="X66" s="681"/>
      <c r="Y66" s="681"/>
      <c r="Z66" s="682"/>
      <c r="AA66" s="680" t="s">
        <v>458</v>
      </c>
      <c r="AB66" s="681"/>
      <c r="AC66" s="681"/>
      <c r="AD66" s="681"/>
      <c r="AE66" s="682"/>
      <c r="AF66" s="694" t="s">
        <v>254</v>
      </c>
      <c r="AG66" s="695"/>
      <c r="AH66" s="695"/>
      <c r="AI66" s="695"/>
      <c r="AJ66" s="696"/>
      <c r="AK66" s="680" t="s">
        <v>387</v>
      </c>
      <c r="AL66" s="689"/>
      <c r="AM66" s="689"/>
      <c r="AN66" s="689"/>
      <c r="AO66" s="690"/>
      <c r="AP66" s="680" t="s">
        <v>357</v>
      </c>
      <c r="AQ66" s="681"/>
      <c r="AR66" s="681"/>
      <c r="AS66" s="681"/>
      <c r="AT66" s="682"/>
      <c r="AU66" s="680" t="s">
        <v>465</v>
      </c>
      <c r="AV66" s="681"/>
      <c r="AW66" s="681"/>
      <c r="AX66" s="681"/>
      <c r="AY66" s="682"/>
      <c r="AZ66" s="680" t="s">
        <v>444</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3" t="s">
        <v>535</v>
      </c>
      <c r="C68" s="964"/>
      <c r="D68" s="964"/>
      <c r="E68" s="964"/>
      <c r="F68" s="964"/>
      <c r="G68" s="964"/>
      <c r="H68" s="964"/>
      <c r="I68" s="964"/>
      <c r="J68" s="964"/>
      <c r="K68" s="964"/>
      <c r="L68" s="964"/>
      <c r="M68" s="964"/>
      <c r="N68" s="964"/>
      <c r="O68" s="964"/>
      <c r="P68" s="965"/>
      <c r="Q68" s="966">
        <v>1822</v>
      </c>
      <c r="R68" s="967"/>
      <c r="S68" s="967"/>
      <c r="T68" s="967"/>
      <c r="U68" s="967"/>
      <c r="V68" s="967">
        <v>1734</v>
      </c>
      <c r="W68" s="967"/>
      <c r="X68" s="967"/>
      <c r="Y68" s="967"/>
      <c r="Z68" s="967"/>
      <c r="AA68" s="967">
        <v>89</v>
      </c>
      <c r="AB68" s="967"/>
      <c r="AC68" s="967"/>
      <c r="AD68" s="967"/>
      <c r="AE68" s="967"/>
      <c r="AF68" s="967">
        <v>89</v>
      </c>
      <c r="AG68" s="967"/>
      <c r="AH68" s="967"/>
      <c r="AI68" s="967"/>
      <c r="AJ68" s="967"/>
      <c r="AK68" s="967">
        <v>9</v>
      </c>
      <c r="AL68" s="967"/>
      <c r="AM68" s="967"/>
      <c r="AN68" s="967"/>
      <c r="AO68" s="967"/>
      <c r="AP68" s="967">
        <v>1322</v>
      </c>
      <c r="AQ68" s="967"/>
      <c r="AR68" s="967"/>
      <c r="AS68" s="967"/>
      <c r="AT68" s="967"/>
      <c r="AU68" s="967">
        <v>316</v>
      </c>
      <c r="AV68" s="967"/>
      <c r="AW68" s="967"/>
      <c r="AX68" s="967"/>
      <c r="AY68" s="967"/>
      <c r="AZ68" s="968"/>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536</v>
      </c>
      <c r="C69" s="953"/>
      <c r="D69" s="953"/>
      <c r="E69" s="953"/>
      <c r="F69" s="953"/>
      <c r="G69" s="953"/>
      <c r="H69" s="953"/>
      <c r="I69" s="953"/>
      <c r="J69" s="953"/>
      <c r="K69" s="953"/>
      <c r="L69" s="953"/>
      <c r="M69" s="953"/>
      <c r="N69" s="953"/>
      <c r="O69" s="953"/>
      <c r="P69" s="954"/>
      <c r="Q69" s="955">
        <v>1330</v>
      </c>
      <c r="R69" s="956"/>
      <c r="S69" s="956"/>
      <c r="T69" s="956"/>
      <c r="U69" s="956"/>
      <c r="V69" s="956">
        <v>1192</v>
      </c>
      <c r="W69" s="956"/>
      <c r="X69" s="956"/>
      <c r="Y69" s="956"/>
      <c r="Z69" s="956"/>
      <c r="AA69" s="956">
        <v>138</v>
      </c>
      <c r="AB69" s="956"/>
      <c r="AC69" s="956"/>
      <c r="AD69" s="956"/>
      <c r="AE69" s="956"/>
      <c r="AF69" s="956">
        <v>138</v>
      </c>
      <c r="AG69" s="956"/>
      <c r="AH69" s="956"/>
      <c r="AI69" s="956"/>
      <c r="AJ69" s="956"/>
      <c r="AK69" s="956" t="s">
        <v>546</v>
      </c>
      <c r="AL69" s="956"/>
      <c r="AM69" s="956"/>
      <c r="AN69" s="956"/>
      <c r="AO69" s="956"/>
      <c r="AP69" s="956">
        <v>21</v>
      </c>
      <c r="AQ69" s="956"/>
      <c r="AR69" s="956"/>
      <c r="AS69" s="956"/>
      <c r="AT69" s="956"/>
      <c r="AU69" s="956">
        <v>10</v>
      </c>
      <c r="AV69" s="956"/>
      <c r="AW69" s="956"/>
      <c r="AX69" s="956"/>
      <c r="AY69" s="956"/>
      <c r="AZ69" s="957"/>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537</v>
      </c>
      <c r="C70" s="953"/>
      <c r="D70" s="953"/>
      <c r="E70" s="953"/>
      <c r="F70" s="953"/>
      <c r="G70" s="953"/>
      <c r="H70" s="953"/>
      <c r="I70" s="953"/>
      <c r="J70" s="953"/>
      <c r="K70" s="953"/>
      <c r="L70" s="953"/>
      <c r="M70" s="953"/>
      <c r="N70" s="953"/>
      <c r="O70" s="953"/>
      <c r="P70" s="954"/>
      <c r="Q70" s="955">
        <v>136</v>
      </c>
      <c r="R70" s="956"/>
      <c r="S70" s="956"/>
      <c r="T70" s="956"/>
      <c r="U70" s="956"/>
      <c r="V70" s="956">
        <v>108</v>
      </c>
      <c r="W70" s="956"/>
      <c r="X70" s="956"/>
      <c r="Y70" s="956"/>
      <c r="Z70" s="956"/>
      <c r="AA70" s="956">
        <v>28</v>
      </c>
      <c r="AB70" s="956"/>
      <c r="AC70" s="956"/>
      <c r="AD70" s="956"/>
      <c r="AE70" s="956"/>
      <c r="AF70" s="956">
        <v>28</v>
      </c>
      <c r="AG70" s="956"/>
      <c r="AH70" s="956"/>
      <c r="AI70" s="956"/>
      <c r="AJ70" s="956"/>
      <c r="AK70" s="956" t="s">
        <v>546</v>
      </c>
      <c r="AL70" s="956"/>
      <c r="AM70" s="956"/>
      <c r="AN70" s="956"/>
      <c r="AO70" s="956"/>
      <c r="AP70" s="956" t="s">
        <v>546</v>
      </c>
      <c r="AQ70" s="956"/>
      <c r="AR70" s="956"/>
      <c r="AS70" s="956"/>
      <c r="AT70" s="956"/>
      <c r="AU70" s="956" t="s">
        <v>546</v>
      </c>
      <c r="AV70" s="956"/>
      <c r="AW70" s="956"/>
      <c r="AX70" s="956"/>
      <c r="AY70" s="956"/>
      <c r="AZ70" s="957"/>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538</v>
      </c>
      <c r="C71" s="953"/>
      <c r="D71" s="953"/>
      <c r="E71" s="953"/>
      <c r="F71" s="953"/>
      <c r="G71" s="953"/>
      <c r="H71" s="953"/>
      <c r="I71" s="953"/>
      <c r="J71" s="953"/>
      <c r="K71" s="953"/>
      <c r="L71" s="953"/>
      <c r="M71" s="953"/>
      <c r="N71" s="953"/>
      <c r="O71" s="953"/>
      <c r="P71" s="954"/>
      <c r="Q71" s="955">
        <v>309</v>
      </c>
      <c r="R71" s="956"/>
      <c r="S71" s="956"/>
      <c r="T71" s="956"/>
      <c r="U71" s="956"/>
      <c r="V71" s="956">
        <v>171</v>
      </c>
      <c r="W71" s="956"/>
      <c r="X71" s="956"/>
      <c r="Y71" s="956"/>
      <c r="Z71" s="956"/>
      <c r="AA71" s="956">
        <v>139</v>
      </c>
      <c r="AB71" s="956"/>
      <c r="AC71" s="956"/>
      <c r="AD71" s="956"/>
      <c r="AE71" s="956"/>
      <c r="AF71" s="956">
        <v>139</v>
      </c>
      <c r="AG71" s="956"/>
      <c r="AH71" s="956"/>
      <c r="AI71" s="956"/>
      <c r="AJ71" s="956"/>
      <c r="AK71" s="956" t="s">
        <v>546</v>
      </c>
      <c r="AL71" s="956"/>
      <c r="AM71" s="956"/>
      <c r="AN71" s="956"/>
      <c r="AO71" s="956"/>
      <c r="AP71" s="956">
        <v>23</v>
      </c>
      <c r="AQ71" s="956"/>
      <c r="AR71" s="956"/>
      <c r="AS71" s="956"/>
      <c r="AT71" s="956"/>
      <c r="AU71" s="956">
        <v>5</v>
      </c>
      <c r="AV71" s="956"/>
      <c r="AW71" s="956"/>
      <c r="AX71" s="956"/>
      <c r="AY71" s="956"/>
      <c r="AZ71" s="957"/>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539</v>
      </c>
      <c r="C72" s="953"/>
      <c r="D72" s="953"/>
      <c r="E72" s="953"/>
      <c r="F72" s="953"/>
      <c r="G72" s="953"/>
      <c r="H72" s="953"/>
      <c r="I72" s="953"/>
      <c r="J72" s="953"/>
      <c r="K72" s="953"/>
      <c r="L72" s="953"/>
      <c r="M72" s="953"/>
      <c r="N72" s="953"/>
      <c r="O72" s="953"/>
      <c r="P72" s="954"/>
      <c r="Q72" s="955">
        <v>11</v>
      </c>
      <c r="R72" s="956"/>
      <c r="S72" s="956"/>
      <c r="T72" s="956"/>
      <c r="U72" s="956"/>
      <c r="V72" s="956">
        <v>9</v>
      </c>
      <c r="W72" s="956"/>
      <c r="X72" s="956"/>
      <c r="Y72" s="956"/>
      <c r="Z72" s="956"/>
      <c r="AA72" s="956">
        <v>2</v>
      </c>
      <c r="AB72" s="956"/>
      <c r="AC72" s="956"/>
      <c r="AD72" s="956"/>
      <c r="AE72" s="956"/>
      <c r="AF72" s="956">
        <v>2</v>
      </c>
      <c r="AG72" s="956"/>
      <c r="AH72" s="956"/>
      <c r="AI72" s="956"/>
      <c r="AJ72" s="956"/>
      <c r="AK72" s="956" t="s">
        <v>546</v>
      </c>
      <c r="AL72" s="956"/>
      <c r="AM72" s="956"/>
      <c r="AN72" s="956"/>
      <c r="AO72" s="956"/>
      <c r="AP72" s="956" t="s">
        <v>546</v>
      </c>
      <c r="AQ72" s="956"/>
      <c r="AR72" s="956"/>
      <c r="AS72" s="956"/>
      <c r="AT72" s="956"/>
      <c r="AU72" s="956" t="s">
        <v>546</v>
      </c>
      <c r="AV72" s="956"/>
      <c r="AW72" s="956"/>
      <c r="AX72" s="956"/>
      <c r="AY72" s="956"/>
      <c r="AZ72" s="957"/>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540</v>
      </c>
      <c r="C73" s="953"/>
      <c r="D73" s="953"/>
      <c r="E73" s="953"/>
      <c r="F73" s="953"/>
      <c r="G73" s="953"/>
      <c r="H73" s="953"/>
      <c r="I73" s="953"/>
      <c r="J73" s="953"/>
      <c r="K73" s="953"/>
      <c r="L73" s="953"/>
      <c r="M73" s="953"/>
      <c r="N73" s="953"/>
      <c r="O73" s="953"/>
      <c r="P73" s="954"/>
      <c r="Q73" s="955">
        <v>133</v>
      </c>
      <c r="R73" s="956"/>
      <c r="S73" s="956"/>
      <c r="T73" s="956"/>
      <c r="U73" s="956"/>
      <c r="V73" s="956">
        <v>128</v>
      </c>
      <c r="W73" s="956"/>
      <c r="X73" s="956"/>
      <c r="Y73" s="956"/>
      <c r="Z73" s="956"/>
      <c r="AA73" s="956">
        <v>6</v>
      </c>
      <c r="AB73" s="956"/>
      <c r="AC73" s="956"/>
      <c r="AD73" s="956"/>
      <c r="AE73" s="956"/>
      <c r="AF73" s="956">
        <v>1</v>
      </c>
      <c r="AG73" s="956"/>
      <c r="AH73" s="956"/>
      <c r="AI73" s="956"/>
      <c r="AJ73" s="956"/>
      <c r="AK73" s="956" t="s">
        <v>546</v>
      </c>
      <c r="AL73" s="956"/>
      <c r="AM73" s="956"/>
      <c r="AN73" s="956"/>
      <c r="AO73" s="956"/>
      <c r="AP73" s="956">
        <v>75</v>
      </c>
      <c r="AQ73" s="956"/>
      <c r="AR73" s="956"/>
      <c r="AS73" s="956"/>
      <c r="AT73" s="956"/>
      <c r="AU73" s="956">
        <v>11</v>
      </c>
      <c r="AV73" s="956"/>
      <c r="AW73" s="956"/>
      <c r="AX73" s="956"/>
      <c r="AY73" s="956"/>
      <c r="AZ73" s="957"/>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t="s">
        <v>541</v>
      </c>
      <c r="C74" s="953"/>
      <c r="D74" s="953"/>
      <c r="E74" s="953"/>
      <c r="F74" s="953"/>
      <c r="G74" s="953"/>
      <c r="H74" s="953"/>
      <c r="I74" s="953"/>
      <c r="J74" s="953"/>
      <c r="K74" s="953"/>
      <c r="L74" s="953"/>
      <c r="M74" s="953"/>
      <c r="N74" s="953"/>
      <c r="O74" s="953"/>
      <c r="P74" s="954"/>
      <c r="Q74" s="955">
        <v>23</v>
      </c>
      <c r="R74" s="956"/>
      <c r="S74" s="956"/>
      <c r="T74" s="956"/>
      <c r="U74" s="956"/>
      <c r="V74" s="956">
        <v>21</v>
      </c>
      <c r="W74" s="956"/>
      <c r="X74" s="956"/>
      <c r="Y74" s="956"/>
      <c r="Z74" s="956"/>
      <c r="AA74" s="956">
        <v>2</v>
      </c>
      <c r="AB74" s="956"/>
      <c r="AC74" s="956"/>
      <c r="AD74" s="956"/>
      <c r="AE74" s="956"/>
      <c r="AF74" s="956">
        <v>2</v>
      </c>
      <c r="AG74" s="956"/>
      <c r="AH74" s="956"/>
      <c r="AI74" s="956"/>
      <c r="AJ74" s="956"/>
      <c r="AK74" s="956" t="s">
        <v>546</v>
      </c>
      <c r="AL74" s="956"/>
      <c r="AM74" s="956"/>
      <c r="AN74" s="956"/>
      <c r="AO74" s="956"/>
      <c r="AP74" s="956" t="s">
        <v>546</v>
      </c>
      <c r="AQ74" s="956"/>
      <c r="AR74" s="956"/>
      <c r="AS74" s="956"/>
      <c r="AT74" s="956"/>
      <c r="AU74" s="956" t="s">
        <v>546</v>
      </c>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t="s">
        <v>542</v>
      </c>
      <c r="C75" s="953"/>
      <c r="D75" s="953"/>
      <c r="E75" s="953"/>
      <c r="F75" s="953"/>
      <c r="G75" s="953"/>
      <c r="H75" s="953"/>
      <c r="I75" s="953"/>
      <c r="J75" s="953"/>
      <c r="K75" s="953"/>
      <c r="L75" s="953"/>
      <c r="M75" s="953"/>
      <c r="N75" s="953"/>
      <c r="O75" s="953"/>
      <c r="P75" s="954"/>
      <c r="Q75" s="959">
        <v>145</v>
      </c>
      <c r="R75" s="960"/>
      <c r="S75" s="960"/>
      <c r="T75" s="960"/>
      <c r="U75" s="961"/>
      <c r="V75" s="962">
        <v>137</v>
      </c>
      <c r="W75" s="960"/>
      <c r="X75" s="960"/>
      <c r="Y75" s="960"/>
      <c r="Z75" s="961"/>
      <c r="AA75" s="962">
        <v>9</v>
      </c>
      <c r="AB75" s="960"/>
      <c r="AC75" s="960"/>
      <c r="AD75" s="960"/>
      <c r="AE75" s="961"/>
      <c r="AF75" s="962">
        <v>9</v>
      </c>
      <c r="AG75" s="960"/>
      <c r="AH75" s="960"/>
      <c r="AI75" s="960"/>
      <c r="AJ75" s="961"/>
      <c r="AK75" s="962" t="s">
        <v>546</v>
      </c>
      <c r="AL75" s="960"/>
      <c r="AM75" s="960"/>
      <c r="AN75" s="960"/>
      <c r="AO75" s="961"/>
      <c r="AP75" s="956" t="s">
        <v>546</v>
      </c>
      <c r="AQ75" s="956"/>
      <c r="AR75" s="956"/>
      <c r="AS75" s="956"/>
      <c r="AT75" s="956"/>
      <c r="AU75" s="956" t="s">
        <v>546</v>
      </c>
      <c r="AV75" s="956"/>
      <c r="AW75" s="956"/>
      <c r="AX75" s="956"/>
      <c r="AY75" s="956"/>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t="s">
        <v>543</v>
      </c>
      <c r="C76" s="953"/>
      <c r="D76" s="953"/>
      <c r="E76" s="953"/>
      <c r="F76" s="953"/>
      <c r="G76" s="953"/>
      <c r="H76" s="953"/>
      <c r="I76" s="953"/>
      <c r="J76" s="953"/>
      <c r="K76" s="953"/>
      <c r="L76" s="953"/>
      <c r="M76" s="953"/>
      <c r="N76" s="953"/>
      <c r="O76" s="953"/>
      <c r="P76" s="954"/>
      <c r="Q76" s="959">
        <v>4831</v>
      </c>
      <c r="R76" s="960"/>
      <c r="S76" s="960"/>
      <c r="T76" s="960"/>
      <c r="U76" s="961"/>
      <c r="V76" s="962">
        <v>3696</v>
      </c>
      <c r="W76" s="960"/>
      <c r="X76" s="960"/>
      <c r="Y76" s="960"/>
      <c r="Z76" s="961"/>
      <c r="AA76" s="962">
        <v>1135</v>
      </c>
      <c r="AB76" s="960"/>
      <c r="AC76" s="960"/>
      <c r="AD76" s="960"/>
      <c r="AE76" s="961"/>
      <c r="AF76" s="962">
        <v>1135</v>
      </c>
      <c r="AG76" s="960"/>
      <c r="AH76" s="960"/>
      <c r="AI76" s="960"/>
      <c r="AJ76" s="961"/>
      <c r="AK76" s="962">
        <v>3</v>
      </c>
      <c r="AL76" s="960"/>
      <c r="AM76" s="960"/>
      <c r="AN76" s="960"/>
      <c r="AO76" s="961"/>
      <c r="AP76" s="956" t="s">
        <v>546</v>
      </c>
      <c r="AQ76" s="956"/>
      <c r="AR76" s="956"/>
      <c r="AS76" s="956"/>
      <c r="AT76" s="956"/>
      <c r="AU76" s="956" t="s">
        <v>546</v>
      </c>
      <c r="AV76" s="956"/>
      <c r="AW76" s="956"/>
      <c r="AX76" s="956"/>
      <c r="AY76" s="956"/>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t="s">
        <v>544</v>
      </c>
      <c r="C77" s="953"/>
      <c r="D77" s="953"/>
      <c r="E77" s="953"/>
      <c r="F77" s="953"/>
      <c r="G77" s="953"/>
      <c r="H77" s="953"/>
      <c r="I77" s="953"/>
      <c r="J77" s="953"/>
      <c r="K77" s="953"/>
      <c r="L77" s="953"/>
      <c r="M77" s="953"/>
      <c r="N77" s="953"/>
      <c r="O77" s="953"/>
      <c r="P77" s="954"/>
      <c r="Q77" s="959">
        <v>9</v>
      </c>
      <c r="R77" s="960"/>
      <c r="S77" s="960"/>
      <c r="T77" s="960"/>
      <c r="U77" s="961"/>
      <c r="V77" s="962">
        <v>9</v>
      </c>
      <c r="W77" s="960"/>
      <c r="X77" s="960"/>
      <c r="Y77" s="960"/>
      <c r="Z77" s="961"/>
      <c r="AA77" s="962">
        <v>0</v>
      </c>
      <c r="AB77" s="960"/>
      <c r="AC77" s="960"/>
      <c r="AD77" s="960"/>
      <c r="AE77" s="961"/>
      <c r="AF77" s="962">
        <v>0</v>
      </c>
      <c r="AG77" s="960"/>
      <c r="AH77" s="960"/>
      <c r="AI77" s="960"/>
      <c r="AJ77" s="961"/>
      <c r="AK77" s="962" t="s">
        <v>546</v>
      </c>
      <c r="AL77" s="960"/>
      <c r="AM77" s="960"/>
      <c r="AN77" s="960"/>
      <c r="AO77" s="961"/>
      <c r="AP77" s="956" t="s">
        <v>546</v>
      </c>
      <c r="AQ77" s="956"/>
      <c r="AR77" s="956"/>
      <c r="AS77" s="956"/>
      <c r="AT77" s="956"/>
      <c r="AU77" s="956" t="s">
        <v>546</v>
      </c>
      <c r="AV77" s="956"/>
      <c r="AW77" s="956"/>
      <c r="AX77" s="956"/>
      <c r="AY77" s="956"/>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t="s">
        <v>545</v>
      </c>
      <c r="C78" s="953"/>
      <c r="D78" s="953"/>
      <c r="E78" s="953"/>
      <c r="F78" s="953"/>
      <c r="G78" s="953"/>
      <c r="H78" s="953"/>
      <c r="I78" s="953"/>
      <c r="J78" s="953"/>
      <c r="K78" s="953"/>
      <c r="L78" s="953"/>
      <c r="M78" s="953"/>
      <c r="N78" s="953"/>
      <c r="O78" s="953"/>
      <c r="P78" s="954"/>
      <c r="Q78" s="955">
        <v>54</v>
      </c>
      <c r="R78" s="956"/>
      <c r="S78" s="956"/>
      <c r="T78" s="956"/>
      <c r="U78" s="956"/>
      <c r="V78" s="956">
        <v>50</v>
      </c>
      <c r="W78" s="956"/>
      <c r="X78" s="956"/>
      <c r="Y78" s="956"/>
      <c r="Z78" s="956"/>
      <c r="AA78" s="956">
        <v>4</v>
      </c>
      <c r="AB78" s="956"/>
      <c r="AC78" s="956"/>
      <c r="AD78" s="956"/>
      <c r="AE78" s="956"/>
      <c r="AF78" s="956">
        <v>4</v>
      </c>
      <c r="AG78" s="956"/>
      <c r="AH78" s="956"/>
      <c r="AI78" s="956"/>
      <c r="AJ78" s="956"/>
      <c r="AK78" s="956" t="s">
        <v>546</v>
      </c>
      <c r="AL78" s="956"/>
      <c r="AM78" s="956"/>
      <c r="AN78" s="956"/>
      <c r="AO78" s="956"/>
      <c r="AP78" s="956" t="s">
        <v>546</v>
      </c>
      <c r="AQ78" s="956"/>
      <c r="AR78" s="956"/>
      <c r="AS78" s="956"/>
      <c r="AT78" s="956"/>
      <c r="AU78" s="956" t="s">
        <v>546</v>
      </c>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t="s">
        <v>524</v>
      </c>
      <c r="C79" s="953"/>
      <c r="D79" s="953"/>
      <c r="E79" s="953"/>
      <c r="F79" s="953"/>
      <c r="G79" s="953"/>
      <c r="H79" s="953"/>
      <c r="I79" s="953"/>
      <c r="J79" s="953"/>
      <c r="K79" s="953"/>
      <c r="L79" s="953"/>
      <c r="M79" s="953"/>
      <c r="N79" s="953"/>
      <c r="O79" s="953"/>
      <c r="P79" s="954"/>
      <c r="Q79" s="955">
        <v>145430</v>
      </c>
      <c r="R79" s="956"/>
      <c r="S79" s="956"/>
      <c r="T79" s="956"/>
      <c r="U79" s="956"/>
      <c r="V79" s="956">
        <v>141225</v>
      </c>
      <c r="W79" s="956"/>
      <c r="X79" s="956"/>
      <c r="Y79" s="956"/>
      <c r="Z79" s="956"/>
      <c r="AA79" s="956">
        <v>4204</v>
      </c>
      <c r="AB79" s="956"/>
      <c r="AC79" s="956"/>
      <c r="AD79" s="956"/>
      <c r="AE79" s="956"/>
      <c r="AF79" s="956">
        <v>4204</v>
      </c>
      <c r="AG79" s="956"/>
      <c r="AH79" s="956"/>
      <c r="AI79" s="956"/>
      <c r="AJ79" s="956"/>
      <c r="AK79" s="956" t="s">
        <v>546</v>
      </c>
      <c r="AL79" s="956"/>
      <c r="AM79" s="956"/>
      <c r="AN79" s="956"/>
      <c r="AO79" s="956"/>
      <c r="AP79" s="956" t="s">
        <v>546</v>
      </c>
      <c r="AQ79" s="956"/>
      <c r="AR79" s="956"/>
      <c r="AS79" s="956"/>
      <c r="AT79" s="956"/>
      <c r="AU79" s="956" t="s">
        <v>546</v>
      </c>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257</v>
      </c>
      <c r="B88" s="930" t="s">
        <v>466</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v>5751</v>
      </c>
      <c r="AG88" s="942"/>
      <c r="AH88" s="942"/>
      <c r="AI88" s="942"/>
      <c r="AJ88" s="942"/>
      <c r="AK88" s="941"/>
      <c r="AL88" s="941"/>
      <c r="AM88" s="941"/>
      <c r="AN88" s="941"/>
      <c r="AO88" s="941"/>
      <c r="AP88" s="942">
        <f>SUM(AP68:AT87)</f>
        <v>1441</v>
      </c>
      <c r="AQ88" s="942"/>
      <c r="AR88" s="942"/>
      <c r="AS88" s="942"/>
      <c r="AT88" s="942"/>
      <c r="AU88" s="942">
        <f>SUM(AU68:AY87)</f>
        <v>342</v>
      </c>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257</v>
      </c>
      <c r="BR102" s="930" t="s">
        <v>447</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467</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468</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470</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206</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794" t="s">
        <v>471</v>
      </c>
      <c r="B109" s="795"/>
      <c r="C109" s="795"/>
      <c r="D109" s="795"/>
      <c r="E109" s="795"/>
      <c r="F109" s="795"/>
      <c r="G109" s="795"/>
      <c r="H109" s="795"/>
      <c r="I109" s="795"/>
      <c r="J109" s="795"/>
      <c r="K109" s="795"/>
      <c r="L109" s="795"/>
      <c r="M109" s="795"/>
      <c r="N109" s="795"/>
      <c r="O109" s="795"/>
      <c r="P109" s="795"/>
      <c r="Q109" s="795"/>
      <c r="R109" s="795"/>
      <c r="S109" s="795"/>
      <c r="T109" s="795"/>
      <c r="U109" s="795"/>
      <c r="V109" s="795"/>
      <c r="W109" s="795"/>
      <c r="X109" s="795"/>
      <c r="Y109" s="795"/>
      <c r="Z109" s="796"/>
      <c r="AA109" s="797" t="s">
        <v>472</v>
      </c>
      <c r="AB109" s="795"/>
      <c r="AC109" s="795"/>
      <c r="AD109" s="795"/>
      <c r="AE109" s="796"/>
      <c r="AF109" s="797" t="s">
        <v>262</v>
      </c>
      <c r="AG109" s="795"/>
      <c r="AH109" s="795"/>
      <c r="AI109" s="795"/>
      <c r="AJ109" s="796"/>
      <c r="AK109" s="797" t="s">
        <v>389</v>
      </c>
      <c r="AL109" s="795"/>
      <c r="AM109" s="795"/>
      <c r="AN109" s="795"/>
      <c r="AO109" s="796"/>
      <c r="AP109" s="797" t="s">
        <v>473</v>
      </c>
      <c r="AQ109" s="795"/>
      <c r="AR109" s="795"/>
      <c r="AS109" s="795"/>
      <c r="AT109" s="901"/>
      <c r="AU109" s="794" t="s">
        <v>471</v>
      </c>
      <c r="AV109" s="795"/>
      <c r="AW109" s="795"/>
      <c r="AX109" s="795"/>
      <c r="AY109" s="795"/>
      <c r="AZ109" s="795"/>
      <c r="BA109" s="795"/>
      <c r="BB109" s="795"/>
      <c r="BC109" s="795"/>
      <c r="BD109" s="795"/>
      <c r="BE109" s="795"/>
      <c r="BF109" s="795"/>
      <c r="BG109" s="795"/>
      <c r="BH109" s="795"/>
      <c r="BI109" s="795"/>
      <c r="BJ109" s="795"/>
      <c r="BK109" s="795"/>
      <c r="BL109" s="795"/>
      <c r="BM109" s="795"/>
      <c r="BN109" s="795"/>
      <c r="BO109" s="795"/>
      <c r="BP109" s="796"/>
      <c r="BQ109" s="797" t="s">
        <v>472</v>
      </c>
      <c r="BR109" s="795"/>
      <c r="BS109" s="795"/>
      <c r="BT109" s="795"/>
      <c r="BU109" s="796"/>
      <c r="BV109" s="797" t="s">
        <v>262</v>
      </c>
      <c r="BW109" s="795"/>
      <c r="BX109" s="795"/>
      <c r="BY109" s="795"/>
      <c r="BZ109" s="796"/>
      <c r="CA109" s="797" t="s">
        <v>389</v>
      </c>
      <c r="CB109" s="795"/>
      <c r="CC109" s="795"/>
      <c r="CD109" s="795"/>
      <c r="CE109" s="796"/>
      <c r="CF109" s="922" t="s">
        <v>473</v>
      </c>
      <c r="CG109" s="922"/>
      <c r="CH109" s="922"/>
      <c r="CI109" s="922"/>
      <c r="CJ109" s="922"/>
      <c r="CK109" s="797" t="s">
        <v>94</v>
      </c>
      <c r="CL109" s="795"/>
      <c r="CM109" s="795"/>
      <c r="CN109" s="795"/>
      <c r="CO109" s="795"/>
      <c r="CP109" s="795"/>
      <c r="CQ109" s="795"/>
      <c r="CR109" s="795"/>
      <c r="CS109" s="795"/>
      <c r="CT109" s="795"/>
      <c r="CU109" s="795"/>
      <c r="CV109" s="795"/>
      <c r="CW109" s="795"/>
      <c r="CX109" s="795"/>
      <c r="CY109" s="795"/>
      <c r="CZ109" s="795"/>
      <c r="DA109" s="795"/>
      <c r="DB109" s="795"/>
      <c r="DC109" s="795"/>
      <c r="DD109" s="795"/>
      <c r="DE109" s="795"/>
      <c r="DF109" s="796"/>
      <c r="DG109" s="797" t="s">
        <v>472</v>
      </c>
      <c r="DH109" s="795"/>
      <c r="DI109" s="795"/>
      <c r="DJ109" s="795"/>
      <c r="DK109" s="796"/>
      <c r="DL109" s="797" t="s">
        <v>262</v>
      </c>
      <c r="DM109" s="795"/>
      <c r="DN109" s="795"/>
      <c r="DO109" s="795"/>
      <c r="DP109" s="796"/>
      <c r="DQ109" s="797" t="s">
        <v>389</v>
      </c>
      <c r="DR109" s="795"/>
      <c r="DS109" s="795"/>
      <c r="DT109" s="795"/>
      <c r="DU109" s="796"/>
      <c r="DV109" s="797" t="s">
        <v>473</v>
      </c>
      <c r="DW109" s="795"/>
      <c r="DX109" s="795"/>
      <c r="DY109" s="795"/>
      <c r="DZ109" s="901"/>
    </row>
    <row r="110" spans="1:131" s="54" customFormat="1" ht="26.25" customHeight="1" x14ac:dyDescent="0.15">
      <c r="A110" s="832" t="s">
        <v>332</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825">
        <v>533208</v>
      </c>
      <c r="AB110" s="826"/>
      <c r="AC110" s="826"/>
      <c r="AD110" s="826"/>
      <c r="AE110" s="827"/>
      <c r="AF110" s="828">
        <v>526300</v>
      </c>
      <c r="AG110" s="826"/>
      <c r="AH110" s="826"/>
      <c r="AI110" s="826"/>
      <c r="AJ110" s="827"/>
      <c r="AK110" s="828">
        <v>476342</v>
      </c>
      <c r="AL110" s="826"/>
      <c r="AM110" s="826"/>
      <c r="AN110" s="826"/>
      <c r="AO110" s="827"/>
      <c r="AP110" s="905">
        <v>13.8</v>
      </c>
      <c r="AQ110" s="906"/>
      <c r="AR110" s="906"/>
      <c r="AS110" s="906"/>
      <c r="AT110" s="907"/>
      <c r="AU110" s="732" t="s">
        <v>122</v>
      </c>
      <c r="AV110" s="733"/>
      <c r="AW110" s="733"/>
      <c r="AX110" s="733"/>
      <c r="AY110" s="733"/>
      <c r="AZ110" s="874" t="s">
        <v>474</v>
      </c>
      <c r="BA110" s="833"/>
      <c r="BB110" s="833"/>
      <c r="BC110" s="833"/>
      <c r="BD110" s="833"/>
      <c r="BE110" s="833"/>
      <c r="BF110" s="833"/>
      <c r="BG110" s="833"/>
      <c r="BH110" s="833"/>
      <c r="BI110" s="833"/>
      <c r="BJ110" s="833"/>
      <c r="BK110" s="833"/>
      <c r="BL110" s="833"/>
      <c r="BM110" s="833"/>
      <c r="BN110" s="833"/>
      <c r="BO110" s="833"/>
      <c r="BP110" s="834"/>
      <c r="BQ110" s="875">
        <v>4667063</v>
      </c>
      <c r="BR110" s="876"/>
      <c r="BS110" s="876"/>
      <c r="BT110" s="876"/>
      <c r="BU110" s="876"/>
      <c r="BV110" s="876">
        <v>4648471</v>
      </c>
      <c r="BW110" s="876"/>
      <c r="BX110" s="876"/>
      <c r="BY110" s="876"/>
      <c r="BZ110" s="876"/>
      <c r="CA110" s="876">
        <v>4602185</v>
      </c>
      <c r="CB110" s="876"/>
      <c r="CC110" s="876"/>
      <c r="CD110" s="876"/>
      <c r="CE110" s="876"/>
      <c r="CF110" s="891">
        <v>133</v>
      </c>
      <c r="CG110" s="892"/>
      <c r="CH110" s="892"/>
      <c r="CI110" s="892"/>
      <c r="CJ110" s="892"/>
      <c r="CK110" s="738" t="s">
        <v>384</v>
      </c>
      <c r="CL110" s="739"/>
      <c r="CM110" s="902" t="s">
        <v>476</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5" t="s">
        <v>205</v>
      </c>
      <c r="DH110" s="876"/>
      <c r="DI110" s="876"/>
      <c r="DJ110" s="876"/>
      <c r="DK110" s="876"/>
      <c r="DL110" s="876" t="s">
        <v>205</v>
      </c>
      <c r="DM110" s="876"/>
      <c r="DN110" s="876"/>
      <c r="DO110" s="876"/>
      <c r="DP110" s="876"/>
      <c r="DQ110" s="876" t="s">
        <v>205</v>
      </c>
      <c r="DR110" s="876"/>
      <c r="DS110" s="876"/>
      <c r="DT110" s="876"/>
      <c r="DU110" s="876"/>
      <c r="DV110" s="877" t="s">
        <v>205</v>
      </c>
      <c r="DW110" s="877"/>
      <c r="DX110" s="877"/>
      <c r="DY110" s="877"/>
      <c r="DZ110" s="878"/>
    </row>
    <row r="111" spans="1:131" s="54" customFormat="1" ht="26.25" customHeight="1" x14ac:dyDescent="0.15">
      <c r="A111" s="776" t="s">
        <v>455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6"/>
      <c r="AA111" s="781" t="s">
        <v>205</v>
      </c>
      <c r="AB111" s="782"/>
      <c r="AC111" s="782"/>
      <c r="AD111" s="782"/>
      <c r="AE111" s="783"/>
      <c r="AF111" s="784" t="s">
        <v>205</v>
      </c>
      <c r="AG111" s="782"/>
      <c r="AH111" s="782"/>
      <c r="AI111" s="782"/>
      <c r="AJ111" s="783"/>
      <c r="AK111" s="784" t="s">
        <v>205</v>
      </c>
      <c r="AL111" s="782"/>
      <c r="AM111" s="782"/>
      <c r="AN111" s="782"/>
      <c r="AO111" s="783"/>
      <c r="AP111" s="791" t="s">
        <v>205</v>
      </c>
      <c r="AQ111" s="792"/>
      <c r="AR111" s="792"/>
      <c r="AS111" s="792"/>
      <c r="AT111" s="793"/>
      <c r="AU111" s="734"/>
      <c r="AV111" s="735"/>
      <c r="AW111" s="735"/>
      <c r="AX111" s="735"/>
      <c r="AY111" s="735"/>
      <c r="AZ111" s="849" t="s">
        <v>477</v>
      </c>
      <c r="BA111" s="765"/>
      <c r="BB111" s="765"/>
      <c r="BC111" s="765"/>
      <c r="BD111" s="765"/>
      <c r="BE111" s="765"/>
      <c r="BF111" s="765"/>
      <c r="BG111" s="765"/>
      <c r="BH111" s="765"/>
      <c r="BI111" s="765"/>
      <c r="BJ111" s="765"/>
      <c r="BK111" s="765"/>
      <c r="BL111" s="765"/>
      <c r="BM111" s="765"/>
      <c r="BN111" s="765"/>
      <c r="BO111" s="765"/>
      <c r="BP111" s="766"/>
      <c r="BQ111" s="850" t="s">
        <v>205</v>
      </c>
      <c r="BR111" s="851"/>
      <c r="BS111" s="851"/>
      <c r="BT111" s="851"/>
      <c r="BU111" s="851"/>
      <c r="BV111" s="851" t="s">
        <v>205</v>
      </c>
      <c r="BW111" s="851"/>
      <c r="BX111" s="851"/>
      <c r="BY111" s="851"/>
      <c r="BZ111" s="851"/>
      <c r="CA111" s="851" t="s">
        <v>205</v>
      </c>
      <c r="CB111" s="851"/>
      <c r="CC111" s="851"/>
      <c r="CD111" s="851"/>
      <c r="CE111" s="851"/>
      <c r="CF111" s="899" t="s">
        <v>205</v>
      </c>
      <c r="CG111" s="900"/>
      <c r="CH111" s="900"/>
      <c r="CI111" s="900"/>
      <c r="CJ111" s="900"/>
      <c r="CK111" s="740"/>
      <c r="CL111" s="741"/>
      <c r="CM111" s="788" t="s">
        <v>135</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850" t="s">
        <v>205</v>
      </c>
      <c r="DH111" s="851"/>
      <c r="DI111" s="851"/>
      <c r="DJ111" s="851"/>
      <c r="DK111" s="851"/>
      <c r="DL111" s="851" t="s">
        <v>205</v>
      </c>
      <c r="DM111" s="851"/>
      <c r="DN111" s="851"/>
      <c r="DO111" s="851"/>
      <c r="DP111" s="851"/>
      <c r="DQ111" s="851" t="s">
        <v>205</v>
      </c>
      <c r="DR111" s="851"/>
      <c r="DS111" s="851"/>
      <c r="DT111" s="851"/>
      <c r="DU111" s="851"/>
      <c r="DV111" s="852" t="s">
        <v>205</v>
      </c>
      <c r="DW111" s="852"/>
      <c r="DX111" s="852"/>
      <c r="DY111" s="852"/>
      <c r="DZ111" s="853"/>
    </row>
    <row r="112" spans="1:131" s="54" customFormat="1" ht="26.25" customHeight="1" x14ac:dyDescent="0.15">
      <c r="A112" s="701" t="s">
        <v>154</v>
      </c>
      <c r="B112" s="702"/>
      <c r="C112" s="765" t="s">
        <v>479</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81" t="s">
        <v>205</v>
      </c>
      <c r="AB112" s="782"/>
      <c r="AC112" s="782"/>
      <c r="AD112" s="782"/>
      <c r="AE112" s="783"/>
      <c r="AF112" s="784" t="s">
        <v>205</v>
      </c>
      <c r="AG112" s="782"/>
      <c r="AH112" s="782"/>
      <c r="AI112" s="782"/>
      <c r="AJ112" s="783"/>
      <c r="AK112" s="784" t="s">
        <v>205</v>
      </c>
      <c r="AL112" s="782"/>
      <c r="AM112" s="782"/>
      <c r="AN112" s="782"/>
      <c r="AO112" s="783"/>
      <c r="AP112" s="791" t="s">
        <v>205</v>
      </c>
      <c r="AQ112" s="792"/>
      <c r="AR112" s="792"/>
      <c r="AS112" s="792"/>
      <c r="AT112" s="793"/>
      <c r="AU112" s="734"/>
      <c r="AV112" s="735"/>
      <c r="AW112" s="735"/>
      <c r="AX112" s="735"/>
      <c r="AY112" s="735"/>
      <c r="AZ112" s="849" t="s">
        <v>275</v>
      </c>
      <c r="BA112" s="765"/>
      <c r="BB112" s="765"/>
      <c r="BC112" s="765"/>
      <c r="BD112" s="765"/>
      <c r="BE112" s="765"/>
      <c r="BF112" s="765"/>
      <c r="BG112" s="765"/>
      <c r="BH112" s="765"/>
      <c r="BI112" s="765"/>
      <c r="BJ112" s="765"/>
      <c r="BK112" s="765"/>
      <c r="BL112" s="765"/>
      <c r="BM112" s="765"/>
      <c r="BN112" s="765"/>
      <c r="BO112" s="765"/>
      <c r="BP112" s="766"/>
      <c r="BQ112" s="850">
        <v>1814481</v>
      </c>
      <c r="BR112" s="851"/>
      <c r="BS112" s="851"/>
      <c r="BT112" s="851"/>
      <c r="BU112" s="851"/>
      <c r="BV112" s="851">
        <v>1690185</v>
      </c>
      <c r="BW112" s="851"/>
      <c r="BX112" s="851"/>
      <c r="BY112" s="851"/>
      <c r="BZ112" s="851"/>
      <c r="CA112" s="851">
        <v>1551995</v>
      </c>
      <c r="CB112" s="851"/>
      <c r="CC112" s="851"/>
      <c r="CD112" s="851"/>
      <c r="CE112" s="851"/>
      <c r="CF112" s="899">
        <v>44.8</v>
      </c>
      <c r="CG112" s="900"/>
      <c r="CH112" s="900"/>
      <c r="CI112" s="900"/>
      <c r="CJ112" s="900"/>
      <c r="CK112" s="740"/>
      <c r="CL112" s="741"/>
      <c r="CM112" s="788" t="s">
        <v>395</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850" t="s">
        <v>205</v>
      </c>
      <c r="DH112" s="851"/>
      <c r="DI112" s="851"/>
      <c r="DJ112" s="851"/>
      <c r="DK112" s="851"/>
      <c r="DL112" s="851" t="s">
        <v>205</v>
      </c>
      <c r="DM112" s="851"/>
      <c r="DN112" s="851"/>
      <c r="DO112" s="851"/>
      <c r="DP112" s="851"/>
      <c r="DQ112" s="851" t="s">
        <v>205</v>
      </c>
      <c r="DR112" s="851"/>
      <c r="DS112" s="851"/>
      <c r="DT112" s="851"/>
      <c r="DU112" s="851"/>
      <c r="DV112" s="852" t="s">
        <v>205</v>
      </c>
      <c r="DW112" s="852"/>
      <c r="DX112" s="852"/>
      <c r="DY112" s="852"/>
      <c r="DZ112" s="853"/>
    </row>
    <row r="113" spans="1:130" s="54" customFormat="1" ht="26.25" customHeight="1" x14ac:dyDescent="0.15">
      <c r="A113" s="703"/>
      <c r="B113" s="704"/>
      <c r="C113" s="765" t="s">
        <v>480</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781">
        <v>183723</v>
      </c>
      <c r="AB113" s="782"/>
      <c r="AC113" s="782"/>
      <c r="AD113" s="782"/>
      <c r="AE113" s="783"/>
      <c r="AF113" s="784">
        <v>183442</v>
      </c>
      <c r="AG113" s="782"/>
      <c r="AH113" s="782"/>
      <c r="AI113" s="782"/>
      <c r="AJ113" s="783"/>
      <c r="AK113" s="784">
        <v>149967</v>
      </c>
      <c r="AL113" s="782"/>
      <c r="AM113" s="782"/>
      <c r="AN113" s="782"/>
      <c r="AO113" s="783"/>
      <c r="AP113" s="791">
        <v>4.3</v>
      </c>
      <c r="AQ113" s="792"/>
      <c r="AR113" s="792"/>
      <c r="AS113" s="792"/>
      <c r="AT113" s="793"/>
      <c r="AU113" s="734"/>
      <c r="AV113" s="735"/>
      <c r="AW113" s="735"/>
      <c r="AX113" s="735"/>
      <c r="AY113" s="735"/>
      <c r="AZ113" s="849" t="s">
        <v>481</v>
      </c>
      <c r="BA113" s="765"/>
      <c r="BB113" s="765"/>
      <c r="BC113" s="765"/>
      <c r="BD113" s="765"/>
      <c r="BE113" s="765"/>
      <c r="BF113" s="765"/>
      <c r="BG113" s="765"/>
      <c r="BH113" s="765"/>
      <c r="BI113" s="765"/>
      <c r="BJ113" s="765"/>
      <c r="BK113" s="765"/>
      <c r="BL113" s="765"/>
      <c r="BM113" s="765"/>
      <c r="BN113" s="765"/>
      <c r="BO113" s="765"/>
      <c r="BP113" s="766"/>
      <c r="BQ113" s="850">
        <v>144809</v>
      </c>
      <c r="BR113" s="851"/>
      <c r="BS113" s="851"/>
      <c r="BT113" s="851"/>
      <c r="BU113" s="851"/>
      <c r="BV113" s="851">
        <v>155252</v>
      </c>
      <c r="BW113" s="851"/>
      <c r="BX113" s="851"/>
      <c r="BY113" s="851"/>
      <c r="BZ113" s="851"/>
      <c r="CA113" s="851">
        <v>341921</v>
      </c>
      <c r="CB113" s="851"/>
      <c r="CC113" s="851"/>
      <c r="CD113" s="851"/>
      <c r="CE113" s="851"/>
      <c r="CF113" s="899">
        <v>9.9</v>
      </c>
      <c r="CG113" s="900"/>
      <c r="CH113" s="900"/>
      <c r="CI113" s="900"/>
      <c r="CJ113" s="900"/>
      <c r="CK113" s="740"/>
      <c r="CL113" s="741"/>
      <c r="CM113" s="788" t="s">
        <v>407</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205</v>
      </c>
      <c r="DH113" s="782"/>
      <c r="DI113" s="782"/>
      <c r="DJ113" s="782"/>
      <c r="DK113" s="783"/>
      <c r="DL113" s="784" t="s">
        <v>205</v>
      </c>
      <c r="DM113" s="782"/>
      <c r="DN113" s="782"/>
      <c r="DO113" s="782"/>
      <c r="DP113" s="783"/>
      <c r="DQ113" s="784" t="s">
        <v>205</v>
      </c>
      <c r="DR113" s="782"/>
      <c r="DS113" s="782"/>
      <c r="DT113" s="782"/>
      <c r="DU113" s="783"/>
      <c r="DV113" s="791" t="s">
        <v>205</v>
      </c>
      <c r="DW113" s="792"/>
      <c r="DX113" s="792"/>
      <c r="DY113" s="792"/>
      <c r="DZ113" s="793"/>
    </row>
    <row r="114" spans="1:130" s="54" customFormat="1" ht="26.25" customHeight="1" x14ac:dyDescent="0.15">
      <c r="A114" s="703"/>
      <c r="B114" s="704"/>
      <c r="C114" s="765" t="s">
        <v>482</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81">
        <v>37211</v>
      </c>
      <c r="AB114" s="782"/>
      <c r="AC114" s="782"/>
      <c r="AD114" s="782"/>
      <c r="AE114" s="783"/>
      <c r="AF114" s="784">
        <v>10657</v>
      </c>
      <c r="AG114" s="782"/>
      <c r="AH114" s="782"/>
      <c r="AI114" s="782"/>
      <c r="AJ114" s="783"/>
      <c r="AK114" s="784">
        <v>20997</v>
      </c>
      <c r="AL114" s="782"/>
      <c r="AM114" s="782"/>
      <c r="AN114" s="782"/>
      <c r="AO114" s="783"/>
      <c r="AP114" s="791">
        <v>0.6</v>
      </c>
      <c r="AQ114" s="792"/>
      <c r="AR114" s="792"/>
      <c r="AS114" s="792"/>
      <c r="AT114" s="793"/>
      <c r="AU114" s="734"/>
      <c r="AV114" s="735"/>
      <c r="AW114" s="735"/>
      <c r="AX114" s="735"/>
      <c r="AY114" s="735"/>
      <c r="AZ114" s="849" t="s">
        <v>483</v>
      </c>
      <c r="BA114" s="765"/>
      <c r="BB114" s="765"/>
      <c r="BC114" s="765"/>
      <c r="BD114" s="765"/>
      <c r="BE114" s="765"/>
      <c r="BF114" s="765"/>
      <c r="BG114" s="765"/>
      <c r="BH114" s="765"/>
      <c r="BI114" s="765"/>
      <c r="BJ114" s="765"/>
      <c r="BK114" s="765"/>
      <c r="BL114" s="765"/>
      <c r="BM114" s="765"/>
      <c r="BN114" s="765"/>
      <c r="BO114" s="765"/>
      <c r="BP114" s="766"/>
      <c r="BQ114" s="850">
        <v>668332</v>
      </c>
      <c r="BR114" s="851"/>
      <c r="BS114" s="851"/>
      <c r="BT114" s="851"/>
      <c r="BU114" s="851"/>
      <c r="BV114" s="851">
        <v>551115</v>
      </c>
      <c r="BW114" s="851"/>
      <c r="BX114" s="851"/>
      <c r="BY114" s="851"/>
      <c r="BZ114" s="851"/>
      <c r="CA114" s="851">
        <v>506800</v>
      </c>
      <c r="CB114" s="851"/>
      <c r="CC114" s="851"/>
      <c r="CD114" s="851"/>
      <c r="CE114" s="851"/>
      <c r="CF114" s="899">
        <v>14.6</v>
      </c>
      <c r="CG114" s="900"/>
      <c r="CH114" s="900"/>
      <c r="CI114" s="900"/>
      <c r="CJ114" s="900"/>
      <c r="CK114" s="740"/>
      <c r="CL114" s="741"/>
      <c r="CM114" s="788" t="s">
        <v>484</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205</v>
      </c>
      <c r="DH114" s="782"/>
      <c r="DI114" s="782"/>
      <c r="DJ114" s="782"/>
      <c r="DK114" s="783"/>
      <c r="DL114" s="784" t="s">
        <v>205</v>
      </c>
      <c r="DM114" s="782"/>
      <c r="DN114" s="782"/>
      <c r="DO114" s="782"/>
      <c r="DP114" s="783"/>
      <c r="DQ114" s="784" t="s">
        <v>205</v>
      </c>
      <c r="DR114" s="782"/>
      <c r="DS114" s="782"/>
      <c r="DT114" s="782"/>
      <c r="DU114" s="783"/>
      <c r="DV114" s="791" t="s">
        <v>205</v>
      </c>
      <c r="DW114" s="792"/>
      <c r="DX114" s="792"/>
      <c r="DY114" s="792"/>
      <c r="DZ114" s="793"/>
    </row>
    <row r="115" spans="1:130" s="54" customFormat="1" ht="26.25" customHeight="1" x14ac:dyDescent="0.15">
      <c r="A115" s="703"/>
      <c r="B115" s="704"/>
      <c r="C115" s="765" t="s">
        <v>375</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781" t="s">
        <v>205</v>
      </c>
      <c r="AB115" s="782"/>
      <c r="AC115" s="782"/>
      <c r="AD115" s="782"/>
      <c r="AE115" s="783"/>
      <c r="AF115" s="784" t="s">
        <v>205</v>
      </c>
      <c r="AG115" s="782"/>
      <c r="AH115" s="782"/>
      <c r="AI115" s="782"/>
      <c r="AJ115" s="783"/>
      <c r="AK115" s="784" t="s">
        <v>205</v>
      </c>
      <c r="AL115" s="782"/>
      <c r="AM115" s="782"/>
      <c r="AN115" s="782"/>
      <c r="AO115" s="783"/>
      <c r="AP115" s="791" t="s">
        <v>205</v>
      </c>
      <c r="AQ115" s="792"/>
      <c r="AR115" s="792"/>
      <c r="AS115" s="792"/>
      <c r="AT115" s="793"/>
      <c r="AU115" s="734"/>
      <c r="AV115" s="735"/>
      <c r="AW115" s="735"/>
      <c r="AX115" s="735"/>
      <c r="AY115" s="735"/>
      <c r="AZ115" s="849" t="s">
        <v>148</v>
      </c>
      <c r="BA115" s="765"/>
      <c r="BB115" s="765"/>
      <c r="BC115" s="765"/>
      <c r="BD115" s="765"/>
      <c r="BE115" s="765"/>
      <c r="BF115" s="765"/>
      <c r="BG115" s="765"/>
      <c r="BH115" s="765"/>
      <c r="BI115" s="765"/>
      <c r="BJ115" s="765"/>
      <c r="BK115" s="765"/>
      <c r="BL115" s="765"/>
      <c r="BM115" s="765"/>
      <c r="BN115" s="765"/>
      <c r="BO115" s="765"/>
      <c r="BP115" s="766"/>
      <c r="BQ115" s="850" t="s">
        <v>205</v>
      </c>
      <c r="BR115" s="851"/>
      <c r="BS115" s="851"/>
      <c r="BT115" s="851"/>
      <c r="BU115" s="851"/>
      <c r="BV115" s="851" t="s">
        <v>205</v>
      </c>
      <c r="BW115" s="851"/>
      <c r="BX115" s="851"/>
      <c r="BY115" s="851"/>
      <c r="BZ115" s="851"/>
      <c r="CA115" s="851" t="s">
        <v>205</v>
      </c>
      <c r="CB115" s="851"/>
      <c r="CC115" s="851"/>
      <c r="CD115" s="851"/>
      <c r="CE115" s="851"/>
      <c r="CF115" s="899" t="s">
        <v>205</v>
      </c>
      <c r="CG115" s="900"/>
      <c r="CH115" s="900"/>
      <c r="CI115" s="900"/>
      <c r="CJ115" s="900"/>
      <c r="CK115" s="740"/>
      <c r="CL115" s="741"/>
      <c r="CM115" s="849" t="s">
        <v>31</v>
      </c>
      <c r="CN115" s="915"/>
      <c r="CO115" s="915"/>
      <c r="CP115" s="915"/>
      <c r="CQ115" s="915"/>
      <c r="CR115" s="915"/>
      <c r="CS115" s="915"/>
      <c r="CT115" s="915"/>
      <c r="CU115" s="915"/>
      <c r="CV115" s="915"/>
      <c r="CW115" s="915"/>
      <c r="CX115" s="915"/>
      <c r="CY115" s="915"/>
      <c r="CZ115" s="915"/>
      <c r="DA115" s="915"/>
      <c r="DB115" s="915"/>
      <c r="DC115" s="915"/>
      <c r="DD115" s="915"/>
      <c r="DE115" s="915"/>
      <c r="DF115" s="766"/>
      <c r="DG115" s="781" t="s">
        <v>205</v>
      </c>
      <c r="DH115" s="782"/>
      <c r="DI115" s="782"/>
      <c r="DJ115" s="782"/>
      <c r="DK115" s="783"/>
      <c r="DL115" s="784" t="s">
        <v>205</v>
      </c>
      <c r="DM115" s="782"/>
      <c r="DN115" s="782"/>
      <c r="DO115" s="782"/>
      <c r="DP115" s="783"/>
      <c r="DQ115" s="784" t="s">
        <v>205</v>
      </c>
      <c r="DR115" s="782"/>
      <c r="DS115" s="782"/>
      <c r="DT115" s="782"/>
      <c r="DU115" s="783"/>
      <c r="DV115" s="791" t="s">
        <v>205</v>
      </c>
      <c r="DW115" s="792"/>
      <c r="DX115" s="792"/>
      <c r="DY115" s="792"/>
      <c r="DZ115" s="793"/>
    </row>
    <row r="116" spans="1:130" s="54" customFormat="1" ht="26.25" customHeight="1" x14ac:dyDescent="0.15">
      <c r="A116" s="705"/>
      <c r="B116" s="706"/>
      <c r="C116" s="880" t="s">
        <v>1</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81" t="s">
        <v>205</v>
      </c>
      <c r="AB116" s="782"/>
      <c r="AC116" s="782"/>
      <c r="AD116" s="782"/>
      <c r="AE116" s="783"/>
      <c r="AF116" s="784" t="s">
        <v>205</v>
      </c>
      <c r="AG116" s="782"/>
      <c r="AH116" s="782"/>
      <c r="AI116" s="782"/>
      <c r="AJ116" s="783"/>
      <c r="AK116" s="784" t="s">
        <v>205</v>
      </c>
      <c r="AL116" s="782"/>
      <c r="AM116" s="782"/>
      <c r="AN116" s="782"/>
      <c r="AO116" s="783"/>
      <c r="AP116" s="791" t="s">
        <v>205</v>
      </c>
      <c r="AQ116" s="792"/>
      <c r="AR116" s="792"/>
      <c r="AS116" s="792"/>
      <c r="AT116" s="793"/>
      <c r="AU116" s="734"/>
      <c r="AV116" s="735"/>
      <c r="AW116" s="735"/>
      <c r="AX116" s="735"/>
      <c r="AY116" s="735"/>
      <c r="AZ116" s="896" t="s">
        <v>227</v>
      </c>
      <c r="BA116" s="897"/>
      <c r="BB116" s="897"/>
      <c r="BC116" s="897"/>
      <c r="BD116" s="897"/>
      <c r="BE116" s="897"/>
      <c r="BF116" s="897"/>
      <c r="BG116" s="897"/>
      <c r="BH116" s="897"/>
      <c r="BI116" s="897"/>
      <c r="BJ116" s="897"/>
      <c r="BK116" s="897"/>
      <c r="BL116" s="897"/>
      <c r="BM116" s="897"/>
      <c r="BN116" s="897"/>
      <c r="BO116" s="897"/>
      <c r="BP116" s="898"/>
      <c r="BQ116" s="850" t="s">
        <v>205</v>
      </c>
      <c r="BR116" s="851"/>
      <c r="BS116" s="851"/>
      <c r="BT116" s="851"/>
      <c r="BU116" s="851"/>
      <c r="BV116" s="851" t="s">
        <v>205</v>
      </c>
      <c r="BW116" s="851"/>
      <c r="BX116" s="851"/>
      <c r="BY116" s="851"/>
      <c r="BZ116" s="851"/>
      <c r="CA116" s="851" t="s">
        <v>205</v>
      </c>
      <c r="CB116" s="851"/>
      <c r="CC116" s="851"/>
      <c r="CD116" s="851"/>
      <c r="CE116" s="851"/>
      <c r="CF116" s="899" t="s">
        <v>205</v>
      </c>
      <c r="CG116" s="900"/>
      <c r="CH116" s="900"/>
      <c r="CI116" s="900"/>
      <c r="CJ116" s="900"/>
      <c r="CK116" s="740"/>
      <c r="CL116" s="741"/>
      <c r="CM116" s="788" t="s">
        <v>485</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205</v>
      </c>
      <c r="DH116" s="782"/>
      <c r="DI116" s="782"/>
      <c r="DJ116" s="782"/>
      <c r="DK116" s="783"/>
      <c r="DL116" s="784" t="s">
        <v>205</v>
      </c>
      <c r="DM116" s="782"/>
      <c r="DN116" s="782"/>
      <c r="DO116" s="782"/>
      <c r="DP116" s="783"/>
      <c r="DQ116" s="784" t="s">
        <v>205</v>
      </c>
      <c r="DR116" s="782"/>
      <c r="DS116" s="782"/>
      <c r="DT116" s="782"/>
      <c r="DU116" s="783"/>
      <c r="DV116" s="791" t="s">
        <v>205</v>
      </c>
      <c r="DW116" s="792"/>
      <c r="DX116" s="792"/>
      <c r="DY116" s="792"/>
      <c r="DZ116" s="793"/>
    </row>
    <row r="117" spans="1:130" s="54" customFormat="1" ht="26.25" customHeight="1" x14ac:dyDescent="0.15">
      <c r="A117" s="794" t="s">
        <v>281</v>
      </c>
      <c r="B117" s="795"/>
      <c r="C117" s="795"/>
      <c r="D117" s="795"/>
      <c r="E117" s="795"/>
      <c r="F117" s="795"/>
      <c r="G117" s="795"/>
      <c r="H117" s="795"/>
      <c r="I117" s="795"/>
      <c r="J117" s="795"/>
      <c r="K117" s="795"/>
      <c r="L117" s="795"/>
      <c r="M117" s="795"/>
      <c r="N117" s="795"/>
      <c r="O117" s="795"/>
      <c r="P117" s="795"/>
      <c r="Q117" s="795"/>
      <c r="R117" s="795"/>
      <c r="S117" s="795"/>
      <c r="T117" s="795"/>
      <c r="U117" s="795"/>
      <c r="V117" s="795"/>
      <c r="W117" s="795"/>
      <c r="X117" s="795"/>
      <c r="Y117" s="886" t="s">
        <v>327</v>
      </c>
      <c r="Z117" s="796"/>
      <c r="AA117" s="908">
        <v>754142</v>
      </c>
      <c r="AB117" s="909"/>
      <c r="AC117" s="909"/>
      <c r="AD117" s="909"/>
      <c r="AE117" s="910"/>
      <c r="AF117" s="911">
        <v>720399</v>
      </c>
      <c r="AG117" s="909"/>
      <c r="AH117" s="909"/>
      <c r="AI117" s="909"/>
      <c r="AJ117" s="910"/>
      <c r="AK117" s="911">
        <v>647306</v>
      </c>
      <c r="AL117" s="909"/>
      <c r="AM117" s="909"/>
      <c r="AN117" s="909"/>
      <c r="AO117" s="910"/>
      <c r="AP117" s="912"/>
      <c r="AQ117" s="913"/>
      <c r="AR117" s="913"/>
      <c r="AS117" s="913"/>
      <c r="AT117" s="914"/>
      <c r="AU117" s="734"/>
      <c r="AV117" s="735"/>
      <c r="AW117" s="735"/>
      <c r="AX117" s="735"/>
      <c r="AY117" s="735"/>
      <c r="AZ117" s="896" t="s">
        <v>486</v>
      </c>
      <c r="BA117" s="897"/>
      <c r="BB117" s="897"/>
      <c r="BC117" s="897"/>
      <c r="BD117" s="897"/>
      <c r="BE117" s="897"/>
      <c r="BF117" s="897"/>
      <c r="BG117" s="897"/>
      <c r="BH117" s="897"/>
      <c r="BI117" s="897"/>
      <c r="BJ117" s="897"/>
      <c r="BK117" s="897"/>
      <c r="BL117" s="897"/>
      <c r="BM117" s="897"/>
      <c r="BN117" s="897"/>
      <c r="BO117" s="897"/>
      <c r="BP117" s="898"/>
      <c r="BQ117" s="850" t="s">
        <v>205</v>
      </c>
      <c r="BR117" s="851"/>
      <c r="BS117" s="851"/>
      <c r="BT117" s="851"/>
      <c r="BU117" s="851"/>
      <c r="BV117" s="851" t="s">
        <v>205</v>
      </c>
      <c r="BW117" s="851"/>
      <c r="BX117" s="851"/>
      <c r="BY117" s="851"/>
      <c r="BZ117" s="851"/>
      <c r="CA117" s="851" t="s">
        <v>205</v>
      </c>
      <c r="CB117" s="851"/>
      <c r="CC117" s="851"/>
      <c r="CD117" s="851"/>
      <c r="CE117" s="851"/>
      <c r="CF117" s="899" t="s">
        <v>205</v>
      </c>
      <c r="CG117" s="900"/>
      <c r="CH117" s="900"/>
      <c r="CI117" s="900"/>
      <c r="CJ117" s="900"/>
      <c r="CK117" s="740"/>
      <c r="CL117" s="741"/>
      <c r="CM117" s="788" t="s">
        <v>341</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205</v>
      </c>
      <c r="DH117" s="782"/>
      <c r="DI117" s="782"/>
      <c r="DJ117" s="782"/>
      <c r="DK117" s="783"/>
      <c r="DL117" s="784" t="s">
        <v>205</v>
      </c>
      <c r="DM117" s="782"/>
      <c r="DN117" s="782"/>
      <c r="DO117" s="782"/>
      <c r="DP117" s="783"/>
      <c r="DQ117" s="784" t="s">
        <v>205</v>
      </c>
      <c r="DR117" s="782"/>
      <c r="DS117" s="782"/>
      <c r="DT117" s="782"/>
      <c r="DU117" s="783"/>
      <c r="DV117" s="791" t="s">
        <v>205</v>
      </c>
      <c r="DW117" s="792"/>
      <c r="DX117" s="792"/>
      <c r="DY117" s="792"/>
      <c r="DZ117" s="793"/>
    </row>
    <row r="118" spans="1:130" s="54" customFormat="1" ht="26.25" customHeight="1" x14ac:dyDescent="0.15">
      <c r="A118" s="794" t="s">
        <v>94</v>
      </c>
      <c r="B118" s="795"/>
      <c r="C118" s="795"/>
      <c r="D118" s="795"/>
      <c r="E118" s="795"/>
      <c r="F118" s="795"/>
      <c r="G118" s="795"/>
      <c r="H118" s="795"/>
      <c r="I118" s="795"/>
      <c r="J118" s="795"/>
      <c r="K118" s="795"/>
      <c r="L118" s="795"/>
      <c r="M118" s="795"/>
      <c r="N118" s="795"/>
      <c r="O118" s="795"/>
      <c r="P118" s="795"/>
      <c r="Q118" s="795"/>
      <c r="R118" s="795"/>
      <c r="S118" s="795"/>
      <c r="T118" s="795"/>
      <c r="U118" s="795"/>
      <c r="V118" s="795"/>
      <c r="W118" s="795"/>
      <c r="X118" s="795"/>
      <c r="Y118" s="795"/>
      <c r="Z118" s="796"/>
      <c r="AA118" s="797" t="s">
        <v>472</v>
      </c>
      <c r="AB118" s="795"/>
      <c r="AC118" s="795"/>
      <c r="AD118" s="795"/>
      <c r="AE118" s="796"/>
      <c r="AF118" s="797" t="s">
        <v>262</v>
      </c>
      <c r="AG118" s="795"/>
      <c r="AH118" s="795"/>
      <c r="AI118" s="795"/>
      <c r="AJ118" s="796"/>
      <c r="AK118" s="797" t="s">
        <v>389</v>
      </c>
      <c r="AL118" s="795"/>
      <c r="AM118" s="795"/>
      <c r="AN118" s="795"/>
      <c r="AO118" s="796"/>
      <c r="AP118" s="797" t="s">
        <v>473</v>
      </c>
      <c r="AQ118" s="795"/>
      <c r="AR118" s="795"/>
      <c r="AS118" s="795"/>
      <c r="AT118" s="901"/>
      <c r="AU118" s="734"/>
      <c r="AV118" s="735"/>
      <c r="AW118" s="735"/>
      <c r="AX118" s="735"/>
      <c r="AY118" s="735"/>
      <c r="AZ118" s="879" t="s">
        <v>487</v>
      </c>
      <c r="BA118" s="880"/>
      <c r="BB118" s="880"/>
      <c r="BC118" s="880"/>
      <c r="BD118" s="880"/>
      <c r="BE118" s="880"/>
      <c r="BF118" s="880"/>
      <c r="BG118" s="880"/>
      <c r="BH118" s="880"/>
      <c r="BI118" s="880"/>
      <c r="BJ118" s="880"/>
      <c r="BK118" s="880"/>
      <c r="BL118" s="880"/>
      <c r="BM118" s="880"/>
      <c r="BN118" s="880"/>
      <c r="BO118" s="880"/>
      <c r="BP118" s="881"/>
      <c r="BQ118" s="882" t="s">
        <v>205</v>
      </c>
      <c r="BR118" s="883"/>
      <c r="BS118" s="883"/>
      <c r="BT118" s="883"/>
      <c r="BU118" s="883"/>
      <c r="BV118" s="883" t="s">
        <v>205</v>
      </c>
      <c r="BW118" s="883"/>
      <c r="BX118" s="883"/>
      <c r="BY118" s="883"/>
      <c r="BZ118" s="883"/>
      <c r="CA118" s="883" t="s">
        <v>205</v>
      </c>
      <c r="CB118" s="883"/>
      <c r="CC118" s="883"/>
      <c r="CD118" s="883"/>
      <c r="CE118" s="883"/>
      <c r="CF118" s="899" t="s">
        <v>205</v>
      </c>
      <c r="CG118" s="900"/>
      <c r="CH118" s="900"/>
      <c r="CI118" s="900"/>
      <c r="CJ118" s="900"/>
      <c r="CK118" s="740"/>
      <c r="CL118" s="741"/>
      <c r="CM118" s="788" t="s">
        <v>488</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205</v>
      </c>
      <c r="DH118" s="782"/>
      <c r="DI118" s="782"/>
      <c r="DJ118" s="782"/>
      <c r="DK118" s="783"/>
      <c r="DL118" s="784" t="s">
        <v>205</v>
      </c>
      <c r="DM118" s="782"/>
      <c r="DN118" s="782"/>
      <c r="DO118" s="782"/>
      <c r="DP118" s="783"/>
      <c r="DQ118" s="784" t="s">
        <v>205</v>
      </c>
      <c r="DR118" s="782"/>
      <c r="DS118" s="782"/>
      <c r="DT118" s="782"/>
      <c r="DU118" s="783"/>
      <c r="DV118" s="791" t="s">
        <v>205</v>
      </c>
      <c r="DW118" s="792"/>
      <c r="DX118" s="792"/>
      <c r="DY118" s="792"/>
      <c r="DZ118" s="793"/>
    </row>
    <row r="119" spans="1:130" s="54" customFormat="1" ht="26.25" customHeight="1" x14ac:dyDescent="0.15">
      <c r="A119" s="744" t="s">
        <v>384</v>
      </c>
      <c r="B119" s="739"/>
      <c r="C119" s="902" t="s">
        <v>476</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25" t="s">
        <v>205</v>
      </c>
      <c r="AB119" s="826"/>
      <c r="AC119" s="826"/>
      <c r="AD119" s="826"/>
      <c r="AE119" s="827"/>
      <c r="AF119" s="828" t="s">
        <v>205</v>
      </c>
      <c r="AG119" s="826"/>
      <c r="AH119" s="826"/>
      <c r="AI119" s="826"/>
      <c r="AJ119" s="827"/>
      <c r="AK119" s="828" t="s">
        <v>205</v>
      </c>
      <c r="AL119" s="826"/>
      <c r="AM119" s="826"/>
      <c r="AN119" s="826"/>
      <c r="AO119" s="827"/>
      <c r="AP119" s="905" t="s">
        <v>205</v>
      </c>
      <c r="AQ119" s="906"/>
      <c r="AR119" s="906"/>
      <c r="AS119" s="906"/>
      <c r="AT119" s="907"/>
      <c r="AU119" s="736"/>
      <c r="AV119" s="737"/>
      <c r="AW119" s="737"/>
      <c r="AX119" s="737"/>
      <c r="AY119" s="737"/>
      <c r="AZ119" s="83" t="s">
        <v>281</v>
      </c>
      <c r="BA119" s="83"/>
      <c r="BB119" s="83"/>
      <c r="BC119" s="83"/>
      <c r="BD119" s="83"/>
      <c r="BE119" s="83"/>
      <c r="BF119" s="83"/>
      <c r="BG119" s="83"/>
      <c r="BH119" s="83"/>
      <c r="BI119" s="83"/>
      <c r="BJ119" s="83"/>
      <c r="BK119" s="83"/>
      <c r="BL119" s="83"/>
      <c r="BM119" s="83"/>
      <c r="BN119" s="83"/>
      <c r="BO119" s="886" t="s">
        <v>171</v>
      </c>
      <c r="BP119" s="887"/>
      <c r="BQ119" s="882">
        <v>7294685</v>
      </c>
      <c r="BR119" s="883"/>
      <c r="BS119" s="883"/>
      <c r="BT119" s="883"/>
      <c r="BU119" s="883"/>
      <c r="BV119" s="883">
        <v>7045023</v>
      </c>
      <c r="BW119" s="883"/>
      <c r="BX119" s="883"/>
      <c r="BY119" s="883"/>
      <c r="BZ119" s="883"/>
      <c r="CA119" s="883">
        <v>7002901</v>
      </c>
      <c r="CB119" s="883"/>
      <c r="CC119" s="883"/>
      <c r="CD119" s="883"/>
      <c r="CE119" s="883"/>
      <c r="CF119" s="753"/>
      <c r="CG119" s="754"/>
      <c r="CH119" s="754"/>
      <c r="CI119" s="754"/>
      <c r="CJ119" s="890"/>
      <c r="CK119" s="742"/>
      <c r="CL119" s="743"/>
      <c r="CM119" s="854" t="s">
        <v>489</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805" t="s">
        <v>205</v>
      </c>
      <c r="DH119" s="806"/>
      <c r="DI119" s="806"/>
      <c r="DJ119" s="806"/>
      <c r="DK119" s="807"/>
      <c r="DL119" s="808" t="s">
        <v>205</v>
      </c>
      <c r="DM119" s="806"/>
      <c r="DN119" s="806"/>
      <c r="DO119" s="806"/>
      <c r="DP119" s="807"/>
      <c r="DQ119" s="808" t="s">
        <v>205</v>
      </c>
      <c r="DR119" s="806"/>
      <c r="DS119" s="806"/>
      <c r="DT119" s="806"/>
      <c r="DU119" s="807"/>
      <c r="DV119" s="871" t="s">
        <v>205</v>
      </c>
      <c r="DW119" s="872"/>
      <c r="DX119" s="872"/>
      <c r="DY119" s="872"/>
      <c r="DZ119" s="873"/>
    </row>
    <row r="120" spans="1:130" s="54" customFormat="1" ht="26.25" customHeight="1" x14ac:dyDescent="0.15">
      <c r="A120" s="745"/>
      <c r="B120" s="741"/>
      <c r="C120" s="788" t="s">
        <v>135</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205</v>
      </c>
      <c r="AB120" s="782"/>
      <c r="AC120" s="782"/>
      <c r="AD120" s="782"/>
      <c r="AE120" s="783"/>
      <c r="AF120" s="784" t="s">
        <v>205</v>
      </c>
      <c r="AG120" s="782"/>
      <c r="AH120" s="782"/>
      <c r="AI120" s="782"/>
      <c r="AJ120" s="783"/>
      <c r="AK120" s="784" t="s">
        <v>205</v>
      </c>
      <c r="AL120" s="782"/>
      <c r="AM120" s="782"/>
      <c r="AN120" s="782"/>
      <c r="AO120" s="783"/>
      <c r="AP120" s="791" t="s">
        <v>205</v>
      </c>
      <c r="AQ120" s="792"/>
      <c r="AR120" s="792"/>
      <c r="AS120" s="792"/>
      <c r="AT120" s="793"/>
      <c r="AU120" s="707" t="s">
        <v>478</v>
      </c>
      <c r="AV120" s="708"/>
      <c r="AW120" s="708"/>
      <c r="AX120" s="708"/>
      <c r="AY120" s="709"/>
      <c r="AZ120" s="874" t="s">
        <v>218</v>
      </c>
      <c r="BA120" s="833"/>
      <c r="BB120" s="833"/>
      <c r="BC120" s="833"/>
      <c r="BD120" s="833"/>
      <c r="BE120" s="833"/>
      <c r="BF120" s="833"/>
      <c r="BG120" s="833"/>
      <c r="BH120" s="833"/>
      <c r="BI120" s="833"/>
      <c r="BJ120" s="833"/>
      <c r="BK120" s="833"/>
      <c r="BL120" s="833"/>
      <c r="BM120" s="833"/>
      <c r="BN120" s="833"/>
      <c r="BO120" s="833"/>
      <c r="BP120" s="834"/>
      <c r="BQ120" s="875">
        <v>4661445</v>
      </c>
      <c r="BR120" s="876"/>
      <c r="BS120" s="876"/>
      <c r="BT120" s="876"/>
      <c r="BU120" s="876"/>
      <c r="BV120" s="876">
        <v>4915690</v>
      </c>
      <c r="BW120" s="876"/>
      <c r="BX120" s="876"/>
      <c r="BY120" s="876"/>
      <c r="BZ120" s="876"/>
      <c r="CA120" s="876">
        <v>4887325</v>
      </c>
      <c r="CB120" s="876"/>
      <c r="CC120" s="876"/>
      <c r="CD120" s="876"/>
      <c r="CE120" s="876"/>
      <c r="CF120" s="891">
        <v>141.19999999999999</v>
      </c>
      <c r="CG120" s="892"/>
      <c r="CH120" s="892"/>
      <c r="CI120" s="892"/>
      <c r="CJ120" s="892"/>
      <c r="CK120" s="715" t="s">
        <v>276</v>
      </c>
      <c r="CL120" s="716"/>
      <c r="CM120" s="716"/>
      <c r="CN120" s="716"/>
      <c r="CO120" s="717"/>
      <c r="CP120" s="893" t="s">
        <v>80</v>
      </c>
      <c r="CQ120" s="894"/>
      <c r="CR120" s="894"/>
      <c r="CS120" s="894"/>
      <c r="CT120" s="894"/>
      <c r="CU120" s="894"/>
      <c r="CV120" s="894"/>
      <c r="CW120" s="894"/>
      <c r="CX120" s="894"/>
      <c r="CY120" s="894"/>
      <c r="CZ120" s="894"/>
      <c r="DA120" s="894"/>
      <c r="DB120" s="894"/>
      <c r="DC120" s="894"/>
      <c r="DD120" s="894"/>
      <c r="DE120" s="894"/>
      <c r="DF120" s="895"/>
      <c r="DG120" s="875">
        <v>1191456</v>
      </c>
      <c r="DH120" s="876"/>
      <c r="DI120" s="876"/>
      <c r="DJ120" s="876"/>
      <c r="DK120" s="876"/>
      <c r="DL120" s="876">
        <v>1103107</v>
      </c>
      <c r="DM120" s="876"/>
      <c r="DN120" s="876"/>
      <c r="DO120" s="876"/>
      <c r="DP120" s="876"/>
      <c r="DQ120" s="876">
        <v>1056816</v>
      </c>
      <c r="DR120" s="876"/>
      <c r="DS120" s="876"/>
      <c r="DT120" s="876"/>
      <c r="DU120" s="876"/>
      <c r="DV120" s="877">
        <v>30.5</v>
      </c>
      <c r="DW120" s="877"/>
      <c r="DX120" s="877"/>
      <c r="DY120" s="877"/>
      <c r="DZ120" s="878"/>
    </row>
    <row r="121" spans="1:130" s="54" customFormat="1" ht="26.25" customHeight="1" x14ac:dyDescent="0.15">
      <c r="A121" s="745"/>
      <c r="B121" s="741"/>
      <c r="C121" s="896" t="s">
        <v>134</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781" t="s">
        <v>205</v>
      </c>
      <c r="AB121" s="782"/>
      <c r="AC121" s="782"/>
      <c r="AD121" s="782"/>
      <c r="AE121" s="783"/>
      <c r="AF121" s="784" t="s">
        <v>205</v>
      </c>
      <c r="AG121" s="782"/>
      <c r="AH121" s="782"/>
      <c r="AI121" s="782"/>
      <c r="AJ121" s="783"/>
      <c r="AK121" s="784" t="s">
        <v>205</v>
      </c>
      <c r="AL121" s="782"/>
      <c r="AM121" s="782"/>
      <c r="AN121" s="782"/>
      <c r="AO121" s="783"/>
      <c r="AP121" s="791" t="s">
        <v>205</v>
      </c>
      <c r="AQ121" s="792"/>
      <c r="AR121" s="792"/>
      <c r="AS121" s="792"/>
      <c r="AT121" s="793"/>
      <c r="AU121" s="710"/>
      <c r="AV121" s="711"/>
      <c r="AW121" s="711"/>
      <c r="AX121" s="711"/>
      <c r="AY121" s="712"/>
      <c r="AZ121" s="849" t="s">
        <v>490</v>
      </c>
      <c r="BA121" s="765"/>
      <c r="BB121" s="765"/>
      <c r="BC121" s="765"/>
      <c r="BD121" s="765"/>
      <c r="BE121" s="765"/>
      <c r="BF121" s="765"/>
      <c r="BG121" s="765"/>
      <c r="BH121" s="765"/>
      <c r="BI121" s="765"/>
      <c r="BJ121" s="765"/>
      <c r="BK121" s="765"/>
      <c r="BL121" s="765"/>
      <c r="BM121" s="765"/>
      <c r="BN121" s="765"/>
      <c r="BO121" s="765"/>
      <c r="BP121" s="766"/>
      <c r="BQ121" s="850">
        <v>67526</v>
      </c>
      <c r="BR121" s="851"/>
      <c r="BS121" s="851"/>
      <c r="BT121" s="851"/>
      <c r="BU121" s="851"/>
      <c r="BV121" s="851">
        <v>57849</v>
      </c>
      <c r="BW121" s="851"/>
      <c r="BX121" s="851"/>
      <c r="BY121" s="851"/>
      <c r="BZ121" s="851"/>
      <c r="CA121" s="851">
        <v>73722</v>
      </c>
      <c r="CB121" s="851"/>
      <c r="CC121" s="851"/>
      <c r="CD121" s="851"/>
      <c r="CE121" s="851"/>
      <c r="CF121" s="899">
        <v>2.1</v>
      </c>
      <c r="CG121" s="900"/>
      <c r="CH121" s="900"/>
      <c r="CI121" s="900"/>
      <c r="CJ121" s="900"/>
      <c r="CK121" s="718"/>
      <c r="CL121" s="719"/>
      <c r="CM121" s="719"/>
      <c r="CN121" s="719"/>
      <c r="CO121" s="720"/>
      <c r="CP121" s="868" t="s">
        <v>369</v>
      </c>
      <c r="CQ121" s="869"/>
      <c r="CR121" s="869"/>
      <c r="CS121" s="869"/>
      <c r="CT121" s="869"/>
      <c r="CU121" s="869"/>
      <c r="CV121" s="869"/>
      <c r="CW121" s="869"/>
      <c r="CX121" s="869"/>
      <c r="CY121" s="869"/>
      <c r="CZ121" s="869"/>
      <c r="DA121" s="869"/>
      <c r="DB121" s="869"/>
      <c r="DC121" s="869"/>
      <c r="DD121" s="869"/>
      <c r="DE121" s="869"/>
      <c r="DF121" s="870"/>
      <c r="DG121" s="850">
        <v>430400</v>
      </c>
      <c r="DH121" s="851"/>
      <c r="DI121" s="851"/>
      <c r="DJ121" s="851"/>
      <c r="DK121" s="851"/>
      <c r="DL121" s="851">
        <v>405998</v>
      </c>
      <c r="DM121" s="851"/>
      <c r="DN121" s="851"/>
      <c r="DO121" s="851"/>
      <c r="DP121" s="851"/>
      <c r="DQ121" s="851">
        <v>322878</v>
      </c>
      <c r="DR121" s="851"/>
      <c r="DS121" s="851"/>
      <c r="DT121" s="851"/>
      <c r="DU121" s="851"/>
      <c r="DV121" s="852">
        <v>9.3000000000000007</v>
      </c>
      <c r="DW121" s="852"/>
      <c r="DX121" s="852"/>
      <c r="DY121" s="852"/>
      <c r="DZ121" s="853"/>
    </row>
    <row r="122" spans="1:130" s="54" customFormat="1" ht="26.25" customHeight="1" x14ac:dyDescent="0.15">
      <c r="A122" s="745"/>
      <c r="B122" s="741"/>
      <c r="C122" s="788" t="s">
        <v>484</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205</v>
      </c>
      <c r="AB122" s="782"/>
      <c r="AC122" s="782"/>
      <c r="AD122" s="782"/>
      <c r="AE122" s="783"/>
      <c r="AF122" s="784" t="s">
        <v>205</v>
      </c>
      <c r="AG122" s="782"/>
      <c r="AH122" s="782"/>
      <c r="AI122" s="782"/>
      <c r="AJ122" s="783"/>
      <c r="AK122" s="784" t="s">
        <v>205</v>
      </c>
      <c r="AL122" s="782"/>
      <c r="AM122" s="782"/>
      <c r="AN122" s="782"/>
      <c r="AO122" s="783"/>
      <c r="AP122" s="791" t="s">
        <v>205</v>
      </c>
      <c r="AQ122" s="792"/>
      <c r="AR122" s="792"/>
      <c r="AS122" s="792"/>
      <c r="AT122" s="793"/>
      <c r="AU122" s="710"/>
      <c r="AV122" s="711"/>
      <c r="AW122" s="711"/>
      <c r="AX122" s="711"/>
      <c r="AY122" s="712"/>
      <c r="AZ122" s="879" t="s">
        <v>492</v>
      </c>
      <c r="BA122" s="880"/>
      <c r="BB122" s="880"/>
      <c r="BC122" s="880"/>
      <c r="BD122" s="880"/>
      <c r="BE122" s="880"/>
      <c r="BF122" s="880"/>
      <c r="BG122" s="880"/>
      <c r="BH122" s="880"/>
      <c r="BI122" s="880"/>
      <c r="BJ122" s="880"/>
      <c r="BK122" s="880"/>
      <c r="BL122" s="880"/>
      <c r="BM122" s="880"/>
      <c r="BN122" s="880"/>
      <c r="BO122" s="880"/>
      <c r="BP122" s="881"/>
      <c r="BQ122" s="882">
        <v>5169453</v>
      </c>
      <c r="BR122" s="883"/>
      <c r="BS122" s="883"/>
      <c r="BT122" s="883"/>
      <c r="BU122" s="883"/>
      <c r="BV122" s="883">
        <v>4896251</v>
      </c>
      <c r="BW122" s="883"/>
      <c r="BX122" s="883"/>
      <c r="BY122" s="883"/>
      <c r="BZ122" s="883"/>
      <c r="CA122" s="883">
        <v>4843887</v>
      </c>
      <c r="CB122" s="883"/>
      <c r="CC122" s="883"/>
      <c r="CD122" s="883"/>
      <c r="CE122" s="883"/>
      <c r="CF122" s="884">
        <v>139.9</v>
      </c>
      <c r="CG122" s="885"/>
      <c r="CH122" s="885"/>
      <c r="CI122" s="885"/>
      <c r="CJ122" s="885"/>
      <c r="CK122" s="718"/>
      <c r="CL122" s="719"/>
      <c r="CM122" s="719"/>
      <c r="CN122" s="719"/>
      <c r="CO122" s="720"/>
      <c r="CP122" s="868" t="s">
        <v>462</v>
      </c>
      <c r="CQ122" s="869"/>
      <c r="CR122" s="869"/>
      <c r="CS122" s="869"/>
      <c r="CT122" s="869"/>
      <c r="CU122" s="869"/>
      <c r="CV122" s="869"/>
      <c r="CW122" s="869"/>
      <c r="CX122" s="869"/>
      <c r="CY122" s="869"/>
      <c r="CZ122" s="869"/>
      <c r="DA122" s="869"/>
      <c r="DB122" s="869"/>
      <c r="DC122" s="869"/>
      <c r="DD122" s="869"/>
      <c r="DE122" s="869"/>
      <c r="DF122" s="870"/>
      <c r="DG122" s="850">
        <v>192625</v>
      </c>
      <c r="DH122" s="851"/>
      <c r="DI122" s="851"/>
      <c r="DJ122" s="851"/>
      <c r="DK122" s="851"/>
      <c r="DL122" s="851">
        <v>181080</v>
      </c>
      <c r="DM122" s="851"/>
      <c r="DN122" s="851"/>
      <c r="DO122" s="851"/>
      <c r="DP122" s="851"/>
      <c r="DQ122" s="851">
        <v>172301</v>
      </c>
      <c r="DR122" s="851"/>
      <c r="DS122" s="851"/>
      <c r="DT122" s="851"/>
      <c r="DU122" s="851"/>
      <c r="DV122" s="852">
        <v>5</v>
      </c>
      <c r="DW122" s="852"/>
      <c r="DX122" s="852"/>
      <c r="DY122" s="852"/>
      <c r="DZ122" s="853"/>
    </row>
    <row r="123" spans="1:130" s="54" customFormat="1" ht="26.25" customHeight="1" x14ac:dyDescent="0.15">
      <c r="A123" s="745"/>
      <c r="B123" s="741"/>
      <c r="C123" s="788" t="s">
        <v>485</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205</v>
      </c>
      <c r="AB123" s="782"/>
      <c r="AC123" s="782"/>
      <c r="AD123" s="782"/>
      <c r="AE123" s="783"/>
      <c r="AF123" s="784" t="s">
        <v>205</v>
      </c>
      <c r="AG123" s="782"/>
      <c r="AH123" s="782"/>
      <c r="AI123" s="782"/>
      <c r="AJ123" s="783"/>
      <c r="AK123" s="784" t="s">
        <v>205</v>
      </c>
      <c r="AL123" s="782"/>
      <c r="AM123" s="782"/>
      <c r="AN123" s="782"/>
      <c r="AO123" s="783"/>
      <c r="AP123" s="791" t="s">
        <v>205</v>
      </c>
      <c r="AQ123" s="792"/>
      <c r="AR123" s="792"/>
      <c r="AS123" s="792"/>
      <c r="AT123" s="793"/>
      <c r="AU123" s="713"/>
      <c r="AV123" s="714"/>
      <c r="AW123" s="714"/>
      <c r="AX123" s="714"/>
      <c r="AY123" s="714"/>
      <c r="AZ123" s="83" t="s">
        <v>281</v>
      </c>
      <c r="BA123" s="83"/>
      <c r="BB123" s="83"/>
      <c r="BC123" s="83"/>
      <c r="BD123" s="83"/>
      <c r="BE123" s="83"/>
      <c r="BF123" s="83"/>
      <c r="BG123" s="83"/>
      <c r="BH123" s="83"/>
      <c r="BI123" s="83"/>
      <c r="BJ123" s="83"/>
      <c r="BK123" s="83"/>
      <c r="BL123" s="83"/>
      <c r="BM123" s="83"/>
      <c r="BN123" s="83"/>
      <c r="BO123" s="886" t="s">
        <v>493</v>
      </c>
      <c r="BP123" s="887"/>
      <c r="BQ123" s="888">
        <v>9898424</v>
      </c>
      <c r="BR123" s="889"/>
      <c r="BS123" s="889"/>
      <c r="BT123" s="889"/>
      <c r="BU123" s="889"/>
      <c r="BV123" s="889">
        <v>9869790</v>
      </c>
      <c r="BW123" s="889"/>
      <c r="BX123" s="889"/>
      <c r="BY123" s="889"/>
      <c r="BZ123" s="889"/>
      <c r="CA123" s="889">
        <v>9804934</v>
      </c>
      <c r="CB123" s="889"/>
      <c r="CC123" s="889"/>
      <c r="CD123" s="889"/>
      <c r="CE123" s="889"/>
      <c r="CF123" s="753"/>
      <c r="CG123" s="754"/>
      <c r="CH123" s="754"/>
      <c r="CI123" s="754"/>
      <c r="CJ123" s="890"/>
      <c r="CK123" s="718"/>
      <c r="CL123" s="719"/>
      <c r="CM123" s="719"/>
      <c r="CN123" s="719"/>
      <c r="CO123" s="720"/>
      <c r="CP123" s="868" t="s">
        <v>291</v>
      </c>
      <c r="CQ123" s="869"/>
      <c r="CR123" s="869"/>
      <c r="CS123" s="869"/>
      <c r="CT123" s="869"/>
      <c r="CU123" s="869"/>
      <c r="CV123" s="869"/>
      <c r="CW123" s="869"/>
      <c r="CX123" s="869"/>
      <c r="CY123" s="869"/>
      <c r="CZ123" s="869"/>
      <c r="DA123" s="869"/>
      <c r="DB123" s="869"/>
      <c r="DC123" s="869"/>
      <c r="DD123" s="869"/>
      <c r="DE123" s="869"/>
      <c r="DF123" s="870"/>
      <c r="DG123" s="781" t="s">
        <v>205</v>
      </c>
      <c r="DH123" s="782"/>
      <c r="DI123" s="782"/>
      <c r="DJ123" s="782"/>
      <c r="DK123" s="783"/>
      <c r="DL123" s="784" t="s">
        <v>205</v>
      </c>
      <c r="DM123" s="782"/>
      <c r="DN123" s="782"/>
      <c r="DO123" s="782"/>
      <c r="DP123" s="783"/>
      <c r="DQ123" s="784" t="s">
        <v>205</v>
      </c>
      <c r="DR123" s="782"/>
      <c r="DS123" s="782"/>
      <c r="DT123" s="782"/>
      <c r="DU123" s="783"/>
      <c r="DV123" s="791" t="s">
        <v>205</v>
      </c>
      <c r="DW123" s="792"/>
      <c r="DX123" s="792"/>
      <c r="DY123" s="792"/>
      <c r="DZ123" s="793"/>
    </row>
    <row r="124" spans="1:130" s="54" customFormat="1" ht="26.25" customHeight="1" x14ac:dyDescent="0.15">
      <c r="A124" s="745"/>
      <c r="B124" s="741"/>
      <c r="C124" s="788" t="s">
        <v>341</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205</v>
      </c>
      <c r="AB124" s="782"/>
      <c r="AC124" s="782"/>
      <c r="AD124" s="782"/>
      <c r="AE124" s="783"/>
      <c r="AF124" s="784" t="s">
        <v>205</v>
      </c>
      <c r="AG124" s="782"/>
      <c r="AH124" s="782"/>
      <c r="AI124" s="782"/>
      <c r="AJ124" s="783"/>
      <c r="AK124" s="784" t="s">
        <v>205</v>
      </c>
      <c r="AL124" s="782"/>
      <c r="AM124" s="782"/>
      <c r="AN124" s="782"/>
      <c r="AO124" s="783"/>
      <c r="AP124" s="791" t="s">
        <v>205</v>
      </c>
      <c r="AQ124" s="792"/>
      <c r="AR124" s="792"/>
      <c r="AS124" s="792"/>
      <c r="AT124" s="793"/>
      <c r="AU124" s="862" t="s">
        <v>81</v>
      </c>
      <c r="AV124" s="863"/>
      <c r="AW124" s="863"/>
      <c r="AX124" s="863"/>
      <c r="AY124" s="863"/>
      <c r="AZ124" s="863"/>
      <c r="BA124" s="863"/>
      <c r="BB124" s="863"/>
      <c r="BC124" s="863"/>
      <c r="BD124" s="863"/>
      <c r="BE124" s="863"/>
      <c r="BF124" s="863"/>
      <c r="BG124" s="863"/>
      <c r="BH124" s="863"/>
      <c r="BI124" s="863"/>
      <c r="BJ124" s="863"/>
      <c r="BK124" s="863"/>
      <c r="BL124" s="863"/>
      <c r="BM124" s="863"/>
      <c r="BN124" s="863"/>
      <c r="BO124" s="863"/>
      <c r="BP124" s="864"/>
      <c r="BQ124" s="865" t="s">
        <v>205</v>
      </c>
      <c r="BR124" s="866"/>
      <c r="BS124" s="866"/>
      <c r="BT124" s="866"/>
      <c r="BU124" s="866"/>
      <c r="BV124" s="866" t="s">
        <v>205</v>
      </c>
      <c r="BW124" s="866"/>
      <c r="BX124" s="866"/>
      <c r="BY124" s="866"/>
      <c r="BZ124" s="866"/>
      <c r="CA124" s="866" t="s">
        <v>205</v>
      </c>
      <c r="CB124" s="866"/>
      <c r="CC124" s="866"/>
      <c r="CD124" s="866"/>
      <c r="CE124" s="866"/>
      <c r="CF124" s="761"/>
      <c r="CG124" s="762"/>
      <c r="CH124" s="762"/>
      <c r="CI124" s="762"/>
      <c r="CJ124" s="867"/>
      <c r="CK124" s="721"/>
      <c r="CL124" s="721"/>
      <c r="CM124" s="721"/>
      <c r="CN124" s="721"/>
      <c r="CO124" s="722"/>
      <c r="CP124" s="868" t="s">
        <v>494</v>
      </c>
      <c r="CQ124" s="869"/>
      <c r="CR124" s="869"/>
      <c r="CS124" s="869"/>
      <c r="CT124" s="869"/>
      <c r="CU124" s="869"/>
      <c r="CV124" s="869"/>
      <c r="CW124" s="869"/>
      <c r="CX124" s="869"/>
      <c r="CY124" s="869"/>
      <c r="CZ124" s="869"/>
      <c r="DA124" s="869"/>
      <c r="DB124" s="869"/>
      <c r="DC124" s="869"/>
      <c r="DD124" s="869"/>
      <c r="DE124" s="869"/>
      <c r="DF124" s="870"/>
      <c r="DG124" s="805" t="s">
        <v>205</v>
      </c>
      <c r="DH124" s="806"/>
      <c r="DI124" s="806"/>
      <c r="DJ124" s="806"/>
      <c r="DK124" s="807"/>
      <c r="DL124" s="808" t="s">
        <v>205</v>
      </c>
      <c r="DM124" s="806"/>
      <c r="DN124" s="806"/>
      <c r="DO124" s="806"/>
      <c r="DP124" s="807"/>
      <c r="DQ124" s="808" t="s">
        <v>205</v>
      </c>
      <c r="DR124" s="806"/>
      <c r="DS124" s="806"/>
      <c r="DT124" s="806"/>
      <c r="DU124" s="807"/>
      <c r="DV124" s="871" t="s">
        <v>205</v>
      </c>
      <c r="DW124" s="872"/>
      <c r="DX124" s="872"/>
      <c r="DY124" s="872"/>
      <c r="DZ124" s="873"/>
    </row>
    <row r="125" spans="1:130" s="54" customFormat="1" ht="26.25" customHeight="1" x14ac:dyDescent="0.15">
      <c r="A125" s="745"/>
      <c r="B125" s="741"/>
      <c r="C125" s="788" t="s">
        <v>488</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205</v>
      </c>
      <c r="AB125" s="782"/>
      <c r="AC125" s="782"/>
      <c r="AD125" s="782"/>
      <c r="AE125" s="783"/>
      <c r="AF125" s="784" t="s">
        <v>205</v>
      </c>
      <c r="AG125" s="782"/>
      <c r="AH125" s="782"/>
      <c r="AI125" s="782"/>
      <c r="AJ125" s="783"/>
      <c r="AK125" s="784" t="s">
        <v>205</v>
      </c>
      <c r="AL125" s="782"/>
      <c r="AM125" s="782"/>
      <c r="AN125" s="782"/>
      <c r="AO125" s="783"/>
      <c r="AP125" s="791" t="s">
        <v>205</v>
      </c>
      <c r="AQ125" s="792"/>
      <c r="AR125" s="792"/>
      <c r="AS125" s="792"/>
      <c r="AT125" s="79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497</v>
      </c>
      <c r="CL125" s="716"/>
      <c r="CM125" s="716"/>
      <c r="CN125" s="716"/>
      <c r="CO125" s="717"/>
      <c r="CP125" s="874" t="s">
        <v>138</v>
      </c>
      <c r="CQ125" s="833"/>
      <c r="CR125" s="833"/>
      <c r="CS125" s="833"/>
      <c r="CT125" s="833"/>
      <c r="CU125" s="833"/>
      <c r="CV125" s="833"/>
      <c r="CW125" s="833"/>
      <c r="CX125" s="833"/>
      <c r="CY125" s="833"/>
      <c r="CZ125" s="833"/>
      <c r="DA125" s="833"/>
      <c r="DB125" s="833"/>
      <c r="DC125" s="833"/>
      <c r="DD125" s="833"/>
      <c r="DE125" s="833"/>
      <c r="DF125" s="834"/>
      <c r="DG125" s="875" t="s">
        <v>205</v>
      </c>
      <c r="DH125" s="876"/>
      <c r="DI125" s="876"/>
      <c r="DJ125" s="876"/>
      <c r="DK125" s="876"/>
      <c r="DL125" s="876" t="s">
        <v>205</v>
      </c>
      <c r="DM125" s="876"/>
      <c r="DN125" s="876"/>
      <c r="DO125" s="876"/>
      <c r="DP125" s="876"/>
      <c r="DQ125" s="876" t="s">
        <v>205</v>
      </c>
      <c r="DR125" s="876"/>
      <c r="DS125" s="876"/>
      <c r="DT125" s="876"/>
      <c r="DU125" s="876"/>
      <c r="DV125" s="877" t="s">
        <v>205</v>
      </c>
      <c r="DW125" s="877"/>
      <c r="DX125" s="877"/>
      <c r="DY125" s="877"/>
      <c r="DZ125" s="878"/>
    </row>
    <row r="126" spans="1:130" s="54" customFormat="1" ht="26.25" customHeight="1" x14ac:dyDescent="0.15">
      <c r="A126" s="745"/>
      <c r="B126" s="741"/>
      <c r="C126" s="788" t="s">
        <v>489</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205</v>
      </c>
      <c r="AB126" s="782"/>
      <c r="AC126" s="782"/>
      <c r="AD126" s="782"/>
      <c r="AE126" s="783"/>
      <c r="AF126" s="784" t="s">
        <v>205</v>
      </c>
      <c r="AG126" s="782"/>
      <c r="AH126" s="782"/>
      <c r="AI126" s="782"/>
      <c r="AJ126" s="783"/>
      <c r="AK126" s="784" t="s">
        <v>205</v>
      </c>
      <c r="AL126" s="782"/>
      <c r="AM126" s="782"/>
      <c r="AN126" s="782"/>
      <c r="AO126" s="783"/>
      <c r="AP126" s="791" t="s">
        <v>205</v>
      </c>
      <c r="AQ126" s="792"/>
      <c r="AR126" s="792"/>
      <c r="AS126" s="792"/>
      <c r="AT126" s="79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9" t="s">
        <v>426</v>
      </c>
      <c r="CQ126" s="765"/>
      <c r="CR126" s="765"/>
      <c r="CS126" s="765"/>
      <c r="CT126" s="765"/>
      <c r="CU126" s="765"/>
      <c r="CV126" s="765"/>
      <c r="CW126" s="765"/>
      <c r="CX126" s="765"/>
      <c r="CY126" s="765"/>
      <c r="CZ126" s="765"/>
      <c r="DA126" s="765"/>
      <c r="DB126" s="765"/>
      <c r="DC126" s="765"/>
      <c r="DD126" s="765"/>
      <c r="DE126" s="765"/>
      <c r="DF126" s="766"/>
      <c r="DG126" s="850" t="s">
        <v>205</v>
      </c>
      <c r="DH126" s="851"/>
      <c r="DI126" s="851"/>
      <c r="DJ126" s="851"/>
      <c r="DK126" s="851"/>
      <c r="DL126" s="851" t="s">
        <v>205</v>
      </c>
      <c r="DM126" s="851"/>
      <c r="DN126" s="851"/>
      <c r="DO126" s="851"/>
      <c r="DP126" s="851"/>
      <c r="DQ126" s="851" t="s">
        <v>205</v>
      </c>
      <c r="DR126" s="851"/>
      <c r="DS126" s="851"/>
      <c r="DT126" s="851"/>
      <c r="DU126" s="851"/>
      <c r="DV126" s="852" t="s">
        <v>205</v>
      </c>
      <c r="DW126" s="852"/>
      <c r="DX126" s="852"/>
      <c r="DY126" s="852"/>
      <c r="DZ126" s="853"/>
    </row>
    <row r="127" spans="1:130" s="54" customFormat="1" ht="26.25" customHeight="1" x14ac:dyDescent="0.15">
      <c r="A127" s="746"/>
      <c r="B127" s="743"/>
      <c r="C127" s="854" t="s">
        <v>74</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81" t="s">
        <v>205</v>
      </c>
      <c r="AB127" s="782"/>
      <c r="AC127" s="782"/>
      <c r="AD127" s="782"/>
      <c r="AE127" s="783"/>
      <c r="AF127" s="784" t="s">
        <v>205</v>
      </c>
      <c r="AG127" s="782"/>
      <c r="AH127" s="782"/>
      <c r="AI127" s="782"/>
      <c r="AJ127" s="783"/>
      <c r="AK127" s="784" t="s">
        <v>205</v>
      </c>
      <c r="AL127" s="782"/>
      <c r="AM127" s="782"/>
      <c r="AN127" s="782"/>
      <c r="AO127" s="783"/>
      <c r="AP127" s="791" t="s">
        <v>205</v>
      </c>
      <c r="AQ127" s="792"/>
      <c r="AR127" s="792"/>
      <c r="AS127" s="792"/>
      <c r="AT127" s="793"/>
      <c r="AU127" s="77"/>
      <c r="AV127" s="77"/>
      <c r="AW127" s="77"/>
      <c r="AX127" s="857" t="s">
        <v>498</v>
      </c>
      <c r="AY127" s="858"/>
      <c r="AZ127" s="858"/>
      <c r="BA127" s="858"/>
      <c r="BB127" s="858"/>
      <c r="BC127" s="858"/>
      <c r="BD127" s="858"/>
      <c r="BE127" s="859"/>
      <c r="BF127" s="860" t="s">
        <v>499</v>
      </c>
      <c r="BG127" s="858"/>
      <c r="BH127" s="858"/>
      <c r="BI127" s="858"/>
      <c r="BJ127" s="858"/>
      <c r="BK127" s="858"/>
      <c r="BL127" s="859"/>
      <c r="BM127" s="860" t="s">
        <v>427</v>
      </c>
      <c r="BN127" s="858"/>
      <c r="BO127" s="858"/>
      <c r="BP127" s="858"/>
      <c r="BQ127" s="858"/>
      <c r="BR127" s="858"/>
      <c r="BS127" s="859"/>
      <c r="BT127" s="860" t="s">
        <v>415</v>
      </c>
      <c r="BU127" s="858"/>
      <c r="BV127" s="858"/>
      <c r="BW127" s="858"/>
      <c r="BX127" s="858"/>
      <c r="BY127" s="858"/>
      <c r="BZ127" s="861"/>
      <c r="CA127" s="77"/>
      <c r="CB127" s="77"/>
      <c r="CC127" s="77"/>
      <c r="CD127" s="89"/>
      <c r="CE127" s="89"/>
      <c r="CF127" s="89"/>
      <c r="CG127" s="74"/>
      <c r="CH127" s="74"/>
      <c r="CI127" s="74"/>
      <c r="CJ127" s="90"/>
      <c r="CK127" s="724"/>
      <c r="CL127" s="719"/>
      <c r="CM127" s="719"/>
      <c r="CN127" s="719"/>
      <c r="CO127" s="720"/>
      <c r="CP127" s="849" t="s">
        <v>412</v>
      </c>
      <c r="CQ127" s="765"/>
      <c r="CR127" s="765"/>
      <c r="CS127" s="765"/>
      <c r="CT127" s="765"/>
      <c r="CU127" s="765"/>
      <c r="CV127" s="765"/>
      <c r="CW127" s="765"/>
      <c r="CX127" s="765"/>
      <c r="CY127" s="765"/>
      <c r="CZ127" s="765"/>
      <c r="DA127" s="765"/>
      <c r="DB127" s="765"/>
      <c r="DC127" s="765"/>
      <c r="DD127" s="765"/>
      <c r="DE127" s="765"/>
      <c r="DF127" s="766"/>
      <c r="DG127" s="850" t="s">
        <v>205</v>
      </c>
      <c r="DH127" s="851"/>
      <c r="DI127" s="851"/>
      <c r="DJ127" s="851"/>
      <c r="DK127" s="851"/>
      <c r="DL127" s="851" t="s">
        <v>205</v>
      </c>
      <c r="DM127" s="851"/>
      <c r="DN127" s="851"/>
      <c r="DO127" s="851"/>
      <c r="DP127" s="851"/>
      <c r="DQ127" s="851" t="s">
        <v>205</v>
      </c>
      <c r="DR127" s="851"/>
      <c r="DS127" s="851"/>
      <c r="DT127" s="851"/>
      <c r="DU127" s="851"/>
      <c r="DV127" s="852" t="s">
        <v>205</v>
      </c>
      <c r="DW127" s="852"/>
      <c r="DX127" s="852"/>
      <c r="DY127" s="852"/>
      <c r="DZ127" s="853"/>
    </row>
    <row r="128" spans="1:130" s="54" customFormat="1" ht="26.25" customHeight="1" x14ac:dyDescent="0.15">
      <c r="A128" s="821" t="s">
        <v>500</v>
      </c>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3" t="s">
        <v>8</v>
      </c>
      <c r="X128" s="823"/>
      <c r="Y128" s="823"/>
      <c r="Z128" s="824"/>
      <c r="AA128" s="825">
        <v>48094</v>
      </c>
      <c r="AB128" s="826"/>
      <c r="AC128" s="826"/>
      <c r="AD128" s="826"/>
      <c r="AE128" s="827"/>
      <c r="AF128" s="828">
        <v>38369</v>
      </c>
      <c r="AG128" s="826"/>
      <c r="AH128" s="826"/>
      <c r="AI128" s="826"/>
      <c r="AJ128" s="827"/>
      <c r="AK128" s="828">
        <v>40442</v>
      </c>
      <c r="AL128" s="826"/>
      <c r="AM128" s="826"/>
      <c r="AN128" s="826"/>
      <c r="AO128" s="827"/>
      <c r="AP128" s="829"/>
      <c r="AQ128" s="830"/>
      <c r="AR128" s="830"/>
      <c r="AS128" s="830"/>
      <c r="AT128" s="831"/>
      <c r="AU128" s="77"/>
      <c r="AV128" s="77"/>
      <c r="AW128" s="77"/>
      <c r="AX128" s="832" t="s">
        <v>315</v>
      </c>
      <c r="AY128" s="833"/>
      <c r="AZ128" s="833"/>
      <c r="BA128" s="833"/>
      <c r="BB128" s="833"/>
      <c r="BC128" s="833"/>
      <c r="BD128" s="833"/>
      <c r="BE128" s="834"/>
      <c r="BF128" s="835" t="s">
        <v>205</v>
      </c>
      <c r="BG128" s="836"/>
      <c r="BH128" s="836"/>
      <c r="BI128" s="836"/>
      <c r="BJ128" s="836"/>
      <c r="BK128" s="836"/>
      <c r="BL128" s="837"/>
      <c r="BM128" s="835">
        <v>15</v>
      </c>
      <c r="BN128" s="836"/>
      <c r="BO128" s="836"/>
      <c r="BP128" s="836"/>
      <c r="BQ128" s="836"/>
      <c r="BR128" s="836"/>
      <c r="BS128" s="837"/>
      <c r="BT128" s="835">
        <v>20</v>
      </c>
      <c r="BU128" s="836"/>
      <c r="BV128" s="836"/>
      <c r="BW128" s="836"/>
      <c r="BX128" s="836"/>
      <c r="BY128" s="836"/>
      <c r="BZ128" s="838"/>
      <c r="CA128" s="89"/>
      <c r="CB128" s="89"/>
      <c r="CC128" s="89"/>
      <c r="CD128" s="89"/>
      <c r="CE128" s="89"/>
      <c r="CF128" s="89"/>
      <c r="CG128" s="74"/>
      <c r="CH128" s="74"/>
      <c r="CI128" s="74"/>
      <c r="CJ128" s="90"/>
      <c r="CK128" s="725"/>
      <c r="CL128" s="726"/>
      <c r="CM128" s="726"/>
      <c r="CN128" s="726"/>
      <c r="CO128" s="727"/>
      <c r="CP128" s="839" t="s">
        <v>403</v>
      </c>
      <c r="CQ128" s="813"/>
      <c r="CR128" s="813"/>
      <c r="CS128" s="813"/>
      <c r="CT128" s="813"/>
      <c r="CU128" s="813"/>
      <c r="CV128" s="813"/>
      <c r="CW128" s="813"/>
      <c r="CX128" s="813"/>
      <c r="CY128" s="813"/>
      <c r="CZ128" s="813"/>
      <c r="DA128" s="813"/>
      <c r="DB128" s="813"/>
      <c r="DC128" s="813"/>
      <c r="DD128" s="813"/>
      <c r="DE128" s="813"/>
      <c r="DF128" s="814"/>
      <c r="DG128" s="840" t="s">
        <v>205</v>
      </c>
      <c r="DH128" s="841"/>
      <c r="DI128" s="841"/>
      <c r="DJ128" s="841"/>
      <c r="DK128" s="841"/>
      <c r="DL128" s="841" t="s">
        <v>205</v>
      </c>
      <c r="DM128" s="841"/>
      <c r="DN128" s="841"/>
      <c r="DO128" s="841"/>
      <c r="DP128" s="841"/>
      <c r="DQ128" s="841" t="s">
        <v>205</v>
      </c>
      <c r="DR128" s="841"/>
      <c r="DS128" s="841"/>
      <c r="DT128" s="841"/>
      <c r="DU128" s="841"/>
      <c r="DV128" s="842" t="s">
        <v>205</v>
      </c>
      <c r="DW128" s="842"/>
      <c r="DX128" s="842"/>
      <c r="DY128" s="842"/>
      <c r="DZ128" s="843"/>
    </row>
    <row r="129" spans="1:131" s="54" customFormat="1" ht="26.25" customHeight="1" x14ac:dyDescent="0.15">
      <c r="A129" s="776" t="s">
        <v>176</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244</v>
      </c>
      <c r="X129" s="779"/>
      <c r="Y129" s="779"/>
      <c r="Z129" s="780"/>
      <c r="AA129" s="781">
        <v>4007443</v>
      </c>
      <c r="AB129" s="782"/>
      <c r="AC129" s="782"/>
      <c r="AD129" s="782"/>
      <c r="AE129" s="783"/>
      <c r="AF129" s="784">
        <v>3970046</v>
      </c>
      <c r="AG129" s="782"/>
      <c r="AH129" s="782"/>
      <c r="AI129" s="782"/>
      <c r="AJ129" s="783"/>
      <c r="AK129" s="784">
        <v>3921938</v>
      </c>
      <c r="AL129" s="782"/>
      <c r="AM129" s="782"/>
      <c r="AN129" s="782"/>
      <c r="AO129" s="783"/>
      <c r="AP129" s="785"/>
      <c r="AQ129" s="786"/>
      <c r="AR129" s="786"/>
      <c r="AS129" s="786"/>
      <c r="AT129" s="787"/>
      <c r="AU129" s="79"/>
      <c r="AV129" s="79"/>
      <c r="AW129" s="79"/>
      <c r="AX129" s="764" t="s">
        <v>116</v>
      </c>
      <c r="AY129" s="765"/>
      <c r="AZ129" s="765"/>
      <c r="BA129" s="765"/>
      <c r="BB129" s="765"/>
      <c r="BC129" s="765"/>
      <c r="BD129" s="765"/>
      <c r="BE129" s="766"/>
      <c r="BF129" s="844" t="s">
        <v>205</v>
      </c>
      <c r="BG129" s="845"/>
      <c r="BH129" s="845"/>
      <c r="BI129" s="845"/>
      <c r="BJ129" s="845"/>
      <c r="BK129" s="845"/>
      <c r="BL129" s="846"/>
      <c r="BM129" s="844">
        <v>20</v>
      </c>
      <c r="BN129" s="845"/>
      <c r="BO129" s="845"/>
      <c r="BP129" s="845"/>
      <c r="BQ129" s="845"/>
      <c r="BR129" s="845"/>
      <c r="BS129" s="846"/>
      <c r="BT129" s="844">
        <v>30</v>
      </c>
      <c r="BU129" s="847"/>
      <c r="BV129" s="847"/>
      <c r="BW129" s="847"/>
      <c r="BX129" s="847"/>
      <c r="BY129" s="847"/>
      <c r="BZ129" s="84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6" t="s">
        <v>501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502</v>
      </c>
      <c r="X130" s="779"/>
      <c r="Y130" s="779"/>
      <c r="Z130" s="780"/>
      <c r="AA130" s="781">
        <v>533927</v>
      </c>
      <c r="AB130" s="782"/>
      <c r="AC130" s="782"/>
      <c r="AD130" s="782"/>
      <c r="AE130" s="783"/>
      <c r="AF130" s="784">
        <v>531082</v>
      </c>
      <c r="AG130" s="782"/>
      <c r="AH130" s="782"/>
      <c r="AI130" s="782"/>
      <c r="AJ130" s="783"/>
      <c r="AK130" s="784">
        <v>460745</v>
      </c>
      <c r="AL130" s="782"/>
      <c r="AM130" s="782"/>
      <c r="AN130" s="782"/>
      <c r="AO130" s="783"/>
      <c r="AP130" s="785"/>
      <c r="AQ130" s="786"/>
      <c r="AR130" s="786"/>
      <c r="AS130" s="786"/>
      <c r="AT130" s="787"/>
      <c r="AU130" s="79"/>
      <c r="AV130" s="79"/>
      <c r="AW130" s="79"/>
      <c r="AX130" s="764" t="s">
        <v>435</v>
      </c>
      <c r="AY130" s="765"/>
      <c r="AZ130" s="765"/>
      <c r="BA130" s="765"/>
      <c r="BB130" s="765"/>
      <c r="BC130" s="765"/>
      <c r="BD130" s="765"/>
      <c r="BE130" s="766"/>
      <c r="BF130" s="767">
        <v>4.5</v>
      </c>
      <c r="BG130" s="768"/>
      <c r="BH130" s="768"/>
      <c r="BI130" s="768"/>
      <c r="BJ130" s="768"/>
      <c r="BK130" s="768"/>
      <c r="BL130" s="769"/>
      <c r="BM130" s="767">
        <v>25</v>
      </c>
      <c r="BN130" s="768"/>
      <c r="BO130" s="768"/>
      <c r="BP130" s="768"/>
      <c r="BQ130" s="768"/>
      <c r="BR130" s="768"/>
      <c r="BS130" s="769"/>
      <c r="BT130" s="767">
        <v>35</v>
      </c>
      <c r="BU130" s="798"/>
      <c r="BV130" s="798"/>
      <c r="BW130" s="798"/>
      <c r="BX130" s="798"/>
      <c r="BY130" s="798"/>
      <c r="BZ130" s="79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178</v>
      </c>
      <c r="X131" s="803"/>
      <c r="Y131" s="803"/>
      <c r="Z131" s="804"/>
      <c r="AA131" s="805">
        <v>3473516</v>
      </c>
      <c r="AB131" s="806"/>
      <c r="AC131" s="806"/>
      <c r="AD131" s="806"/>
      <c r="AE131" s="807"/>
      <c r="AF131" s="808">
        <v>3438964</v>
      </c>
      <c r="AG131" s="806"/>
      <c r="AH131" s="806"/>
      <c r="AI131" s="806"/>
      <c r="AJ131" s="807"/>
      <c r="AK131" s="808">
        <v>3461193</v>
      </c>
      <c r="AL131" s="806"/>
      <c r="AM131" s="806"/>
      <c r="AN131" s="806"/>
      <c r="AO131" s="807"/>
      <c r="AP131" s="809"/>
      <c r="AQ131" s="810"/>
      <c r="AR131" s="810"/>
      <c r="AS131" s="810"/>
      <c r="AT131" s="811"/>
      <c r="AU131" s="79"/>
      <c r="AV131" s="79"/>
      <c r="AW131" s="79"/>
      <c r="AX131" s="812" t="s">
        <v>475</v>
      </c>
      <c r="AY131" s="813"/>
      <c r="AZ131" s="813"/>
      <c r="BA131" s="813"/>
      <c r="BB131" s="813"/>
      <c r="BC131" s="813"/>
      <c r="BD131" s="813"/>
      <c r="BE131" s="814"/>
      <c r="BF131" s="815" t="s">
        <v>205</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28</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503</v>
      </c>
      <c r="W132" s="747"/>
      <c r="X132" s="747"/>
      <c r="Y132" s="747"/>
      <c r="Z132" s="748"/>
      <c r="AA132" s="749">
        <v>4.9552290299999999</v>
      </c>
      <c r="AB132" s="750"/>
      <c r="AC132" s="750"/>
      <c r="AD132" s="750"/>
      <c r="AE132" s="751"/>
      <c r="AF132" s="752">
        <v>4.3893451629999998</v>
      </c>
      <c r="AG132" s="750"/>
      <c r="AH132" s="750"/>
      <c r="AI132" s="750"/>
      <c r="AJ132" s="751"/>
      <c r="AK132" s="752">
        <v>4.2216368749999997</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85</v>
      </c>
      <c r="W133" s="756"/>
      <c r="X133" s="756"/>
      <c r="Y133" s="756"/>
      <c r="Z133" s="757"/>
      <c r="AA133" s="758">
        <v>5.0999999999999996</v>
      </c>
      <c r="AB133" s="759"/>
      <c r="AC133" s="759"/>
      <c r="AD133" s="759"/>
      <c r="AE133" s="760"/>
      <c r="AF133" s="758">
        <v>5.0999999999999996</v>
      </c>
      <c r="AG133" s="759"/>
      <c r="AH133" s="759"/>
      <c r="AI133" s="759"/>
      <c r="AJ133" s="760"/>
      <c r="AK133" s="758">
        <v>4.5</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jIO6ZSN/S2aiQLVZNhDvyrNQjScSD+0HX0aA1WA3dOjUt8mdsyzp/jUhqNXCTyazbBlwoXBRRXnNsk2IqrwTVw==" saltValue="fVJVPv8es08AoLssmObgC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0v0MbNZkLGTDHUY1b+lPd00oek0cnieIfZelItGsQbTcee88voWhQ4cSGkSH1aI1LC1QZ0nBKgbwkKgd1Ekpw==" saltValue="Nv7gMov9kShCO7RYt93uV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DporWTq0Do/J5ssf8A/y9TKHxXTdMuDh4aJlrNUWoqy8szoY5mtmZTq7oKu3EMlie0ZyRxXqnU3N15YclEoLA==" saltValue="ZtPcm8g8JJU3wu6Eag+QW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225</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3" t="s">
        <v>86</v>
      </c>
      <c r="AP7" s="144"/>
      <c r="AQ7" s="155" t="s">
        <v>506</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4"/>
      <c r="AP8" s="145" t="s">
        <v>235</v>
      </c>
      <c r="AQ8" s="156" t="s">
        <v>507</v>
      </c>
      <c r="AR8" s="170" t="s">
        <v>150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463</v>
      </c>
      <c r="AL9" s="1047"/>
      <c r="AM9" s="1047"/>
      <c r="AN9" s="1048"/>
      <c r="AO9" s="134">
        <v>990491</v>
      </c>
      <c r="AP9" s="134">
        <v>76610</v>
      </c>
      <c r="AQ9" s="157">
        <v>89955</v>
      </c>
      <c r="AR9" s="171">
        <v>-14.8</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504</v>
      </c>
      <c r="AL10" s="1047"/>
      <c r="AM10" s="1047"/>
      <c r="AN10" s="1048"/>
      <c r="AO10" s="135">
        <v>176687</v>
      </c>
      <c r="AP10" s="135">
        <v>13666</v>
      </c>
      <c r="AQ10" s="158">
        <v>10661</v>
      </c>
      <c r="AR10" s="172">
        <v>28.2</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211</v>
      </c>
      <c r="AL11" s="1047"/>
      <c r="AM11" s="1047"/>
      <c r="AN11" s="1048"/>
      <c r="AO11" s="135">
        <v>217970</v>
      </c>
      <c r="AP11" s="135">
        <v>16859</v>
      </c>
      <c r="AQ11" s="158">
        <v>13679</v>
      </c>
      <c r="AR11" s="172">
        <v>23.2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399</v>
      </c>
      <c r="AL12" s="1047"/>
      <c r="AM12" s="1047"/>
      <c r="AN12" s="1048"/>
      <c r="AO12" s="135">
        <v>8580</v>
      </c>
      <c r="AP12" s="135">
        <v>664</v>
      </c>
      <c r="AQ12" s="158">
        <v>972</v>
      </c>
      <c r="AR12" s="172">
        <v>-31.7</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243</v>
      </c>
      <c r="AL13" s="1047"/>
      <c r="AM13" s="1047"/>
      <c r="AN13" s="1048"/>
      <c r="AO13" s="135" t="s">
        <v>205</v>
      </c>
      <c r="AP13" s="135" t="s">
        <v>205</v>
      </c>
      <c r="AQ13" s="158">
        <v>32</v>
      </c>
      <c r="AR13" s="172" t="s">
        <v>205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297</v>
      </c>
      <c r="AL14" s="1047"/>
      <c r="AM14" s="1047"/>
      <c r="AN14" s="1048"/>
      <c r="AO14" s="135">
        <v>41426</v>
      </c>
      <c r="AP14" s="135">
        <v>3204</v>
      </c>
      <c r="AQ14" s="158">
        <v>4100</v>
      </c>
      <c r="AR14" s="172">
        <v>-21.9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508</v>
      </c>
      <c r="AL15" s="1047"/>
      <c r="AM15" s="1047"/>
      <c r="AN15" s="1048"/>
      <c r="AO15" s="135">
        <v>17308</v>
      </c>
      <c r="AP15" s="135">
        <v>1339</v>
      </c>
      <c r="AQ15" s="158">
        <v>1979</v>
      </c>
      <c r="AR15" s="172">
        <v>-32.299999999999997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317</v>
      </c>
      <c r="AL16" s="1050"/>
      <c r="AM16" s="1050"/>
      <c r="AN16" s="1051"/>
      <c r="AO16" s="135">
        <v>-86927</v>
      </c>
      <c r="AP16" s="135">
        <v>-6723</v>
      </c>
      <c r="AQ16" s="158">
        <v>-8950</v>
      </c>
      <c r="AR16" s="172">
        <v>-24.9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281</v>
      </c>
      <c r="AL17" s="1050"/>
      <c r="AM17" s="1050"/>
      <c r="AN17" s="1051"/>
      <c r="AO17" s="135">
        <v>1365535</v>
      </c>
      <c r="AP17" s="135">
        <v>105618</v>
      </c>
      <c r="AQ17" s="158">
        <v>112428</v>
      </c>
      <c r="AR17" s="172">
        <v>-6.1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199</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338</v>
      </c>
      <c r="AQ20" s="159" t="s">
        <v>41</v>
      </c>
      <c r="AR20" s="173"/>
    </row>
    <row r="21" spans="1:46" s="98" customFormat="1" x14ac:dyDescent="0.15">
      <c r="A21" s="100"/>
      <c r="AK21" s="1043" t="s">
        <v>452</v>
      </c>
      <c r="AL21" s="1044"/>
      <c r="AM21" s="1044"/>
      <c r="AN21" s="1045"/>
      <c r="AO21" s="137">
        <v>8.89</v>
      </c>
      <c r="AP21" s="147">
        <v>10.34</v>
      </c>
      <c r="AQ21" s="160">
        <v>-1.45</v>
      </c>
      <c r="AS21" s="179"/>
      <c r="AT21" s="100"/>
    </row>
    <row r="22" spans="1:46" s="98" customFormat="1" x14ac:dyDescent="0.15">
      <c r="A22" s="100"/>
      <c r="AK22" s="1043" t="s">
        <v>510</v>
      </c>
      <c r="AL22" s="1044"/>
      <c r="AM22" s="1044"/>
      <c r="AN22" s="1045"/>
      <c r="AO22" s="138">
        <v>92.6</v>
      </c>
      <c r="AP22" s="148">
        <v>96.7</v>
      </c>
      <c r="AQ22" s="161">
        <v>-4.0999999999999996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511</v>
      </c>
      <c r="AP26" s="149"/>
      <c r="AQ26" s="149"/>
      <c r="AR26" s="149"/>
      <c r="AS26" s="102"/>
      <c r="AT26" s="102"/>
    </row>
    <row r="27" spans="1:46" x14ac:dyDescent="0.15">
      <c r="A27" s="103"/>
      <c r="AO27" s="108"/>
      <c r="AP27" s="108"/>
      <c r="AQ27" s="108"/>
      <c r="AR27" s="108"/>
      <c r="AS27" s="108"/>
      <c r="AT27" s="108"/>
    </row>
    <row r="28" spans="1:46" ht="17.25" x14ac:dyDescent="0.15">
      <c r="A28" s="99" t="s">
        <v>269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3" t="s">
        <v>86</v>
      </c>
      <c r="AP30" s="144"/>
      <c r="AQ30" s="155" t="s">
        <v>506</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4"/>
      <c r="AP31" s="145" t="s">
        <v>235</v>
      </c>
      <c r="AQ31" s="156" t="s">
        <v>507</v>
      </c>
      <c r="AR31" s="170" t="s">
        <v>150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512</v>
      </c>
      <c r="AL32" s="1038"/>
      <c r="AM32" s="1038"/>
      <c r="AN32" s="1039"/>
      <c r="AO32" s="135">
        <v>476342</v>
      </c>
      <c r="AP32" s="135">
        <v>36843</v>
      </c>
      <c r="AQ32" s="162">
        <v>52443</v>
      </c>
      <c r="AR32" s="172">
        <v>-29.7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513</v>
      </c>
      <c r="AL33" s="1038"/>
      <c r="AM33" s="1038"/>
      <c r="AN33" s="1039"/>
      <c r="AO33" s="135" t="s">
        <v>205</v>
      </c>
      <c r="AP33" s="135" t="s">
        <v>205</v>
      </c>
      <c r="AQ33" s="162" t="s">
        <v>205</v>
      </c>
      <c r="AR33" s="172" t="s">
        <v>205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56</v>
      </c>
      <c r="AL34" s="1038"/>
      <c r="AM34" s="1038"/>
      <c r="AN34" s="1039"/>
      <c r="AO34" s="135" t="s">
        <v>205</v>
      </c>
      <c r="AP34" s="135" t="s">
        <v>205</v>
      </c>
      <c r="AQ34" s="162" t="s">
        <v>205</v>
      </c>
      <c r="AR34" s="172" t="s">
        <v>205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514</v>
      </c>
      <c r="AL35" s="1038"/>
      <c r="AM35" s="1038"/>
      <c r="AN35" s="1039"/>
      <c r="AO35" s="135">
        <v>149967</v>
      </c>
      <c r="AP35" s="135">
        <v>11599</v>
      </c>
      <c r="AQ35" s="162">
        <v>14640</v>
      </c>
      <c r="AR35" s="172">
        <v>-20.8</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37</v>
      </c>
      <c r="AL36" s="1038"/>
      <c r="AM36" s="1038"/>
      <c r="AN36" s="1039"/>
      <c r="AO36" s="135">
        <v>20997</v>
      </c>
      <c r="AP36" s="135">
        <v>1624</v>
      </c>
      <c r="AQ36" s="162">
        <v>3738</v>
      </c>
      <c r="AR36" s="172">
        <v>-56.6</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351</v>
      </c>
      <c r="AL37" s="1038"/>
      <c r="AM37" s="1038"/>
      <c r="AN37" s="1039"/>
      <c r="AO37" s="135" t="s">
        <v>205</v>
      </c>
      <c r="AP37" s="135" t="s">
        <v>205</v>
      </c>
      <c r="AQ37" s="162">
        <v>1128</v>
      </c>
      <c r="AR37" s="172" t="s">
        <v>205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515</v>
      </c>
      <c r="AL38" s="1041"/>
      <c r="AM38" s="1041"/>
      <c r="AN38" s="1042"/>
      <c r="AO38" s="139" t="s">
        <v>205</v>
      </c>
      <c r="AP38" s="139" t="s">
        <v>205</v>
      </c>
      <c r="AQ38" s="163">
        <v>7</v>
      </c>
      <c r="AR38" s="161" t="s">
        <v>205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83</v>
      </c>
      <c r="AL39" s="1041"/>
      <c r="AM39" s="1041"/>
      <c r="AN39" s="1042"/>
      <c r="AO39" s="135">
        <v>-40442</v>
      </c>
      <c r="AP39" s="135">
        <v>-3128</v>
      </c>
      <c r="AQ39" s="162">
        <v>-2426</v>
      </c>
      <c r="AR39" s="172">
        <v>28.9</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516</v>
      </c>
      <c r="AL40" s="1038"/>
      <c r="AM40" s="1038"/>
      <c r="AN40" s="1039"/>
      <c r="AO40" s="135">
        <v>-460745</v>
      </c>
      <c r="AP40" s="135">
        <v>-35637</v>
      </c>
      <c r="AQ40" s="162">
        <v>-48318</v>
      </c>
      <c r="AR40" s="172">
        <v>-26.2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7" t="s">
        <v>386</v>
      </c>
      <c r="AL41" s="1028"/>
      <c r="AM41" s="1028"/>
      <c r="AN41" s="1029"/>
      <c r="AO41" s="135">
        <v>146119</v>
      </c>
      <c r="AP41" s="135">
        <v>11302</v>
      </c>
      <c r="AQ41" s="162">
        <v>21212</v>
      </c>
      <c r="AR41" s="172">
        <v>-46.7</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5" t="s">
        <v>86</v>
      </c>
      <c r="AN49" s="1030" t="s">
        <v>443</v>
      </c>
      <c r="AO49" s="1031"/>
      <c r="AP49" s="1031"/>
      <c r="AQ49" s="1031"/>
      <c r="AR49" s="103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6"/>
      <c r="AN50" s="131" t="s">
        <v>495</v>
      </c>
      <c r="AO50" s="141" t="s">
        <v>496</v>
      </c>
      <c r="AP50" s="152" t="s">
        <v>519</v>
      </c>
      <c r="AQ50" s="165" t="s">
        <v>383</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390</v>
      </c>
      <c r="AL51" s="120"/>
      <c r="AM51" s="125">
        <v>714654</v>
      </c>
      <c r="AN51" s="132">
        <v>52279</v>
      </c>
      <c r="AO51" s="142">
        <v>-22.6</v>
      </c>
      <c r="AP51" s="153">
        <v>91837</v>
      </c>
      <c r="AQ51" s="166">
        <v>11</v>
      </c>
      <c r="AR51" s="176">
        <v>-33.6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283</v>
      </c>
      <c r="AM52" s="126">
        <v>408155</v>
      </c>
      <c r="AN52" s="133">
        <v>29858</v>
      </c>
      <c r="AO52" s="143">
        <v>-2.5</v>
      </c>
      <c r="AP52" s="154">
        <v>54439</v>
      </c>
      <c r="AQ52" s="167">
        <v>21.7</v>
      </c>
      <c r="AR52" s="177">
        <v>-24.2</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240</v>
      </c>
      <c r="AL53" s="120"/>
      <c r="AM53" s="125">
        <v>1032229</v>
      </c>
      <c r="AN53" s="132">
        <v>76877</v>
      </c>
      <c r="AO53" s="142">
        <v>47.1</v>
      </c>
      <c r="AP53" s="153">
        <v>75972</v>
      </c>
      <c r="AQ53" s="166">
        <v>-17.3</v>
      </c>
      <c r="AR53" s="176">
        <v>64.400000000000006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283</v>
      </c>
      <c r="AM54" s="126">
        <v>501511</v>
      </c>
      <c r="AN54" s="133">
        <v>37351</v>
      </c>
      <c r="AO54" s="143">
        <v>25.1</v>
      </c>
      <c r="AP54" s="154">
        <v>40712</v>
      </c>
      <c r="AQ54" s="167">
        <v>-25.2</v>
      </c>
      <c r="AR54" s="177">
        <v>50.3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131</v>
      </c>
      <c r="AL55" s="120"/>
      <c r="AM55" s="125">
        <v>1715472</v>
      </c>
      <c r="AN55" s="132">
        <v>129734</v>
      </c>
      <c r="AO55" s="142">
        <v>68.8</v>
      </c>
      <c r="AP55" s="153">
        <v>79466</v>
      </c>
      <c r="AQ55" s="166">
        <v>4.5999999999999996</v>
      </c>
      <c r="AR55" s="176">
        <v>64.2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283</v>
      </c>
      <c r="AM56" s="126">
        <v>991719</v>
      </c>
      <c r="AN56" s="133">
        <v>75000</v>
      </c>
      <c r="AO56" s="143">
        <v>100.8</v>
      </c>
      <c r="AP56" s="154">
        <v>44645</v>
      </c>
      <c r="AQ56" s="167">
        <v>9.6999999999999993</v>
      </c>
      <c r="AR56" s="177">
        <v>91.1</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238</v>
      </c>
      <c r="AL57" s="120"/>
      <c r="AM57" s="125">
        <v>985606</v>
      </c>
      <c r="AN57" s="132">
        <v>75410</v>
      </c>
      <c r="AO57" s="142">
        <v>-41.9</v>
      </c>
      <c r="AP57" s="153">
        <v>90072</v>
      </c>
      <c r="AQ57" s="166">
        <v>13.3</v>
      </c>
      <c r="AR57" s="176">
        <v>-55.2</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283</v>
      </c>
      <c r="AM58" s="126">
        <v>490061</v>
      </c>
      <c r="AN58" s="133">
        <v>37495</v>
      </c>
      <c r="AO58" s="143">
        <v>-50</v>
      </c>
      <c r="AP58" s="154">
        <v>46083</v>
      </c>
      <c r="AQ58" s="167">
        <v>3.2</v>
      </c>
      <c r="AR58" s="177">
        <v>-53.2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234</v>
      </c>
      <c r="AL59" s="120"/>
      <c r="AM59" s="125">
        <v>870745</v>
      </c>
      <c r="AN59" s="132">
        <v>67348</v>
      </c>
      <c r="AO59" s="142">
        <v>-10.7</v>
      </c>
      <c r="AP59" s="153">
        <v>88328</v>
      </c>
      <c r="AQ59" s="166">
        <v>-1.9</v>
      </c>
      <c r="AR59" s="176">
        <v>-8.8000000000000007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283</v>
      </c>
      <c r="AM60" s="126">
        <v>440603</v>
      </c>
      <c r="AN60" s="133">
        <v>34079</v>
      </c>
      <c r="AO60" s="143">
        <v>-9.1</v>
      </c>
      <c r="AP60" s="154">
        <v>49013</v>
      </c>
      <c r="AQ60" s="167">
        <v>6.4</v>
      </c>
      <c r="AR60" s="177">
        <v>-15.5</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1063741</v>
      </c>
      <c r="AN61" s="132">
        <v>80330</v>
      </c>
      <c r="AO61" s="142">
        <v>8.1</v>
      </c>
      <c r="AP61" s="153">
        <v>85135</v>
      </c>
      <c r="AQ61" s="168">
        <v>1.9</v>
      </c>
      <c r="AR61" s="176">
        <v>6.2</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283</v>
      </c>
      <c r="AM62" s="126">
        <v>566410</v>
      </c>
      <c r="AN62" s="133">
        <v>42757</v>
      </c>
      <c r="AO62" s="143">
        <v>12.9</v>
      </c>
      <c r="AP62" s="154">
        <v>46978</v>
      </c>
      <c r="AQ62" s="167">
        <v>3.2</v>
      </c>
      <c r="AR62" s="177">
        <v>9.6999999999999993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apPB190T7SpsinEik9sFBPRYMCnrukwW5sFcyPh6C1EEqqMTkeCRQ/E3li2c0pZIL7ngJ5L1HUjttKo4osaygw==" saltValue="oEp56a7Bpg8F++tu0SC3C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TxCoUiJT1WChJuQZet7Z8ETQAKhWsmDwNopuosdjHxqp95szbLpZzwt6WIeZHXr/Z9CZ9JSG8D6FMwyJciSg==" saltValue="/Xbmy9zFQAXFJlLiKBf/u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5K2w3aXO4aX3eYrfzdX1bHR5FoCNwvyE1cd9DtqvnhyIkE7BwbtucESbSFeqcRxaPjTnC+xkqsU3qH6SZ6mTA==" saltValue="51SAJ/ZL6sM/+4YsYzfB9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523</v>
      </c>
      <c r="G46" s="194" t="s">
        <v>525</v>
      </c>
      <c r="H46" s="194" t="s">
        <v>526</v>
      </c>
      <c r="I46" s="194" t="s">
        <v>410</v>
      </c>
      <c r="J46" s="199" t="s">
        <v>527</v>
      </c>
    </row>
    <row r="47" spans="2:10" ht="57.75" customHeight="1" x14ac:dyDescent="0.15">
      <c r="B47" s="185"/>
      <c r="C47" s="1052" t="s">
        <v>3</v>
      </c>
      <c r="D47" s="1052"/>
      <c r="E47" s="1053"/>
      <c r="F47" s="191">
        <v>59.02</v>
      </c>
      <c r="G47" s="195">
        <v>62.56</v>
      </c>
      <c r="H47" s="195">
        <v>58.54</v>
      </c>
      <c r="I47" s="195">
        <v>61.06</v>
      </c>
      <c r="J47" s="200">
        <v>59.19</v>
      </c>
    </row>
    <row r="48" spans="2:10" ht="57.75" customHeight="1" x14ac:dyDescent="0.15">
      <c r="B48" s="186"/>
      <c r="C48" s="1054" t="s">
        <v>9</v>
      </c>
      <c r="D48" s="1054"/>
      <c r="E48" s="1055"/>
      <c r="F48" s="192">
        <v>7.85</v>
      </c>
      <c r="G48" s="196">
        <v>5.38</v>
      </c>
      <c r="H48" s="196">
        <v>7.2</v>
      </c>
      <c r="I48" s="196">
        <v>5.09</v>
      </c>
      <c r="J48" s="201">
        <v>0.1</v>
      </c>
    </row>
    <row r="49" spans="2:10" ht="57.75" customHeight="1" x14ac:dyDescent="0.15">
      <c r="B49" s="187"/>
      <c r="C49" s="1056" t="s">
        <v>12</v>
      </c>
      <c r="D49" s="1056"/>
      <c r="E49" s="1057"/>
      <c r="F49" s="193">
        <v>3.53</v>
      </c>
      <c r="G49" s="197" t="s">
        <v>528</v>
      </c>
      <c r="H49" s="197" t="s">
        <v>278</v>
      </c>
      <c r="I49" s="197" t="s">
        <v>529</v>
      </c>
      <c r="J49" s="202" t="s">
        <v>100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9P0tFZ4P12qaw2v4gvmQ22tJAk6pYarhJWcJ5SY6+IvCTZTA7FOtKbmtvoOPgl5o78vYy8XmJYuomiyzJIQHg==" saltValue="pUn/uEXLDnKAE/Pu27CoJ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2020-02-10T05:46:27Z</dcterms:created>
  <dcterms:modified xsi:type="dcterms:W3CDTF">2020-09-29T02:16:57Z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2020-09-24T01:53:29Z</vt:filetime>
  </property>
</Properties>
</file>