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CW102" i="12"/>
  <c r="CR102" i="12"/>
  <c r="AP23" i="12"/>
  <c r="AA23" i="12"/>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BE35" i="10"/>
  <c r="AM35"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<sst xmlns="http://schemas.openxmlformats.org/spreadsheetml/2006/main" count="1178" uniqueCount="608">
  <si>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</si>
  <si>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</si>
  <si>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</si>
  <si>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</si>
  <si>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</si>
  <si>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</si>
  <si>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</si>
  <si>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</si>
  <si>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</si>
  <si>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</si>
  <si>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</si>
  <si>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</si>
  <si>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</si>
  <si>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</si>
  <si>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</si>
  <si>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</si>
  <si>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</si>
  <si>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</si>
  <si>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</si>
  <si>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</si>
  <si>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</si>
  <si>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</si>
  <si>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</si>
  <si>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</si>
  <si>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</si>
  <si>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</si>
  <si>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</si>
  <si>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</si>
  <si>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</si>
  <si>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</si>
  <si>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</si>
  <si>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</si>
  <si>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</si>
  <si>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</si>
  <si>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</si>
  <si>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</si>
  <si>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</si>
  <si>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</si>
  <si>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</si>
  <si>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</si>
  <si>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</si>
  <si>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</si>
  <si>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</si>
  <si>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</si>
  <si>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</si>
  <si>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</si>
  <si>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</si>
  <si>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</si>
  <si>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</si>
  <si>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</si>
  <si>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</si>
  <si>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</si>
  <si>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</si>
  <si>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</si>
  <si>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</si>
  <si>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</si>
  <si>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</si>
  <si>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</si>
  <si>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</si>
  <si>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</si>
  <si>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</si>
  <si>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</si>
  <si>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</si>
  <si>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</si>
  <si>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</si>
  <si>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</si>
  <si>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</si>
  <si>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</si>
  <si>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</si>
  <si>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</si>
  <si>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</si>
  <si>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</si>
  <si>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</si>
  <si>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</si>
  <si>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</si>
  <si>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</si>
  <si>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</si>
  <si>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</si>
  <si>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</si>
  <si>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</si>
  <si>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</si>
  <si>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</si>
  <si>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</si>
  <si>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</si>
  <si>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</si>
  <si>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</si>
  <si>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</si>
  <si>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</si>
  <si>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</si>
  <si>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</si>
  <si>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</si>
  <si>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</si>
  <si>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</si>
  <si>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</si>
  <si>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</si>
  <si>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</si>
  <si>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</si>
  <si>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本山町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</si>
  <si>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</si>
  <si>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</si>
  <si>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</si>
  <si>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</si>
  <si>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</si>
  <si>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</si>
  <si>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</si>
  <si>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</si>
  <si>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</si>
  <si>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</si>
  <si>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</si>
  <si>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</si>
  <si>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</si>
  <si>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</si>
  <si>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</si>
  <si>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</si>
  <si>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</si>
  <si>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</si>
  <si>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</si>
  <si>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</si>
  <si>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</si>
  <si>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</si>
  <si>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</si>
  <si>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</si>
  <si>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</si>
  <si>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</si>
  <si>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</si>
  <si>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</si>
  <si>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</si>
  <si>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</si>
  <si>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</si>
  <si>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</si>
  <si>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</si>
  <si>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</si>
  <si>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</si>
  <si>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</si>
  <si>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</si>
  <si>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</si>
  <si>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</si>
  <si>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</si>
  <si>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</si>
  <si>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</si>
  <si>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</si>
  <si>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</si>
  <si>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</si>
  <si>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</si>
  <si>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</si>
  <si>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</si>
  <si>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</si>
  <si>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</si>
  <si>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</si>
  <si>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</si>
  <si>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</si>
  <si>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</si>
  <si>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</si>
  <si>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</si>
  <si>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</si>
  <si>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</si>
  <si>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</si>
  <si>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</si>
  <si>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</si>
  <si>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</si>
  <si>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</si>
  <si>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</si>
  <si>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</si>
  <si>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</si>
  <si>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</si>
  <si>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</si>
  <si>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</si>
  <si>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</si>
  <si>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</si>
  <si>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</si>
  <si>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</si>
  <si>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</si>
  <si>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</si>
  <si>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</si>
  <si>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</si>
  <si>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</si>
  <si>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</si>
  <si>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</si>
  <si>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</si>
  <si>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</si>
  <si>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</si>
  <si>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</si>
  <si>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</si>
  <si>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</si>
  <si>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</si>
  <si>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</si>
  <si>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</si>
  <si>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</si>
  <si>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</si>
  <si>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</si>
  <si>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</si>
  <si>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</si>
  <si>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</si>
  <si>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</si>
  <si>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</si>
  <si>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</si>
  <si>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</si>
  <si>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</si>
  <si>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</si>
  <si>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</si>
  <si>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</si>
  <si>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</si>
  <si>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</si>
  <si>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</si>
  <si>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</si>
  <si>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</si>
  <si>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</si>
  <si>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</si>
  <si>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</si>
  <si>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</si>
  <si>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</si>
  <si>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</si>
  <si>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高知県本山町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</si>
  <si>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</si>
  <si>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</si>
  <si>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</si>
  <si>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</si>
  <si>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</si>
  <si>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</si>
  <si>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</si>
  <si>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</si>
  <si>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</si>
  <si>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</si>
  <si>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</si>
  <si>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</si>
  <si>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</si>
  <si>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</si>
  <si>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</si>
  <si>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</si>
  <si>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</si>
  <si>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</si>
  <si>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</si>
  <si>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</si>
  <si>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</si>
  <si>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</si>
  <si>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</si>
  <si>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</si>
  <si>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</si>
  <si>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</si>
  <si>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</si>
  <si>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</si>
  <si>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</si>
  <si>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</si>
  <si>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</si>
  <si>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</si>
  <si>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</si>
  <si>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</si>
  <si>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</si>
  <si>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</si>
  <si>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</si>
  <si>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</si>
  <si>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</si>
  <si>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</si>
  <si>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</si>
  <si>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</si>
  <si>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</si>
  <si>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</si>
  <si>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</si>
  <si>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</si>
  <si>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</si>
  <si>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</si>
  <si>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</si>
  <si>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</si>
  <si>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</si>
  <si>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</si>
  <si>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</si>
  <si>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</si>
  <si>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</si>
  <si>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</si>
  <si>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</si>
  <si>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</si>
  <si>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</si>
  <si>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</si>
  <si>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</si>
  <si>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</si>
  <si>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</si>
  <si>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</si>
  <si>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</si>
  <si>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</si>
  <si>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</si>
  <si>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</si>
  <si>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</si>
  <si>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</si>
  <si>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</si>
  <si>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</si>
  <si>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</si>
  <si>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</si>
  <si>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</si>
  <si>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</si>
  <si>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</si>
  <si>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</si>
  <si>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</si>
  <si>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</si>
  <si>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</si>
  <si>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</si>
  <si>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</si>
  <si>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</si>
  <si>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</si>
  <si>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</si>
  <si>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</si>
  <si>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</si>
  <si>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</si>
  <si>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</si>
  <si>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</si>
  <si>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</si>
  <si>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</si>
  <si>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</si>
  <si>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</si>
  <si>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</si>
  <si>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</si>
  <si>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</si>
  <si>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</si>
  <si>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</si>
  <si>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</si>
  <si>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</si>
  <si>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</si>
  <si>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</si>
  <si>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</si>
  <si>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</si>
  <si>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</si>
  <si>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</si>
  <si>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</si>
  <si>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</si>
  <si>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</si>
  <si>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</si>
  <si>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</si>
  <si>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</si>
  <si>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</si>
  <si>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</si>
  <si>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</si>
  <si>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</si>
  <si>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</si>
  <si>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</si>
  <si>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</si>
  <si>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</si>
  <si>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</si>
  <si>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</si>
  <si>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</si>
  <si>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</si>
  <si>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</si>
  <si>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</si>
  <si>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</si>
  <si>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</si>
  <si>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</si>
  <si>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</si>
  <si>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</si>
  <si>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</si>
  <si>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</si>
  <si>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</si>
  <si>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</si>
  <si>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</si>
  <si>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</si>
  <si>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</si>
  <si>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</si>
  <si>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</si>
  <si>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</si>
  <si>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</si>
  <si>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</si>
  <si>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</si>
  <si>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</si>
  <si>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</si>
  <si>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</si>
  <si>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</si>
  <si>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</si>
  <si>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高知県本山町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</si>
  <si>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</si>
  <si>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</si>
  <si>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</si>
  <si>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</si>
  <si>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</si>
  <si>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</si>
  <si>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</si>
  <si>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</si>
  <si>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</si>
  <si>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</si>
  <si>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</si>
  <si>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</si>
  <si>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</si>
  <si>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</si>
  <si>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</si>
  <si>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</si>
  <si>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</si>
  <si>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</si>
  <si>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</si>
  <si>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</si>
  <si>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</si>
  <si>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</si>
  <si>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</si>
  <si>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</si>
  <si>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</si>
  <si>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</si>
  <si>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</si>
  <si>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</si>
  <si>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</si>
  <si>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</si>
  <si>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</si>
  <si>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</si>
  <si>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</si>
  <si>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</si>
  <si>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</si>
  <si>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</si>
  <si>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</si>
  <si>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通所リハビリテーション事業特別会計</t>
    <phoneticPr fontId="5"/>
  </si>
  <si>
    <t>居宅介護支援事業特別会計</t>
    <phoneticPr fontId="5"/>
  </si>
  <si>
    <t>-</t>
    <phoneticPr fontId="5"/>
  </si>
  <si>
    <t>病院事業特別会計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</si>
  <si>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</si>
  <si>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</si>
  <si>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</si>
  <si>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</si>
  <si>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</si>
  <si>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</si>
  <si>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</si>
  <si>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</si>
  <si>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</si>
  <si>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</si>
  <si>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</si>
  <si>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</si>
  <si>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</si>
  <si>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</si>
  <si>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</si>
  <si>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</si>
  <si>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</si>
  <si>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</si>
  <si>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</si>
  <si>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</si>
  <si>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</si>
  <si>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</si>
  <si>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</si>
  <si>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</si>
  <si>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</si>
  <si>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</si>
  <si>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</si>
  <si>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</si>
  <si>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</si>
  <si>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</si>
  <si>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</si>
  <si>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</si>
  <si>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</si>
  <si>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</si>
  <si>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</si>
  <si>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</si>
  <si>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</si>
  <si>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</si>
  <si>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</si>
  <si>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</si>
  <si>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</si>
  <si>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</si>
  <si>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</si>
  <si>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</si>
  <si>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</si>
  <si>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</si>
  <si>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</si>
  <si>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</si>
  <si>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</si>
  <si>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</si>
  <si>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</si>
  <si>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</si>
  <si>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</si>
  <si>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</si>
  <si>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</si>
  <si>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</si>
  <si>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</si>
  <si>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</si>
  <si>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</si>
  <si>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</si>
  <si>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</si>
  <si>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</si>
  <si>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</si>
  <si>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</si>
  <si>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居宅介護支援事業特別会計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</si>
  <si>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</si>
  <si>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</si>
  <si>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</si>
  <si>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</si>
  <si>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</si>
  <si>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</si>
  <si>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</si>
  <si>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</si>
  <si>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</si>
  <si>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</si>
  <si>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</si>
  <si>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</si>
  <si>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</si>
  <si>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</si>
  <si>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</si>
  <si>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</si>
  <si>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</si>
  <si>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</si>
  <si>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</si>
  <si>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</si>
  <si>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</si>
  <si>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</si>
  <si>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</si>
  <si>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</si>
  <si>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</si>
  <si>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</si>
  <si>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</si>
  <si>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</si>
  <si>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</si>
  <si>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</si>
  <si>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</si>
  <si>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</si>
  <si>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</si>
  <si>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</si>
  <si>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</si>
  <si>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</si>
  <si>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</si>
  <si>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</si>
  <si>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</si>
  <si>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</si>
  <si>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</si>
  <si>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</si>
  <si>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</si>
  <si>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</si>
  <si>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</si>
  <si>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</si>
  <si>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</si>
  <si>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</si>
  <si>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</si>
  <si>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</si>
  <si>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</si>
  <si>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</si>
  <si>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</si>
  <si>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</si>
  <si>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</si>
  <si>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</si>
  <si>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</si>
  <si>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</si>
  <si>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</si>
  <si>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</si>
  <si>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</si>
  <si>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</si>
  <si>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</si>
  <si>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</si>
  <si>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</si>
  <si>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</si>
  <si>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</si>
  <si>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</si>
  <si>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</si>
  <si>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</si>
  <si>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</si>
  <si>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</si>
  <si>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</si>
  <si>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</si>
  <si>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</si>
  <si>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</si>
  <si>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</si>
  <si>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</si>
  <si>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</si>
  <si>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</si>
  <si>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</si>
  <si>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</si>
  <si>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</si>
  <si>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</si>
  <si>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23.31</t>
  </si>
  <si>
    <t>一般会計</t>
  </si>
  <si>
    <t>病院事業特別会計</t>
  </si>
  <si>
    <t>国民健康保険事業特別会計</t>
  </si>
  <si>
    <t>簡易水道事業特別会計</t>
  </si>
  <si>
    <t>介護保険事業特別会計</t>
  </si>
  <si>
    <t>汗見川へき地診療所事業特別会計</t>
  </si>
  <si>
    <t>後期高齢者医療保険事業特別会計</t>
  </si>
  <si>
    <t>通所リハビリテーション事業特別会計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</si>
  <si>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</si>
  <si>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</si>
  <si>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</si>
  <si>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</si>
  <si>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</si>
  <si>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</si>
  <si>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</si>
  <si>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</si>
  <si>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</si>
  <si>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庁舎建設基金</t>
    <phoneticPr fontId="2"/>
  </si>
  <si>
    <t>地域活性化基金</t>
    <phoneticPr fontId="2"/>
  </si>
  <si>
    <t>福祉基金</t>
    <phoneticPr fontId="2"/>
  </si>
  <si>
    <t>子牛価格安定基金</t>
    <phoneticPr fontId="2"/>
  </si>
  <si>
    <t>園芸作物価格安定基金</t>
    <phoneticPr fontId="2"/>
  </si>
  <si>
    <t>本山町農業公社</t>
    <rPh sb="0" eb="3">
      <t>モトヤマチョウ</t>
    </rPh>
    <rPh sb="3" eb="5">
      <t>ノウギョウ</t>
    </rPh>
    <rPh sb="5" eb="7">
      <t>コウシャ</t>
    </rPh>
    <phoneticPr fontId="34"/>
  </si>
  <si>
    <t>-</t>
    <phoneticPr fontId="2"/>
  </si>
  <si>
    <t>（株）れいほく畜産</t>
    <rPh sb="1" eb="2">
      <t>カブ</t>
    </rPh>
    <rPh sb="7" eb="9">
      <t>チクサン</t>
    </rPh>
    <phoneticPr fontId="34"/>
  </si>
  <si>
    <t>-</t>
    <phoneticPr fontId="2"/>
  </si>
  <si>
    <t>嶺北広域行政事務組合</t>
    <rPh sb="0" eb="1">
      <t>レイ</t>
    </rPh>
    <rPh sb="1" eb="2">
      <t>ホク</t>
    </rPh>
    <rPh sb="2" eb="4">
      <t>コウイキ</t>
    </rPh>
    <rPh sb="4" eb="6">
      <t>ギョウセイ</t>
    </rPh>
    <rPh sb="6" eb="8">
      <t>ジム</t>
    </rPh>
    <rPh sb="8" eb="10">
      <t>クミアイ</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</si>
  <si>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</si>
  <si>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</si>
  <si>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</si>
  <si>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高知県広域食肉センター事務組合</t>
    <rPh sb="0" eb="3">
      <t>コウチケン</t>
    </rPh>
    <rPh sb="3" eb="5">
      <t>コウイキ</t>
    </rPh>
    <rPh sb="5" eb="7">
      <t>ショクニク</t>
    </rPh>
    <rPh sb="11" eb="13">
      <t>ジム</t>
    </rPh>
    <rPh sb="13" eb="15">
      <t>クミアイ</t>
    </rPh>
    <phoneticPr fontId="2"/>
  </si>
  <si>
    <t>一般会計</t>
    <rPh sb="0" eb="2">
      <t>イッパン</t>
    </rPh>
    <rPh sb="2" eb="4">
      <t>カイケイ</t>
    </rPh>
    <phoneticPr fontId="2"/>
  </si>
  <si>
    <t>介護認定審査事務特別会計</t>
  </si>
  <si>
    <t>交通災害共済事業特別会計</t>
    <rPh sb="0" eb="2">
      <t>コウツウ</t>
    </rPh>
    <rPh sb="2" eb="4">
      <t>サイガイ</t>
    </rPh>
    <rPh sb="4" eb="6">
      <t>キョウサイ</t>
    </rPh>
    <rPh sb="6" eb="8">
      <t>ジギョウ</t>
    </rPh>
    <rPh sb="8" eb="10">
      <t>トクベツ</t>
    </rPh>
    <rPh sb="10" eb="12">
      <t>カイケイ</t>
    </rPh>
    <phoneticPr fontId="2"/>
  </si>
  <si>
    <t>特別会計</t>
    <rPh sb="0" eb="2">
      <t>トクベツ</t>
    </rPh>
    <rPh sb="2" eb="4">
      <t>カイケイ</t>
    </rPh>
    <phoneticPr fontId="2"/>
  </si>
  <si>
    <t>-</t>
    <phoneticPr fontId="2"/>
  </si>
  <si>
    <t>-</t>
    <phoneticPr fontId="2"/>
  </si>
  <si>
    <t>-</t>
    <phoneticPr fontId="2"/>
  </si>
  <si>
    <t>-</t>
    <phoneticPr fontId="2"/>
  </si>
  <si>
    <t>汗見川へき地診療所事業特別会計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</si>
  <si>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</si>
  <si>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</si>
  <si>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</si>
  <si>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平成29・30年度整備中
地方債の発行は増加したものの、税収増による標準財政規模が増加した結果、将来負担比率は低下している。
今後、公共施設等総合管理計画に基づいた老朽化対策による施設管理の見直しにより、有形固定資産償却率との組み合わせが変わってくることが見込まれる。</t>
    <rPh sb="17" eb="19">
      <t>ハッコウ</t>
    </rPh>
    <rPh sb="20" eb="22">
      <t>ゾウカ</t>
    </rPh>
    <rPh sb="28" eb="30">
      <t>ゼイシュウ</t>
    </rPh>
    <rPh sb="30" eb="31">
      <t>ゾウ</t>
    </rPh>
    <rPh sb="34" eb="36">
      <t>ヒョウジュン</t>
    </rPh>
    <rPh sb="36" eb="38">
      <t>ザイセイ</t>
    </rPh>
    <rPh sb="38" eb="40">
      <t>キボ</t>
    </rPh>
    <rPh sb="41" eb="43">
      <t>ゾウカ</t>
    </rPh>
    <rPh sb="92" eb="94">
      <t>カンリ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</si>
  <si>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</si>
  <si>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</si>
  <si>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</si>
  <si>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</si>
  <si>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</si>
  <si>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</si>
  <si>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実質公債費比率は平成29年度と比較して、0.9ポイント増加している。
これは、過疎債など大型事業財源の地方債の元金償還が開始されたことによるものである。類似団体と比較について、昨年度は0.9ポイント下回っていたのに対し今年度は同一数値となっている。類似団体の公債費が減少傾向にあるのに対し、大型事業が同時期に集中したことが要因となり、本町は今後も上昇していくことが想定される。</t>
    <rPh sb="27" eb="29">
      <t>ゾウカ</t>
    </rPh>
    <rPh sb="39" eb="41">
      <t>カソ</t>
    </rPh>
    <rPh sb="41" eb="42">
      <t>サイ</t>
    </rPh>
    <rPh sb="44" eb="46">
      <t>オオガタ</t>
    </rPh>
    <rPh sb="46" eb="48">
      <t>ジギョウ</t>
    </rPh>
    <rPh sb="48" eb="50">
      <t>ザイゲン</t>
    </rPh>
    <rPh sb="51" eb="54">
      <t>チホウサイ</t>
    </rPh>
    <rPh sb="55" eb="57">
      <t>ガンキン</t>
    </rPh>
    <rPh sb="57" eb="59">
      <t>ショウカン</t>
    </rPh>
    <rPh sb="60" eb="62">
      <t>カイシ</t>
    </rPh>
    <rPh sb="88" eb="91">
      <t>サクネンド</t>
    </rPh>
    <rPh sb="99" eb="101">
      <t>シタマワ</t>
    </rPh>
    <rPh sb="107" eb="108">
      <t>タイ</t>
    </rPh>
    <rPh sb="109" eb="112">
      <t>コンネンド</t>
    </rPh>
    <rPh sb="113" eb="115">
      <t>ドウイツ</t>
    </rPh>
    <rPh sb="115" eb="117">
      <t>スウチ</t>
    </rPh>
    <rPh sb="124" eb="126">
      <t>ルイジ</t>
    </rPh>
    <rPh sb="126" eb="128">
      <t>ダンタイ</t>
    </rPh>
    <rPh sb="129" eb="132">
      <t>コウサイヒ</t>
    </rPh>
    <rPh sb="133" eb="135">
      <t>ゲンショウ</t>
    </rPh>
    <rPh sb="135" eb="137">
      <t>ケイコウ</t>
    </rPh>
    <rPh sb="142" eb="143">
      <t>タイ</t>
    </rPh>
    <rPh sb="145" eb="147">
      <t>オオガタ</t>
    </rPh>
    <rPh sb="147" eb="149">
      <t>ジギョウ</t>
    </rPh>
    <rPh sb="150" eb="153">
      <t>ドウジキ</t>
    </rPh>
    <rPh sb="154" eb="156">
      <t>シュウチュウ</t>
    </rPh>
    <rPh sb="161" eb="163">
      <t>ヨウイン</t>
    </rPh>
    <rPh sb="167" eb="169">
      <t>ホンチョウ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</si>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</sst>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677F-4B38-8A1E-C205ABCF86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139058</c:v>
                </c:pt>
                <c:pt idx="1">
                  <c:v>186257</c:v>
                </c:pt>
                <c:pt idx="2">
                  <c:v>489337</c:v>
                </c:pt>
                <c:pt idx="3">
                  <c:v>440252</c:v>
                </c:pt>
                <c:pt idx="4">
                  <c:v>307104</c:v>
                </c:pt>
              </c:numCache>
            </c:numRef>
          </c:val>
          <c:smooth val="0"/>
          <c:extLst xmlns:c16r2="http://schemas.microsoft.com/office/drawing/2015/06/chart">
            <c:ext xmlns:c16="http://schemas.microsoft.com/office/drawing/2014/chart" uri="{C3380CC4-5D6E-409C-BE32-E72D297353CC}">
              <c16:uniqueId val="{00000001-677F-4B38-8A1E-C205ABCF86F3}"/>
            </c:ext>
          </c:extLst>
        </c:ser>
        <c:dLbls>
          <c:showLegendKey val="0"/>
          <c:showVal val="0"/>
          <c:showCatName val="0"/>
          <c:showSerName val="0"/>
          <c:showPercent val="0"/>
          <c:showBubbleSize val="0"/>
        </c:dLbls>
        <c:marker val="1"/>
        <c:smooth val="0"/>
        <c:axId val="178157824"/>
        <c:axId val="178188672"/>
      </c:lineChart>
      <c:catAx>
        <c:axId val="178157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188672"/>
        <c:crosses val="autoZero"/>
        <c:auto val="1"/>
        <c:lblAlgn val="ctr"/>
        <c:lblOffset val="100"/>
        <c:tickLblSkip val="1"/>
        <c:tickMarkSkip val="1"/>
        <c:noMultiLvlLbl val="0"/>
      </c:catAx>
      <c:valAx>
        <c:axId val="17818867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157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6.95</c:v>
                </c:pt>
                <c:pt idx="1">
                  <c:v>6.23</c:v>
                </c:pt>
                <c:pt idx="2">
                  <c:v>5.16</c:v>
                </c:pt>
                <c:pt idx="3">
                  <c:v>9.1999999999999993</c:v>
                </c:pt>
                <c:pt idx="4">
                  <c:v>11.49</c:v>
                </c:pt>
              </c:numCache>
            </c:numRef>
          </c:val>
          <c:extLst xmlns:c16r2="http://schemas.microsoft.com/office/drawing/2015/06/chart">
            <c:ext xmlns:c16="http://schemas.microsoft.com/office/drawing/2014/chart" uri="{C3380CC4-5D6E-409C-BE32-E72D297353CC}">
              <c16:uniqueId val="{00000000-EADE-40D6-9C67-65EF3B56AF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21.22</c:v>
                </c:pt>
                <c:pt idx="1">
                  <c:v>23.98</c:v>
                </c:pt>
                <c:pt idx="2">
                  <c:v>30.64</c:v>
                </c:pt>
                <c:pt idx="3">
                  <c:v>32.159999999999997</c:v>
                </c:pt>
                <c:pt idx="4">
                  <c:v>31.52</c:v>
                </c:pt>
              </c:numCache>
            </c:numRef>
          </c:val>
          <c:extLst xmlns:c16r2="http://schemas.microsoft.com/office/drawing/2015/06/chart">
            <c:ext xmlns:c16="http://schemas.microsoft.com/office/drawing/2014/chart" uri="{C3380CC4-5D6E-409C-BE32-E72D297353CC}">
              <c16:uniqueId val="{00000001-EADE-40D6-9C67-65EF3B56AF73}"/>
            </c:ext>
          </c:extLst>
        </c:ser>
        <c:dLbls>
          <c:showLegendKey val="0"/>
          <c:showVal val="0"/>
          <c:showCatName val="0"/>
          <c:showSerName val="0"/>
          <c:showPercent val="0"/>
          <c:showBubbleSize val="0"/>
        </c:dLbls>
        <c:gapWidth val="250"/>
        <c:overlap val="100"/>
        <c:axId val="214027264"/>
        <c:axId val="21403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-23.31</c:v>
                </c:pt>
                <c:pt idx="1">
                  <c:v>2.87</c:v>
                </c:pt>
                <c:pt idx="2">
                  <c:v>5.0199999999999996</c:v>
                </c:pt>
                <c:pt idx="3">
                  <c:v>3.78</c:v>
                </c:pt>
                <c:pt idx="4">
                  <c:v>2.48</c:v>
                </c:pt>
              </c:numCache>
            </c:numRef>
          </c:val>
          <c:smooth val="0"/>
          <c:extLst xmlns:c16r2="http://schemas.microsoft.com/office/drawing/2015/06/chart">
            <c:ext xmlns:c16="http://schemas.microsoft.com/office/drawing/2014/chart" uri="{C3380CC4-5D6E-409C-BE32-E72D297353CC}">
              <c16:uniqueId val="{00000002-EADE-40D6-9C67-65EF3B56AF73}"/>
            </c:ext>
          </c:extLst>
        </c:ser>
        <c:dLbls>
          <c:showLegendKey val="0"/>
          <c:showVal val="0"/>
          <c:showCatName val="0"/>
          <c:showSerName val="0"/>
          <c:showPercent val="0"/>
          <c:showBubbleSize val="0"/>
        </c:dLbls>
        <c:marker val="1"/>
        <c:smooth val="0"/>
        <c:axId val="214027264"/>
        <c:axId val="214037632"/>
      </c:lineChart>
      <c:catAx>
        <c:axId val="21402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037632"/>
        <c:crosses val="autoZero"/>
        <c:auto val="1"/>
        <c:lblAlgn val="ctr"/>
        <c:lblOffset val="100"/>
        <c:tickLblSkip val="1"/>
        <c:tickMarkSkip val="1"/>
        <c:noMultiLvlLbl val="0"/>
      </c:catAx>
      <c:valAx>
        <c:axId val="21403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02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47E-4496-9884-1F562F04C3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7E-4496-9884-1F562F04C307}"/>
            </c:ext>
          </c:extLst>
        </c:ser>
        <c:ser>
          <c:idx val="2"/>
          <c:order val="2"/>
          <c:tx>
            <c:strRef>
              <c:f>データシート!$A$29</c:f>
              <c:strCache>
                <c:ptCount val="1"/>
                <c:pt idx="0">
                  <c:v>通所リハビリテーション事業特別会計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0.55000000000000004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47E-4496-9884-1F562F04C307}"/>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47E-4496-9884-1F562F04C307}"/>
            </c:ext>
          </c:extLst>
        </c:ser>
        <c:ser>
          <c:idx val="4"/>
          <c:order val="4"/>
          <c:tx>
            <c:strRef>
              <c:f>データシート!$A$31</c:f>
              <c:strCache>
                <c:ptCount val="1"/>
                <c:pt idx="0">
                  <c:v>汗見川へき地診療所事業特別会計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47E-4496-9884-1F562F04C30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0.75</c:v>
                </c:pt>
                <c:pt idx="2">
                  <c:v>#N/A</c:v>
                </c:pt>
                <c:pt idx="3">
                  <c:v>0.08</c:v>
                </c:pt>
                <c:pt idx="4">
                  <c:v>#N/A</c:v>
                </c:pt>
                <c:pt idx="5">
                  <c:v>0.36</c:v>
                </c:pt>
                <c:pt idx="6">
                  <c:v>#N/A</c:v>
                </c:pt>
                <c:pt idx="7">
                  <c:v>0.49</c:v>
                </c:pt>
                <c:pt idx="8">
                  <c:v>#N/A</c:v>
                </c:pt>
                <c:pt idx="9">
                  <c:v>0.44</c:v>
                </c:pt>
              </c:numCache>
            </c:numRef>
          </c:val>
          <c:extLst xmlns:c16r2="http://schemas.microsoft.com/office/drawing/2015/06/chart">
            <c:ext xmlns:c16="http://schemas.microsoft.com/office/drawing/2014/chart" uri="{C3380CC4-5D6E-409C-BE32-E72D297353CC}">
              <c16:uniqueId val="{00000005-F47E-4496-9884-1F562F04C307}"/>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2.0699999999999998</c:v>
                </c:pt>
                <c:pt idx="2">
                  <c:v>#N/A</c:v>
                </c:pt>
                <c:pt idx="3">
                  <c:v>0.45</c:v>
                </c:pt>
                <c:pt idx="4">
                  <c:v>#N/A</c:v>
                </c:pt>
                <c:pt idx="5">
                  <c:v>0.16</c:v>
                </c:pt>
                <c:pt idx="6">
                  <c:v>#N/A</c:v>
                </c:pt>
                <c:pt idx="7">
                  <c:v>0.76</c:v>
                </c:pt>
                <c:pt idx="8">
                  <c:v>#N/A</c:v>
                </c:pt>
                <c:pt idx="9">
                  <c:v>0.7</c:v>
                </c:pt>
              </c:numCache>
            </c:numRef>
          </c:val>
          <c:extLst xmlns:c16r2="http://schemas.microsoft.com/office/drawing/2015/06/chart">
            <c:ext xmlns:c16="http://schemas.microsoft.com/office/drawing/2014/chart" uri="{C3380CC4-5D6E-409C-BE32-E72D297353CC}">
              <c16:uniqueId val="{00000006-F47E-4496-9884-1F562F04C30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0.43</c:v>
                </c:pt>
                <c:pt idx="2">
                  <c:v>#N/A</c:v>
                </c:pt>
                <c:pt idx="3">
                  <c:v>0.3</c:v>
                </c:pt>
                <c:pt idx="4">
                  <c:v>#N/A</c:v>
                </c:pt>
                <c:pt idx="5">
                  <c:v>1.62</c:v>
                </c:pt>
                <c:pt idx="6">
                  <c:v>#N/A</c:v>
                </c:pt>
                <c:pt idx="7">
                  <c:v>3.04</c:v>
                </c:pt>
                <c:pt idx="8">
                  <c:v>#N/A</c:v>
                </c:pt>
                <c:pt idx="9">
                  <c:v>1.41</c:v>
                </c:pt>
              </c:numCache>
            </c:numRef>
          </c:val>
          <c:extLst xmlns:c16r2="http://schemas.microsoft.com/office/drawing/2015/06/chart">
            <c:ext xmlns:c16="http://schemas.microsoft.com/office/drawing/2014/chart" uri="{C3380CC4-5D6E-409C-BE32-E72D297353CC}">
              <c16:uniqueId val="{00000007-F47E-4496-9884-1F562F04C307}"/>
            </c:ext>
          </c:extLst>
        </c:ser>
        <c:ser>
          <c:idx val="8"/>
          <c:order val="8"/>
          <c:tx>
            <c:strRef>
              <c:f>データシート!$A$35</c:f>
              <c:strCache>
                <c:ptCount val="1"/>
                <c:pt idx="0">
                  <c:v>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11.3</c:v>
                </c:pt>
                <c:pt idx="2">
                  <c:v>#N/A</c:v>
                </c:pt>
                <c:pt idx="3">
                  <c:v>10.36</c:v>
                </c:pt>
                <c:pt idx="4">
                  <c:v>#N/A</c:v>
                </c:pt>
                <c:pt idx="5">
                  <c:v>8.08</c:v>
                </c:pt>
                <c:pt idx="6">
                  <c:v>#N/A</c:v>
                </c:pt>
                <c:pt idx="7">
                  <c:v>5.33</c:v>
                </c:pt>
                <c:pt idx="8">
                  <c:v>#N/A</c:v>
                </c:pt>
                <c:pt idx="9">
                  <c:v>4.03</c:v>
                </c:pt>
              </c:numCache>
            </c:numRef>
          </c:val>
          <c:extLst xmlns:c16r2="http://schemas.microsoft.com/office/drawing/2015/06/chart">
            <c:ext xmlns:c16="http://schemas.microsoft.com/office/drawing/2014/chart" uri="{C3380CC4-5D6E-409C-BE32-E72D297353CC}">
              <c16:uniqueId val="{00000008-F47E-4496-9884-1F562F04C3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6.94</c:v>
                </c:pt>
                <c:pt idx="2">
                  <c:v>#N/A</c:v>
                </c:pt>
                <c:pt idx="3">
                  <c:v>6.22</c:v>
                </c:pt>
                <c:pt idx="4">
                  <c:v>#N/A</c:v>
                </c:pt>
                <c:pt idx="5">
                  <c:v>5.16</c:v>
                </c:pt>
                <c:pt idx="6">
                  <c:v>#N/A</c:v>
                </c:pt>
                <c:pt idx="7">
                  <c:v>9.19</c:v>
                </c:pt>
                <c:pt idx="8">
                  <c:v>#N/A</c:v>
                </c:pt>
                <c:pt idx="9">
                  <c:v>11.49</c:v>
                </c:pt>
              </c:numCache>
            </c:numRef>
          </c:val>
          <c:extLst xmlns:c16r2="http://schemas.microsoft.com/office/drawing/2015/06/chart">
            <c:ext xmlns:c16="http://schemas.microsoft.com/office/drawing/2014/chart" uri="{C3380CC4-5D6E-409C-BE32-E72D297353CC}">
              <c16:uniqueId val="{00000009-F47E-4496-9884-1F562F04C307}"/>
            </c:ext>
          </c:extLst>
        </c:ser>
        <c:dLbls>
          <c:showLegendKey val="0"/>
          <c:showVal val="0"/>
          <c:showCatName val="0"/>
          <c:showSerName val="0"/>
          <c:showPercent val="0"/>
          <c:showBubbleSize val="0"/>
        </c:dLbls>
        <c:gapWidth val="150"/>
        <c:overlap val="100"/>
        <c:axId val="222590080"/>
        <c:axId val="222591616"/>
      </c:barChart>
      <c:catAx>
        <c:axId val="22259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591616"/>
        <c:crosses val="autoZero"/>
        <c:auto val="1"/>
        <c:lblAlgn val="ctr"/>
        <c:lblOffset val="100"/>
        <c:tickLblSkip val="1"/>
        <c:tickMarkSkip val="1"/>
        <c:noMultiLvlLbl val="0"/>
      </c:catAx>
      <c:valAx>
        <c:axId val="22259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90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403</c:v>
                </c:pt>
                <c:pt idx="5">
                  <c:v>385</c:v>
                </c:pt>
                <c:pt idx="8">
                  <c:v>372</c:v>
                </c:pt>
                <c:pt idx="11">
                  <c:v>367</c:v>
                </c:pt>
                <c:pt idx="14">
                  <c:v>389</c:v>
                </c:pt>
              </c:numCache>
            </c:numRef>
          </c:val>
          <c:extLst xmlns:c16r2="http://schemas.microsoft.com/office/drawing/2015/06/chart">
            <c:ext xmlns:c16="http://schemas.microsoft.com/office/drawing/2014/chart" uri="{C3380CC4-5D6E-409C-BE32-E72D297353CC}">
              <c16:uniqueId val="{00000000-E3A7-4EAB-B069-B0652D8703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A7-4EAB-B069-B0652D8703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3A7-4EAB-B069-B0652D8703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45</c:v>
                </c:pt>
                <c:pt idx="3">
                  <c:v>25</c:v>
                </c:pt>
                <c:pt idx="6">
                  <c:v>3</c:v>
                </c:pt>
                <c:pt idx="9">
                  <c:v>4</c:v>
                </c:pt>
                <c:pt idx="12">
                  <c:v>5</c:v>
                </c:pt>
              </c:numCache>
            </c:numRef>
          </c:val>
          <c:extLst xmlns:c16r2="http://schemas.microsoft.com/office/drawing/2015/06/chart">
            <c:ext xmlns:c16="http://schemas.microsoft.com/office/drawing/2014/chart" uri="{C3380CC4-5D6E-409C-BE32-E72D297353CC}">
              <c16:uniqueId val="{00000003-E3A7-4EAB-B069-B0652D8703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149</c:v>
                </c:pt>
                <c:pt idx="3">
                  <c:v>149</c:v>
                </c:pt>
                <c:pt idx="6">
                  <c:v>152</c:v>
                </c:pt>
                <c:pt idx="9">
                  <c:v>154</c:v>
                </c:pt>
                <c:pt idx="12">
                  <c:v>169</c:v>
                </c:pt>
              </c:numCache>
            </c:numRef>
          </c:val>
          <c:extLst xmlns:c16r2="http://schemas.microsoft.com/office/drawing/2015/06/chart">
            <c:ext xmlns:c16="http://schemas.microsoft.com/office/drawing/2014/chart" uri="{C3380CC4-5D6E-409C-BE32-E72D297353CC}">
              <c16:uniqueId val="{00000004-E3A7-4EAB-B069-B0652D8703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3A7-4EAB-B069-B0652D8703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A7-4EAB-B069-B0652D8703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328</c:v>
                </c:pt>
                <c:pt idx="3">
                  <c:v>318</c:v>
                </c:pt>
                <c:pt idx="6">
                  <c:v>332</c:v>
                </c:pt>
                <c:pt idx="9">
                  <c:v>340</c:v>
                </c:pt>
                <c:pt idx="12">
                  <c:v>362</c:v>
                </c:pt>
              </c:numCache>
            </c:numRef>
          </c:val>
          <c:extLst xmlns:c16r2="http://schemas.microsoft.com/office/drawing/2015/06/chart">
            <c:ext xmlns:c16="http://schemas.microsoft.com/office/drawing/2014/chart" uri="{C3380CC4-5D6E-409C-BE32-E72D297353CC}">
              <c16:uniqueId val="{00000007-E3A7-4EAB-B069-B0652D870328}"/>
            </c:ext>
          </c:extLst>
        </c:ser>
        <c:dLbls>
          <c:showLegendKey val="0"/>
          <c:showVal val="0"/>
          <c:showCatName val="0"/>
          <c:showSerName val="0"/>
          <c:showPercent val="0"/>
          <c:showBubbleSize val="0"/>
        </c:dLbls>
        <c:gapWidth val="100"/>
        <c:overlap val="100"/>
        <c:axId val="177836416"/>
        <c:axId val="17783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c:v>
                </c:pt>
                <c:pt idx="2">
                  <c:v>#N/A</c:v>
                </c:pt>
                <c:pt idx="3">
                  <c:v>#N/A</c:v>
                </c:pt>
                <c:pt idx="4">
                  <c:v>107</c:v>
                </c:pt>
                <c:pt idx="5">
                  <c:v>#N/A</c:v>
                </c:pt>
                <c:pt idx="6">
                  <c:v>#N/A</c:v>
                </c:pt>
                <c:pt idx="7">
                  <c:v>115</c:v>
                </c:pt>
                <c:pt idx="8">
                  <c:v>#N/A</c:v>
                </c:pt>
                <c:pt idx="9">
                  <c:v>#N/A</c:v>
                </c:pt>
                <c:pt idx="10">
                  <c:v>131</c:v>
                </c:pt>
                <c:pt idx="11">
                  <c:v>#N/A</c:v>
                </c:pt>
                <c:pt idx="12">
                  <c:v>#N/A</c:v>
                </c:pt>
                <c:pt idx="13">
                  <c:v>147</c:v>
                </c:pt>
                <c:pt idx="14">
                  <c:v>#N/A</c:v>
                </c:pt>
              </c:numCache>
            </c:numRef>
          </c:val>
          <c:smooth val="0"/>
          <c:extLst xmlns:c16r2="http://schemas.microsoft.com/office/drawing/2015/06/chart">
            <c:ext xmlns:c16="http://schemas.microsoft.com/office/drawing/2014/chart" uri="{C3380CC4-5D6E-409C-BE32-E72D297353CC}">
              <c16:uniqueId val="{00000008-E3A7-4EAB-B069-B0652D870328}"/>
            </c:ext>
          </c:extLst>
        </c:ser>
        <c:dLbls>
          <c:showLegendKey val="0"/>
          <c:showVal val="0"/>
          <c:showCatName val="0"/>
          <c:showSerName val="0"/>
          <c:showPercent val="0"/>
          <c:showBubbleSize val="0"/>
        </c:dLbls>
        <c:marker val="1"/>
        <c:smooth val="0"/>
        <c:axId val="177836416"/>
        <c:axId val="177838336"/>
      </c:lineChart>
      <c:catAx>
        <c:axId val="17783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838336"/>
        <c:crosses val="autoZero"/>
        <c:auto val="1"/>
        <c:lblAlgn val="ctr"/>
        <c:lblOffset val="100"/>
        <c:tickLblSkip val="1"/>
        <c:tickMarkSkip val="1"/>
        <c:noMultiLvlLbl val="0"/>
      </c:catAx>
      <c:valAx>
        <c:axId val="17783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83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3752</c:v>
                </c:pt>
                <c:pt idx="5">
                  <c:v>3688</c:v>
                </c:pt>
                <c:pt idx="8">
                  <c:v>4116</c:v>
                </c:pt>
                <c:pt idx="11">
                  <c:v>4379</c:v>
                </c:pt>
                <c:pt idx="14">
                  <c:v>4503</c:v>
                </c:pt>
              </c:numCache>
            </c:numRef>
          </c:val>
          <c:extLst xmlns:c16r2="http://schemas.microsoft.com/office/drawing/2015/06/chart">
            <c:ext xmlns:c16="http://schemas.microsoft.com/office/drawing/2014/chart" uri="{C3380CC4-5D6E-409C-BE32-E72D297353CC}">
              <c16:uniqueId val="{00000000-697C-48DF-8CF8-73AB13811F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92</c:v>
                </c:pt>
                <c:pt idx="5">
                  <c:v>84</c:v>
                </c:pt>
                <c:pt idx="8">
                  <c:v>153</c:v>
                </c:pt>
                <c:pt idx="11">
                  <c:v>204</c:v>
                </c:pt>
                <c:pt idx="14">
                  <c:v>21</c:v>
                </c:pt>
              </c:numCache>
            </c:numRef>
          </c:val>
          <c:extLst xmlns:c16r2="http://schemas.microsoft.com/office/drawing/2015/06/chart">
            <c:ext xmlns:c16="http://schemas.microsoft.com/office/drawing/2014/chart" uri="{C3380CC4-5D6E-409C-BE32-E72D297353CC}">
              <c16:uniqueId val="{00000001-697C-48DF-8CF8-73AB13811F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2292</c:v>
                </c:pt>
                <c:pt idx="5">
                  <c:v>2449</c:v>
                </c:pt>
                <c:pt idx="8">
                  <c:v>2538</c:v>
                </c:pt>
                <c:pt idx="11">
                  <c:v>2799</c:v>
                </c:pt>
                <c:pt idx="14">
                  <c:v>2870</c:v>
                </c:pt>
              </c:numCache>
            </c:numRef>
          </c:val>
          <c:extLst xmlns:c16r2="http://schemas.microsoft.com/office/drawing/2015/06/chart">
            <c:ext xmlns:c16="http://schemas.microsoft.com/office/drawing/2014/chart" uri="{C3380CC4-5D6E-409C-BE32-E72D297353CC}">
              <c16:uniqueId val="{00000002-697C-48DF-8CF8-73AB13811F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7C-48DF-8CF8-73AB13811F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7C-48DF-8CF8-73AB13811F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7C-48DF-8CF8-73AB13811F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533</c:v>
                </c:pt>
                <c:pt idx="3">
                  <c:v>428</c:v>
                </c:pt>
                <c:pt idx="6">
                  <c:v>385</c:v>
                </c:pt>
                <c:pt idx="9">
                  <c:v>619</c:v>
                </c:pt>
                <c:pt idx="12">
                  <c:v>240</c:v>
                </c:pt>
              </c:numCache>
            </c:numRef>
          </c:val>
          <c:extLst xmlns:c16r2="http://schemas.microsoft.com/office/drawing/2015/06/chart">
            <c:ext xmlns:c16="http://schemas.microsoft.com/office/drawing/2014/chart" uri="{C3380CC4-5D6E-409C-BE32-E72D297353CC}">
              <c16:uniqueId val="{00000006-697C-48DF-8CF8-73AB13811F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66</c:v>
                </c:pt>
                <c:pt idx="3">
                  <c:v>53</c:v>
                </c:pt>
                <c:pt idx="6">
                  <c:v>69</c:v>
                </c:pt>
                <c:pt idx="9">
                  <c:v>66</c:v>
                </c:pt>
                <c:pt idx="12">
                  <c:v>61</c:v>
                </c:pt>
              </c:numCache>
            </c:numRef>
          </c:val>
          <c:extLst xmlns:c16r2="http://schemas.microsoft.com/office/drawing/2015/06/chart">
            <c:ext xmlns:c16="http://schemas.microsoft.com/office/drawing/2014/chart" uri="{C3380CC4-5D6E-409C-BE32-E72D297353CC}">
              <c16:uniqueId val="{00000007-697C-48DF-8CF8-73AB13811F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2008</c:v>
                </c:pt>
                <c:pt idx="3">
                  <c:v>1915</c:v>
                </c:pt>
                <c:pt idx="6">
                  <c:v>1910</c:v>
                </c:pt>
                <c:pt idx="9">
                  <c:v>2026</c:v>
                </c:pt>
                <c:pt idx="12">
                  <c:v>1917</c:v>
                </c:pt>
              </c:numCache>
            </c:numRef>
          </c:val>
          <c:extLst xmlns:c16r2="http://schemas.microsoft.com/office/drawing/2015/06/chart">
            <c:ext xmlns:c16="http://schemas.microsoft.com/office/drawing/2014/chart" uri="{C3380CC4-5D6E-409C-BE32-E72D297353CC}">
              <c16:uniqueId val="{00000008-697C-48DF-8CF8-73AB13811F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200</c:v>
                </c:pt>
                <c:pt idx="12">
                  <c:v>35</c:v>
                </c:pt>
              </c:numCache>
            </c:numRef>
          </c:val>
          <c:extLst xmlns:c16r2="http://schemas.microsoft.com/office/drawing/2015/06/chart">
            <c:ext xmlns:c16="http://schemas.microsoft.com/office/drawing/2014/chart" uri="{C3380CC4-5D6E-409C-BE32-E72D297353CC}">
              <c16:uniqueId val="{00000009-697C-48DF-8CF8-73AB13811F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3388</c:v>
                </c:pt>
                <c:pt idx="3">
                  <c:v>3529</c:v>
                </c:pt>
                <c:pt idx="6">
                  <c:v>4306</c:v>
                </c:pt>
                <c:pt idx="9">
                  <c:v>4999</c:v>
                </c:pt>
                <c:pt idx="12">
                  <c:v>5622</c:v>
                </c:pt>
              </c:numCache>
            </c:numRef>
          </c:val>
          <c:extLst xmlns:c16r2="http://schemas.microsoft.com/office/drawing/2015/06/chart">
            <c:ext xmlns:c16="http://schemas.microsoft.com/office/drawing/2014/chart" uri="{C3380CC4-5D6E-409C-BE32-E72D297353CC}">
              <c16:uniqueId val="{0000000A-697C-48DF-8CF8-73AB13811FAC}"/>
            </c:ext>
          </c:extLst>
        </c:ser>
        <c:dLbls>
          <c:showLegendKey val="0"/>
          <c:showVal val="0"/>
          <c:showCatName val="0"/>
          <c:showSerName val="0"/>
          <c:showPercent val="0"/>
          <c:showBubbleSize val="0"/>
        </c:dLbls>
        <c:gapWidth val="100"/>
        <c:overlap val="100"/>
        <c:axId val="222462720"/>
        <c:axId val="222464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527</c:v>
                </c:pt>
                <c:pt idx="11">
                  <c:v>#N/A</c:v>
                </c:pt>
                <c:pt idx="12">
                  <c:v>#N/A</c:v>
                </c:pt>
                <c:pt idx="13">
                  <c:v>481</c:v>
                </c:pt>
                <c:pt idx="14">
                  <c:v>#N/A</c:v>
                </c:pt>
              </c:numCache>
            </c:numRef>
          </c:val>
          <c:smooth val="0"/>
          <c:extLst xmlns:c16r2="http://schemas.microsoft.com/office/drawing/2015/06/chart">
            <c:ext xmlns:c16="http://schemas.microsoft.com/office/drawing/2014/chart" uri="{C3380CC4-5D6E-409C-BE32-E72D297353CC}">
              <c16:uniqueId val="{0000000B-697C-48DF-8CF8-73AB13811FAC}"/>
            </c:ext>
          </c:extLst>
        </c:ser>
        <c:dLbls>
          <c:showLegendKey val="0"/>
          <c:showVal val="0"/>
          <c:showCatName val="0"/>
          <c:showSerName val="0"/>
          <c:showPercent val="0"/>
          <c:showBubbleSize val="0"/>
        </c:dLbls>
        <c:marker val="1"/>
        <c:smooth val="0"/>
        <c:axId val="222462720"/>
        <c:axId val="222464640"/>
      </c:lineChart>
      <c:catAx>
        <c:axId val="22246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464640"/>
        <c:crosses val="autoZero"/>
        <c:auto val="1"/>
        <c:lblAlgn val="ctr"/>
        <c:lblOffset val="100"/>
        <c:tickLblSkip val="1"/>
        <c:tickMarkSkip val="1"/>
        <c:noMultiLvlLbl val="0"/>
      </c:catAx>
      <c:valAx>
        <c:axId val="22246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46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692</c:v>
                </c:pt>
                <c:pt idx="1">
                  <c:v>692</c:v>
                </c:pt>
                <c:pt idx="2">
                  <c:v>692</c:v>
                </c:pt>
              </c:numCache>
            </c:numRef>
          </c:val>
          <c:extLst xmlns:c16r2="http://schemas.microsoft.com/office/drawing/2015/06/chart">
            <c:ext xmlns:c16="http://schemas.microsoft.com/office/drawing/2014/chart" uri="{C3380CC4-5D6E-409C-BE32-E72D297353CC}">
              <c16:uniqueId val="{00000000-C57F-4E31-90BE-1104250DBF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194</c:v>
                </c:pt>
                <c:pt idx="1">
                  <c:v>214</c:v>
                </c:pt>
                <c:pt idx="2">
                  <c:v>220</c:v>
                </c:pt>
              </c:numCache>
            </c:numRef>
          </c:val>
          <c:extLst xmlns:c16r2="http://schemas.microsoft.com/office/drawing/2015/06/chart">
            <c:ext xmlns:c16="http://schemas.microsoft.com/office/drawing/2014/chart" uri="{C3380CC4-5D6E-409C-BE32-E72D297353CC}">
              <c16:uniqueId val="{00000001-C57F-4E31-90BE-1104250DBF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1745</c:v>
                </c:pt>
                <c:pt idx="1">
                  <c:v>1767</c:v>
                </c:pt>
                <c:pt idx="2">
                  <c:v>1752</c:v>
                </c:pt>
              </c:numCache>
            </c:numRef>
          </c:val>
          <c:extLst xmlns:c16r2="http://schemas.microsoft.com/office/drawing/2015/06/chart">
            <c:ext xmlns:c16="http://schemas.microsoft.com/office/drawing/2014/chart" uri="{C3380CC4-5D6E-409C-BE32-E72D297353CC}">
              <c16:uniqueId val="{00000002-C57F-4E31-90BE-1104250DBFF9}"/>
            </c:ext>
          </c:extLst>
        </c:ser>
        <c:dLbls>
          <c:showLegendKey val="0"/>
          <c:showVal val="0"/>
          <c:showCatName val="0"/>
          <c:showSerName val="0"/>
          <c:showPercent val="0"/>
          <c:showBubbleSize val="0"/>
        </c:dLbls>
        <c:gapWidth val="120"/>
        <c:overlap val="100"/>
        <c:axId val="222547968"/>
        <c:axId val="222549504"/>
      </c:barChart>
      <c:catAx>
        <c:axId val="2225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2549504"/>
        <c:crosses val="autoZero"/>
        <c:auto val="1"/>
        <c:lblAlgn val="ctr"/>
        <c:lblOffset val="100"/>
        <c:tickLblSkip val="1"/>
        <c:tickMarkSkip val="1"/>
        <c:noMultiLvlLbl val="0"/>
      </c:catAx>
      <c:valAx>
        <c:axId val="222549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254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{89C6A309-18CD-4C85-BB4F-2A80FE0A95B9}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C88-42F5-96EF-A41A29F7172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{F12EC37A-9EDA-47B5-A25D-77D94424DA7B}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88-42F5-96EF-A41A29F7172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{78C72363-6347-4A36-A204-CE58A618F2F4}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88-42F5-96EF-A41A29F7172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{313E72F3-4D1D-4427-A9F7-949E4723E685}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88-42F5-96EF-A41A29F7172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{27BDDFA3-9ECB-49DA-8138-AE04DE199AE5}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88-42F5-96EF-A41A29F7172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{0DA34CB7-A4EB-45F3-8FBA-B376443D8C17}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C88-42F5-96EF-A41A29F7172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{E1F56FA2-6809-4B44-A3AE-C4C53B79C7E3}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C88-42F5-96EF-A41A29F7172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{FA73649B-D047-41FC-B401-EF8829D0BEBA}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C88-42F5-96EF-A41A29F7172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{682EABEE-9DFE-4E62-AB6A-9FDD6F2A1E10}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C88-42F5-96EF-A41A29F717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55.7</c:v>
                </c:pt>
                <c:pt idx="16">
                  <c:v>61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C88-42F5-96EF-A41A29F717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{884DC475-48EA-4308-ADB4-D9D212C8B3F9}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C88-42F5-96EF-A41A29F7172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{351EF5B4-070B-4E88-83F4-4A2E82D17046}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88-42F5-96EF-A41A29F7172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{947A791E-E0C7-4FA4-A590-C788BCEFD09C}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88-42F5-96EF-A41A29F7172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{7A78282E-381F-4F81-B475-51CDACEC9753}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88-42F5-96EF-A41A29F7172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{B82BF96E-94E3-4B50-BFA9-B46A5827F01E}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88-42F5-96EF-A41A29F7172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{9C020A98-500C-4056-994B-F80C83D78190}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C88-42F5-96EF-A41A29F7172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{BD26C1B2-749F-4070-B974-5A19882CAC54}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C88-42F5-96EF-A41A29F7172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{296C87B5-01E1-4CAB-A745-9C04D4378454}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C88-42F5-96EF-A41A29F7172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{77BC984A-DBEF-4296-80EC-F05F867B117B}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C88-42F5-96EF-A41A29F717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numCache>
            </c:numRef>
          </c:xVal>
          <c:yVal>
            <c:numRef>
              <c:f>公会計指標分析・財政指標組合せ分析表!$BP$55:$DC$55</c:f>
              <c:numCache>
                <c:formatCode>#,##0.0;"▲ "#,##0.0</c:formatCode>
                <c:ptCount val="40"/>
                <c:pt idx="8">
                  <c:v>0</c:v>
                </c:pt>
                <c:pt idx="16">
                  <c:v>0</c:v>
                </c:pt>
              </c:numCache>
            </c:numRef>
          </c:yVal>
          <c:smooth val="0"/>
          <c:extLst xmlns:c16r2="http://schemas.microsoft.com/office/drawing/2015/06/chart">
            <c:ext xmlns:c16="http://schemas.microsoft.com/office/drawing/2014/chart" uri="{C3380CC4-5D6E-409C-BE32-E72D297353CC}">
              <c16:uniqueId val="{00000013-5C88-42F5-96EF-A41A29F71722}"/>
            </c:ext>
          </c:extLst>
        </c:ser>
        <c:dLbls>
          <c:showLegendKey val="0"/>
          <c:showVal val="1"/>
          <c:showCatName val="0"/>
          <c:showSerName val="0"/>
          <c:showPercent val="0"/>
          <c:showBubbleSize val="0"/>
        </c:dLbls>
        <c:axId val="223030656"/>
        <c:axId val="223036928"/>
      </c:scatterChart>
      <c:valAx>
        <c:axId val="223030656"/>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036928"/>
        <c:crosses val="autoZero"/>
        <c:crossBetween val="midCat"/>
      </c:valAx>
      <c:valAx>
        <c:axId val="2230369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030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{FF66F9BC-2AB9-4649-85BD-2507744E9AA7}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E83-4942-8EE8-E1C04DC3AC9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{FB58615C-C71D-4288-A8B6-2AC606529A21}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83-4942-8EE8-E1C04DC3AC9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{4223B76C-C173-4C46-9C27-EFA7C0F289B5}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83-4942-8EE8-E1C04DC3AC9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{0A33A061-5D86-4E49-BB60-2561D8766E67}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83-4942-8EE8-E1C04DC3AC9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{B2C6D489-3454-44AF-9680-3E16829A6C09}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83-4942-8EE8-E1C04DC3AC9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{95E4725D-7345-48CE-8AAB-20DFB205C434}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E83-4942-8EE8-E1C04DC3AC9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{FB5DBF4E-8A95-4806-B849-A33899398923}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E83-4942-8EE8-E1C04DC3AC9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{E4076043-18B7-45C5-A97C-63E7A6942033}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E83-4942-8EE8-E1C04DC3AC9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{4B42A881-2CB8-46F7-AEE1-5BFCD86FCF6A}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E83-4942-8EE8-E1C04DC3AC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6.1</c:v>
                </c:pt>
                <c:pt idx="16">
                  <c:v>6</c:v>
                </c:pt>
                <c:pt idx="24">
                  <c:v>6.2</c:v>
                </c:pt>
                <c:pt idx="32">
                  <c:v>7.1</c:v>
                </c:pt>
              </c:numCache>
            </c:numRef>
          </c:xVal>
          <c:yVal>
            <c:numRef>
              <c:f>公会計指標分析・財政指標組合せ分析表!$BP$73:$DC$73</c:f>
              <c:numCache>
                <c:formatCode>#,##0.0;"▲ "#,##0.0</c:formatCode>
                <c:ptCount val="40"/>
                <c:pt idx="24">
                  <c:v>29.3</c:v>
                </c:pt>
                <c:pt idx="32">
                  <c:v>26.4</c:v>
                </c:pt>
              </c:numCache>
            </c:numRef>
          </c:yVal>
          <c:smooth val="0"/>
          <c:extLst xmlns:c16r2="http://schemas.microsoft.com/office/drawing/2015/06/chart">
            <c:ext xmlns:c16="http://schemas.microsoft.com/office/drawing/2014/chart" uri="{C3380CC4-5D6E-409C-BE32-E72D297353CC}">
              <c16:uniqueId val="{00000009-CE83-4942-8EE8-E1C04DC3AC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{5895E2D3-72EA-4A7B-9716-F5BDC0EA989E}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E83-4942-8EE8-E1C04DC3AC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{32ABA0E0-A128-4A19-A27F-615F40ACC177}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83-4942-8EE8-E1C04DC3AC9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{B338DEC0-D177-4C27-A77D-B03B1CAB83FC}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83-4942-8EE8-E1C04DC3AC9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{DFB82EC3-60CE-4187-85EB-91F342BDFC9E}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83-4942-8EE8-E1C04DC3AC9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{A8C84E83-713B-4A5A-A1E5-B73E35588916}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83-4942-8EE8-E1C04DC3AC9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{2F3610BC-B6BC-4C66-9423-096DDC1448BC}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E83-4942-8EE8-E1C04DC3AC9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{06A1AE14-6C10-4491-A15C-F422B85BE983}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E83-4942-8EE8-E1C04DC3AC97}"/>
                </c:ext>
              </c:extLst>
            </c:dLbl>
            <c:dLbl>
              <c:idx val="24"/>
              <c:layout>
                <c:manualLayout>
                  <c:x val="-4.516035515397120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{1D4D283C-DC2F-4466-BE4B-FD200B818CAB}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E83-4942-8EE8-E1C04DC3AC97}"/>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{ADDAA94C-5649-4196-B2DE-198231C7470F}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E83-4942-8EE8-E1C04DC3AC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E83-4942-8EE8-E1C04DC3AC97}"/>
            </c:ext>
          </c:extLst>
        </c:ser>
        <c:dLbls>
          <c:showLegendKey val="0"/>
          <c:showVal val="1"/>
          <c:showCatName val="0"/>
          <c:showSerName val="0"/>
          <c:showPercent val="0"/>
          <c:showBubbleSize val="0"/>
        </c:dLbls>
        <c:axId val="223132672"/>
        <c:axId val="225588352"/>
      </c:scatterChart>
      <c:valAx>
        <c:axId val="223132672"/>
        <c:scaling>
          <c:orientation val="minMax"/>
          <c:max val="8.4"/>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588352"/>
        <c:crosses val="autoZero"/>
        <c:crossBetween val="midCat"/>
      </c:valAx>
      <c:valAx>
        <c:axId val="225588352"/>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132672"/>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新規発行額の抑制により、起債の元利償還額は、平成１６年度のピークと比べて低水準を維持している。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しかし、今後は標準財政規模の影響により多少の増減は予想されるものの、今後大型事業の実施により増加傾向に推移するものと予想されるため、事業の実施と地方債の発行の適切な管理に努める。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地方債発行の抑制により地方債残高は減少していたが、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近年の</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大型事業に係る過疎対策事業債の借入れ等で地方債残高が増加傾向となっている。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財政調整基金等充当可能基金額</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や退職手当負担見込額の減少等により、将来負担比率の分子は前年度より減少し、</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も改善</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今後も大型事業の実施に伴う地方債現在高の増加が予測される。各種補助金等の活用検討や、有利な起債の借入等、後世への負担を少しでも軽減できるよう、健全な財政運営に努める。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高知県本山町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決算余剰金を減債基金とその他特定目的基金に積み立てた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が事業に充当したため減少。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基金は充当できる事業に使用し、計画的な積み立てを行う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・地域活性化施設等整備基金：町の地域活性化施設等の整備を推進</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・むらおこし基金：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町の多様な歴史、伝統、文化、産業等を活かし、独創的・個性的な地域づくりを推進・</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・芸術文化振興基金：　町の芸術文化活動の振興を図る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・花のまち基金：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本山町内に花のまちづくり運動を展開し、自然環境を守り育て、四季に花咲く美しいまちづくりと、町民生活に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うるおいや、やすらぎがもて、心と心がかよいあう地域づくりを推進</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・教育振興基金：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教育振興</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地域活性化</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、むらおこし基金、芸術文化振興基金、花のまち基金にそれぞれ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教育振興基金に</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が、事業に充当したため減少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基金は充当できる事業に使用し、計画的な積み立てを行う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％前後の範囲内となるように努めることとしている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が数年間高水準が続く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ため、それに備えて毎年度計画的に積み立てを行う予定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95BBEDF-DF34-4703-9795-F5A037D70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83B53DD-31F9-4101-9E03-4B4DE13B69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2CF2330E-7FF8-43F0-BA4F-292731BF69D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897D28E0-62A2-4D1B-95CE-686FF2D7DC3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B3EC6EA4-72CA-4B76-B97E-2F034951DDF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232C096B-4BC6-46A0-A5AE-820205571E4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xmlns="" id="{ECBE7F82-031E-4652-8CFC-21E6F2E1CA5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xmlns="" id="{800E9CF6-13C1-448D-A30D-C2949253804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xmlns="" id="{EC5EC815-A55C-4809-AF00-289E70B64CF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xmlns="" id="{B0EFBEB3-0CCD-41DE-8FA2-01D530AD89B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xmlns="" id="{2F56E970-B2D7-4989-AB15-534AFDFB749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xmlns="" id="{8F7B238F-2F38-48AD-ADBE-6A614708A1D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xmlns="" id="{115AF87D-3377-4892-8898-D0954797A5F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xmlns="" id="{69D4241D-6761-4060-924D-EADDC1A0C74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xmlns="" id="{414F65B5-5196-407A-9FFD-404D70A1CD4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xmlns="" id="{398AF007-4C46-4826-9BA7-9D329C9923A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xmlns="" id="{BBB1CADA-2E8E-4484-B6DC-4CF205E4E2E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3,481
134.22
4,566,779
4,243,976
252,282
2,195,597
5,621,683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xmlns="" id="{4E7A87C4-5957-438E-9A80-200AFDF39F3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xmlns="" id="{2D8D5811-4A93-49E4-ADB8-B9B0FB201C8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xmlns="" id="{F5EF95A5-4B3E-4F9C-B1BE-8C2726AAD32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xmlns="" id="{012653A8-20A4-4E8D-B94D-7505727A548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xmlns="" id="{AC2D968E-6C38-4111-A15E-1D3666A5454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xmlns="" id="{975A7A37-86A6-49CD-B68E-A0BC076359C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xmlns="" id="{0DB74739-E451-4264-ACEF-028F9AD553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xmlns="" id="{37F9334A-88B4-43C3-8724-B238F98E66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xmlns="" id="{C5157A9A-3BBB-4151-9BBF-FA3326B4B59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xmlns="" id="{827DF4FA-BA9D-4685-BCBD-B90CDD922A3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xmlns="" id="{7792BCC3-FB5F-4E2A-BECA-92B6A60712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xmlns="" id="{3DE5D650-2810-4A28-B8F1-895FA36EEDC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xmlns="" id="{B89B37AA-05DA-4931-9DE3-CF8000F35C4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xmlns="" id="{D000F72D-27A9-4F85-8CBD-16D5A22FF83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xmlns="" id="{6D8070A8-FB06-41EC-8946-23D61A72AA3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xmlns="" id="{88838345-A876-4D61-A314-5A93DFA072C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xmlns="" id="{B6C995F7-79D8-4B2F-8B53-87991BC9A12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xmlns="" id="{BB6AE38F-8C11-416E-ACCF-1E93296754C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xmlns="" id="{34077AC0-A94D-4977-BABC-73E74C8E4605}"/>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xmlns="" id="{83431045-9686-4F7C-8D29-387814C99DD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xmlns="" id="{C508C275-41E5-4164-A3B4-D3204D389123}"/>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xmlns="" id="{CEAC219A-F02B-472E-9D48-76699A5FCD5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xmlns="" id="{F9375019-2C5F-4576-98E4-8803A71628D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xmlns="" id="{3D15B05D-8077-4FD7-BC88-AFDE6E801B8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xmlns="" id="{27511DCF-D717-4588-AF15-42D6833C65B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xmlns="" id="{24EFBA20-940D-40EC-8910-696D987EB3B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xmlns="" id="{6B9C078F-1C20-43E5-9122-D1DBBCB3FDC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xmlns="" id="{2C1C738B-0BE5-41EB-B633-8605CA549CD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xmlns="" id="{A1F227E9-9D51-4FC3-9402-AFE97573099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xmlns="" id="{8B7BFB86-09D6-4DBF-895E-DB64B7F8245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xmlns="" id="{4F3BED13-4F8D-4CF4-A171-D08CB120876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xmlns="" id="{C339C071-445A-4D9F-8CDA-2F12781B098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xmlns="" id="{78660E81-D1C6-4023-91C6-80D7A701059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xmlns="" id="{1A0047B3-D8A6-428C-8B77-ED490AEC1E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年度整備中</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老朽化した施設が多い本町においては、平成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年度に作成された本山町公共施設等総合管理計画に基づき、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新庁舎の建設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事業をすすめている。また、今後その他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複合化・集約化・撤去に向けて取り組みが必要とされている。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xmlns="" id="{38427670-2D9F-4F26-974F-30C7ED14A84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xmlns="" id="{9B5AC5B3-C247-414B-9674-8352D70C801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xmlns="" id="{3ED00AC3-B591-417F-8D80-19F1178A468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xmlns="" id="{DE488573-2932-48CD-8886-B918600EB14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xmlns="" id="{CD012277-9590-4821-BA1C-FA679A4364E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xmlns="" id="{0FA1F13D-8AE3-4D82-953C-4C69FC3D1A2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xmlns="" id="{A88CD74F-1700-44BF-8594-A281381BE50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xmlns="" id="{211DD651-E89B-4E1A-9700-41AEFC0BA36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xmlns="" id="{9053EB0B-2BFE-4198-A99B-8D3ACC8112D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xmlns="" id="{D8C66879-D696-49BC-BE36-E77D0C1761C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xmlns="" id="{AF99B8AB-91CE-4BFD-8ECD-BA205CEF361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xmlns="" id="{FD67B50E-3013-4757-B4B5-D813B970454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xmlns="" id="{026A9F74-2311-443D-9260-297928A224F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xmlns="" id="{EAF74936-FA49-422A-84FC-077E74F7BB3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xmlns="" id="{0BD80BEC-9714-43BF-B3EE-C0CC16F913A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045F1CFE-3062-44F4-9E1E-DD0FB478E1E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85D53F03-6DC6-4936-A3E4-49BC2DEFF47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B47AD86E-828F-4ED0-8DFA-63209C8FCFD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1" name="直線コネクタ 70">
          <a:extLst>
            <a:ext uri="{FF2B5EF4-FFF2-40B4-BE49-F238E27FC236}">
              <a16:creationId xmlns:a16="http://schemas.microsoft.com/office/drawing/2014/main" xmlns="" id="{81423A09-5584-4E38-B29C-D0D10F3EB915}"/>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2" name="有形固定資産減価償却率最小値テキスト">
          <a:extLst>
            <a:ext uri="{FF2B5EF4-FFF2-40B4-BE49-F238E27FC236}">
              <a16:creationId xmlns:a16="http://schemas.microsoft.com/office/drawing/2014/main" xmlns="" id="{93A4F298-7CF1-407B-80A2-B1BD1BE23FC4}"/>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3" name="直線コネクタ 72">
          <a:extLst>
            <a:ext uri="{FF2B5EF4-FFF2-40B4-BE49-F238E27FC236}">
              <a16:creationId xmlns:a16="http://schemas.microsoft.com/office/drawing/2014/main" xmlns="" id="{69312F59-EA38-474B-AAE5-0369A01A017B}"/>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4" name="有形固定資産減価償却率最大値テキスト">
          <a:extLst>
            <a:ext uri="{FF2B5EF4-FFF2-40B4-BE49-F238E27FC236}">
              <a16:creationId xmlns:a16="http://schemas.microsoft.com/office/drawing/2014/main" xmlns="" id="{219C44FB-4E61-45B6-9970-199A4F8C3E6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5" name="直線コネクタ 74">
          <a:extLst>
            <a:ext uri="{FF2B5EF4-FFF2-40B4-BE49-F238E27FC236}">
              <a16:creationId xmlns:a16="http://schemas.microsoft.com/office/drawing/2014/main" xmlns="" id="{ECAF24ED-0523-4A6A-9986-E78DC27AA6AB}"/>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6" name="有形固定資産減価償却率平均値テキスト">
          <a:extLst>
            <a:ext uri="{FF2B5EF4-FFF2-40B4-BE49-F238E27FC236}">
              <a16:creationId xmlns:a16="http://schemas.microsoft.com/office/drawing/2014/main" xmlns="" id="{73560138-7C1D-4052-8586-75C71B024A96}"/>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7" name="フローチャート: 判断 76">
          <a:extLst>
            <a:ext uri="{FF2B5EF4-FFF2-40B4-BE49-F238E27FC236}">
              <a16:creationId xmlns:a16="http://schemas.microsoft.com/office/drawing/2014/main" xmlns="" id="{F7B71605-C6CC-4571-8EF3-C6086F3A3E05}"/>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8" name="フローチャート: 判断 77">
          <a:extLst>
            <a:ext uri="{FF2B5EF4-FFF2-40B4-BE49-F238E27FC236}">
              <a16:creationId xmlns:a16="http://schemas.microsoft.com/office/drawing/2014/main" xmlns="" id="{D69CC6A2-F9AB-4B4D-A76E-E9F548F8A662}"/>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9" name="フローチャート: 判断 78">
          <a:extLst>
            <a:ext uri="{FF2B5EF4-FFF2-40B4-BE49-F238E27FC236}">
              <a16:creationId xmlns:a16="http://schemas.microsoft.com/office/drawing/2014/main" xmlns="" id="{E6B6322A-02B8-4085-8A1C-E394DCB36D57}"/>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0" name="フローチャート: 判断 79">
          <a:extLst>
            <a:ext uri="{FF2B5EF4-FFF2-40B4-BE49-F238E27FC236}">
              <a16:creationId xmlns:a16="http://schemas.microsoft.com/office/drawing/2014/main" xmlns="" id="{EE76603D-D6C0-46D6-8713-E6EFAC4BE518}"/>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69D46D63-4AFD-4B82-BDE3-0E28563DE37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6B17D888-0A6C-450F-8B2D-2241BAF1B81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A8C61120-AF22-42BF-AE9B-6FA90C4F32E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9D5B635-5A44-4C3F-A649-21CE9306D0B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48A0054D-B2FD-4E5A-BAE3-B4FD9B6BBBB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53068</xdr:rowOff>
    </xdr:from>
    <xdr:to>
      <xdr:col>15</xdr:col>
      <xdr:colOff>187325</xdr:colOff>
      <xdr:row>29</xdr:row>
      <xdr:rowOff>154668</xdr:rowOff>
    </xdr:to>
    <xdr:sp macro="" textlink="">
      <xdr:nvSpPr>
        <xdr:cNvPr id="86" name="楕円 85">
          <a:extLst>
            <a:ext uri="{FF2B5EF4-FFF2-40B4-BE49-F238E27FC236}">
              <a16:creationId xmlns:a16="http://schemas.microsoft.com/office/drawing/2014/main" xmlns="" id="{FA72D541-91B3-4702-9DEC-09EF7F78559F}"/>
            </a:ext>
          </a:extLst>
        </xdr:cNvPr>
        <xdr:cNvSpPr/>
      </xdr:nvSpPr>
      <xdr:spPr>
        <a:xfrm>
          <a:off x="3238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a:extLst>
            <a:ext uri="{FF2B5EF4-FFF2-40B4-BE49-F238E27FC236}">
              <a16:creationId xmlns:a16="http://schemas.microsoft.com/office/drawing/2014/main" xmlns="" id="{C47F0AD6-41C7-4E7C-BD62-DF483A1CD6A6}"/>
            </a:ext>
          </a:extLst>
        </xdr:cNvPr>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103868</xdr:rowOff>
    </xdr:from>
    <xdr:to>
      <xdr:col>15</xdr:col>
      <xdr:colOff>136525</xdr:colOff>
      <xdr:row>30</xdr:row>
      <xdr:rowOff>95885</xdr:rowOff>
    </xdr:to>
    <xdr:cxnSp macro="">
      <xdr:nvCxnSpPr>
        <xdr:cNvPr id="88" name="直線コネクタ 87">
          <a:extLst>
            <a:ext uri="{FF2B5EF4-FFF2-40B4-BE49-F238E27FC236}">
              <a16:creationId xmlns:a16="http://schemas.microsoft.com/office/drawing/2014/main" xmlns="" id="{8FF52D65-2DAD-4164-8694-0AC1ECBE1F5B}"/>
            </a:ext>
          </a:extLst>
        </xdr:cNvPr>
        <xdr:cNvCxnSpPr/>
      </xdr:nvCxnSpPr>
      <xdr:spPr>
        <a:xfrm flipV="1">
          <a:off x="2527300" y="5847443"/>
          <a:ext cx="762000" cy="1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9" name="n_1aveValue有形固定資産減価償却率">
          <a:extLst>
            <a:ext uri="{FF2B5EF4-FFF2-40B4-BE49-F238E27FC236}">
              <a16:creationId xmlns:a16="http://schemas.microsoft.com/office/drawing/2014/main" xmlns="" id="{AA0D288E-5E83-4F6D-A749-372190571066}"/>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0" name="n_2aveValue有形固定資産減価償却率">
          <a:extLst>
            <a:ext uri="{FF2B5EF4-FFF2-40B4-BE49-F238E27FC236}">
              <a16:creationId xmlns:a16="http://schemas.microsoft.com/office/drawing/2014/main" xmlns="" id="{ABFA197F-A8A3-4727-A5FD-9CFB41F387B5}"/>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1" name="n_3aveValue有形固定資産減価償却率">
          <a:extLst>
            <a:ext uri="{FF2B5EF4-FFF2-40B4-BE49-F238E27FC236}">
              <a16:creationId xmlns:a16="http://schemas.microsoft.com/office/drawing/2014/main" xmlns="" id="{2E487844-8359-4B05-89F7-34C5E439657F}"/>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171195</xdr:rowOff>
    </xdr:from>
    <xdr:ext cx="405111" cy="259045"/>
    <xdr:sp macro="" textlink="">
      <xdr:nvSpPr>
        <xdr:cNvPr id="92" name="n_2mainValue有形固定資産減価償却率">
          <a:extLst>
            <a:ext uri="{FF2B5EF4-FFF2-40B4-BE49-F238E27FC236}">
              <a16:creationId xmlns:a16="http://schemas.microsoft.com/office/drawing/2014/main" xmlns="" id="{DE35779F-9CD8-4724-9A70-8C0403D48D55}"/>
            </a:ext>
          </a:extLst>
        </xdr:cNvPr>
        <xdr:cNvSpPr txBox="1"/>
      </xdr:nvSpPr>
      <xdr:spPr>
        <a:xfrm>
          <a:off x="3086744" y="557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mainValue有形固定資産減価償却率">
          <a:extLst>
            <a:ext uri="{FF2B5EF4-FFF2-40B4-BE49-F238E27FC236}">
              <a16:creationId xmlns:a16="http://schemas.microsoft.com/office/drawing/2014/main" xmlns="" id="{537A3B7F-8AAD-4B25-BAB7-53E707FBEEB0}"/>
            </a:ext>
          </a:extLst>
        </xdr:cNvPr>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xmlns="" id="{16FF94F0-17BA-49EF-8D4C-3584C0AB58C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xmlns="" id="{1422A4F6-92A8-450C-90F4-96EC43A6E85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xmlns="" id="{3DE136B8-1ECC-46F8-B976-8FA9A4301B2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xmlns="" id="{7CDFE307-68C7-4FED-9A87-C50B140A659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xmlns="" id="{ACE57806-DF8C-4530-85CE-08C629D76DE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xmlns="" id="{750F814F-C5DB-49A7-899E-1CBCA370664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xmlns="" id="{3C84F265-DDC6-4766-911C-B4D913416B0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xmlns="" id="{02C22EAB-B534-4D15-A245-82251E846BA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xmlns="" id="{8712034B-90E1-4C23-8634-0CFCAAF7D74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xmlns="" id="{E88ACA5E-6BDD-4E7D-B1E1-A4F6BD86F0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xmlns="" id="{1FD469CE-B1E1-43D1-88B5-F35CBE570FD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xmlns="" id="{BA150341-299B-479C-8A75-8FD881D3D6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xmlns="" id="{2D5CB8D4-A910-4FBA-9FC0-C854C8728DC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要因としては、経常的な歳出が増加し行政経常収支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が減少することで、償還原資も減少となっていることがあげられる。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xmlns="" id="{CD0E2525-AFBF-448C-BA94-6C00A0A1CDB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xmlns="" id="{35357C03-B3BA-4F22-B07F-CC20FBB5E94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xmlns="" id="{584DCD54-15BE-4601-87E5-EC840C0465C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xmlns="" id="{FAEE266E-0544-49E7-A1E7-CFD9BFF85C1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xmlns="" id="{A7A7E84A-18CD-4367-BC4D-9BF36670962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xmlns="" id="{1A753D44-8CB4-4D45-B6B6-F0315D19FC2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xmlns="" id="{6A58E1A4-7682-4569-B897-771DF49D102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xmlns="" id="{750ED960-D254-4BE8-9FBE-236E76CD172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xmlns="" id="{10E131C5-E6D3-4524-8638-024A9E65972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xmlns="" id="{D8B4D0AE-B4D4-4292-AB78-AE22648E965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xmlns="" id="{B0245564-F2AD-47BA-B416-3B053BEC3BF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xmlns="" id="{54491B11-4E3C-4B13-8938-C2984AFB4AC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94C6B98F-3772-41E7-A607-5389805C09B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xmlns="" id="{1008E4C5-0183-4A92-A799-C77CB64285D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xmlns="" id="{9B4CD544-CD60-41AB-9545-31CA4FAD7D9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xmlns="" id="{9D1964A4-B9EA-40E1-8BA8-02EBEFE6A1A1}"/>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a:extLst>
            <a:ext uri="{FF2B5EF4-FFF2-40B4-BE49-F238E27FC236}">
              <a16:creationId xmlns:a16="http://schemas.microsoft.com/office/drawing/2014/main" xmlns="" id="{F55795FF-BC85-46A9-91BD-0CAC73F7A6B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xmlns="" id="{F12A991E-2CFB-44C9-9AF2-DE264CDCE77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5" name="債務償還比率最大値テキスト">
          <a:extLst>
            <a:ext uri="{FF2B5EF4-FFF2-40B4-BE49-F238E27FC236}">
              <a16:creationId xmlns:a16="http://schemas.microsoft.com/office/drawing/2014/main" xmlns="" id="{96C0C0DC-516E-47C5-BEF8-DB561B80867B}"/>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6" name="直線コネクタ 125">
          <a:extLst>
            <a:ext uri="{FF2B5EF4-FFF2-40B4-BE49-F238E27FC236}">
              <a16:creationId xmlns:a16="http://schemas.microsoft.com/office/drawing/2014/main" xmlns="" id="{7B68D057-343F-489F-8720-BACC02700A89}"/>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7" name="債務償還比率平均値テキスト">
          <a:extLst>
            <a:ext uri="{FF2B5EF4-FFF2-40B4-BE49-F238E27FC236}">
              <a16:creationId xmlns:a16="http://schemas.microsoft.com/office/drawing/2014/main" xmlns="" id="{81BCD89E-3ABA-425D-9981-DEC7073F090D}"/>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8" name="フローチャート: 判断 127">
          <a:extLst>
            <a:ext uri="{FF2B5EF4-FFF2-40B4-BE49-F238E27FC236}">
              <a16:creationId xmlns:a16="http://schemas.microsoft.com/office/drawing/2014/main" xmlns="" id="{6D23EE8C-9DA8-4938-9DC1-4BB9D08FE704}"/>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9" name="フローチャート: 判断 128">
          <a:extLst>
            <a:ext uri="{FF2B5EF4-FFF2-40B4-BE49-F238E27FC236}">
              <a16:creationId xmlns:a16="http://schemas.microsoft.com/office/drawing/2014/main" xmlns="" id="{C56F8E84-627B-41C4-8634-B877AD8F794B}"/>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B0FB6E83-2EA7-403A-A7D8-78C2D983268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D5FF3A8E-834F-46CD-B4C8-FE6BC150AA6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82A1B23A-1031-45AD-BC99-35A5D209F0E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8C99BE-F1B9-41F3-82E3-F789A4BE170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96B64B3F-5810-4A86-B43B-8001D1614A5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69603</xdr:rowOff>
    </xdr:from>
    <xdr:to>
      <xdr:col>76</xdr:col>
      <xdr:colOff>73025</xdr:colOff>
      <xdr:row>29</xdr:row>
      <xdr:rowOff>171203</xdr:rowOff>
    </xdr:to>
    <xdr:sp macro="" textlink="">
      <xdr:nvSpPr>
        <xdr:cNvPr id="135" name="楕円 134">
          <a:extLst>
            <a:ext uri="{FF2B5EF4-FFF2-40B4-BE49-F238E27FC236}">
              <a16:creationId xmlns:a16="http://schemas.microsoft.com/office/drawing/2014/main" xmlns="" id="{CB9C0FD8-407B-4058-A740-A0D3B638D79A}"/>
            </a:ext>
          </a:extLst>
        </xdr:cNvPr>
        <xdr:cNvSpPr/>
      </xdr:nvSpPr>
      <xdr:spPr>
        <a:xfrm>
          <a:off x="14744700" y="581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92480</xdr:rowOff>
    </xdr:from>
    <xdr:ext cx="469744" cy="259045"/>
    <xdr:sp macro="" textlink="">
      <xdr:nvSpPr>
        <xdr:cNvPr id="136" name="債務償還比率該当値テキスト">
          <a:extLst>
            <a:ext uri="{FF2B5EF4-FFF2-40B4-BE49-F238E27FC236}">
              <a16:creationId xmlns:a16="http://schemas.microsoft.com/office/drawing/2014/main" xmlns="" id="{353C095C-1E8B-4238-BC40-2001DA3A360E}"/>
            </a:ext>
          </a:extLst>
        </xdr:cNvPr>
        <xdr:cNvSpPr txBox="1"/>
      </xdr:nvSpPr>
      <xdr:spPr>
        <a:xfrm>
          <a:off x="14846300" y="566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82677</xdr:rowOff>
    </xdr:from>
    <xdr:to>
      <xdr:col>72</xdr:col>
      <xdr:colOff>123825</xdr:colOff>
      <xdr:row>30</xdr:row>
      <xdr:rowOff>12827</xdr:rowOff>
    </xdr:to>
    <xdr:sp macro="" textlink="">
      <xdr:nvSpPr>
        <xdr:cNvPr id="137" name="楕円 136">
          <a:extLst>
            <a:ext uri="{FF2B5EF4-FFF2-40B4-BE49-F238E27FC236}">
              <a16:creationId xmlns:a16="http://schemas.microsoft.com/office/drawing/2014/main" xmlns="" id="{51315D73-FB27-48F4-8D80-86C19CBE40DB}"/>
            </a:ext>
          </a:extLst>
        </xdr:cNvPr>
        <xdr:cNvSpPr/>
      </xdr:nvSpPr>
      <xdr:spPr>
        <a:xfrm>
          <a:off x="14033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120403</xdr:rowOff>
    </xdr:from>
    <xdr:to>
      <xdr:col>76</xdr:col>
      <xdr:colOff>22225</xdr:colOff>
      <xdr:row>29</xdr:row>
      <xdr:rowOff>133477</xdr:rowOff>
    </xdr:to>
    <xdr:cxnSp macro="">
      <xdr:nvCxnSpPr>
        <xdr:cNvPr id="138" name="直線コネクタ 137">
          <a:extLst>
            <a:ext uri="{FF2B5EF4-FFF2-40B4-BE49-F238E27FC236}">
              <a16:creationId xmlns:a16="http://schemas.microsoft.com/office/drawing/2014/main" xmlns="" id="{F652CC2B-9151-4AE8-832B-7CCC5E19DC0B}"/>
            </a:ext>
          </a:extLst>
        </xdr:cNvPr>
        <xdr:cNvCxnSpPr/>
      </xdr:nvCxnSpPr>
      <xdr:spPr>
        <a:xfrm flipV="1">
          <a:off x="14084300" y="5863978"/>
          <a:ext cx="7112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9" name="n_1aveValue債務償還比率">
          <a:extLst>
            <a:ext uri="{FF2B5EF4-FFF2-40B4-BE49-F238E27FC236}">
              <a16:creationId xmlns:a16="http://schemas.microsoft.com/office/drawing/2014/main" xmlns="" id="{02C0D0B7-E6A3-4C1E-BB1F-AD58022B2678}"/>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29354</xdr:rowOff>
    </xdr:from>
    <xdr:ext cx="469744" cy="259045"/>
    <xdr:sp macro="" textlink="">
      <xdr:nvSpPr>
        <xdr:cNvPr id="140" name="n_1mainValue債務償還比率">
          <a:extLst>
            <a:ext uri="{FF2B5EF4-FFF2-40B4-BE49-F238E27FC236}">
              <a16:creationId xmlns:a16="http://schemas.microsoft.com/office/drawing/2014/main" xmlns="" id="{547C7CEE-F9EC-4A63-B808-A400FC257D75}"/>
            </a:ext>
          </a:extLst>
        </xdr:cNvPr>
        <xdr:cNvSpPr txBox="1"/>
      </xdr:nvSpPr>
      <xdr:spPr>
        <a:xfrm>
          <a:off x="13836727" y="56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xmlns="" id="{71057725-7F77-403A-83BB-F8D81090B9F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xmlns="" id="{24691AC8-6084-4037-ABEC-7434419E8B2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xmlns="" id="{F7566A49-B2AF-4A64-A52F-C89171AE28A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xmlns="" id="{070CE8C4-3D77-4F74-88AF-579CE31AE83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xmlns="" id="{D06AC5D4-629D-4EFC-BA4C-D4A700887B4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xmlns="" id="{7D9A7192-7E11-44D9-918D-52D2A26DB02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16EADF7-9072-47F6-B7A8-B666594BCA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7705180-11C5-4420-B258-71EF5A9393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FFD0F6A-C6F0-4588-A084-8E8CCE11D2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38418EC-C90B-40DC-AF3A-3CB8F129F0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79099CE-EE72-4FD7-AA81-EA016359AD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4904545-BA16-4238-8D75-F2C434009F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239222B-2C28-4502-BCD4-C8031F16A0E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F3D227F-8C44-45EE-BAE3-A3F1EBF371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C990598-826B-4C66-83CA-F59ECFA06A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8CA6E8D-485F-48B4-A257-EE8BCC1B218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3,481
134.22
4,566,779
4,243,976
252,282
2,195,597
5,621,683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6A40408-62E0-464C-B220-091AC357F6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7846A7E-D048-436C-BF41-F876556615D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BCEA33D-8263-45AC-BE64-0BBA9A32135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3B36977-8115-41A6-9F38-39F51F3141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8B8EB78-A263-48A5-8792-BFA27F86A7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FC3086A-7804-4FF1-8036-98E11D48D32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FC9F967-CEBD-4798-BAD4-19ED9DC7D0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66AADEB-D8B0-459E-AB3A-C9B6084E4D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FCB545F-5CEC-4BCF-92C1-62F8C0ABDA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22FA2C4-DB12-4F4E-BEC7-15C6CE52D1B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95EEF92-3F13-4269-831B-D7F5F7228C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C01BAC0-E4EA-41BE-97D6-1BEB03B20F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793025E-A994-43B6-969B-60040956E66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7A735BC-1CFF-47D1-8F6C-906E5C8A21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60A1676-1A01-42F5-978C-1B6F60184A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6FEF913-ED85-4245-9A1B-EA138930907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3384E34-4354-4CB7-9DA0-D18451ABE1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E8DD3E9-2E92-4AC9-855C-1797A2147A9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BDBDD1B-5E6A-4BF4-854D-6FAEC0668F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5BFCC1D-D6FD-41B7-8520-8D9DFC8BE85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E2087E67-1CEA-4569-80AD-C53B8CB9D8D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FDB3E934-1362-4094-8404-7F16C39A21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35A7C6E8-B24E-47CE-8C82-A909C36ABD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76098F5A-3C0A-4654-A3AF-1E1C38244D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2DAE90DD-01DB-46E3-A522-5D26728AAF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FD290DC2-6A5C-4552-AA93-01E53C3F48E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57031FE8-A12D-4D8D-8774-8480873896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12ACDD6F-5A15-4ACB-80EA-13CD32CC63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80FA937F-0C47-4069-A1C4-42431C6109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73235A21-B3A6-4863-AC45-DDCF6858DE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F6ECF068-27A6-495D-8746-8093C495167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4872BC8E-599D-42EF-8BB6-429DDBB2896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96F6B02F-4022-4184-B037-6CB8FBA274D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F139C213-374F-420B-91E1-640119392F1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73378428-2351-49A9-AAA8-429CCCCE777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F2592D7B-C94C-43AF-9F6E-E4D3399492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7F18174D-2493-4561-8CB8-FEFF825F648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13B082CB-5AC7-4500-ADE3-B01E76D643E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E222D466-C409-4AAB-ABB4-62B897D9DDE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6DF11F2F-C4ED-481D-81F8-535F3606FCA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A73FE998-16ED-4F3C-B478-3EEBF880BFE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5C05372-9F09-425A-A89D-CB21EC964D8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D95E412-364E-4299-8E43-4151EDC8F6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2AB3A6C-3C28-43C1-B0DF-09FA16A66C2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5BDDEDE1-6B6B-4F5C-8986-7F57B7E248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02B7C6AE-CA5A-4407-A177-F0A542DDBFE8}"/>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0A3E01F8-F263-4C08-8487-031231A352AC}"/>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DED741C6-1CAB-4DC5-A60F-937EC37C604D}"/>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6767326B-9C04-49EA-85DE-884B31CA5FDC}"/>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DAC0C1A9-C718-4EEA-8691-F2199374F25E}"/>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BEE9E8E7-5410-4577-AED2-A5BDF6C4C0BA}"/>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88A3A771-B967-4C76-A311-0241DC8CB1B7}"/>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892FE453-C4DD-457F-A322-880C5354F942}"/>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00F4D608-247F-417A-96EA-6D9FB6590AAD}"/>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C4AD8068-5284-4EC5-8FCB-137AF65A547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48297FF2-7A49-4837-AB6D-C904544235F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7AB1D59-A588-42DD-92B7-91A31698DB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90C1100-BC3C-420F-A76F-F4E3182161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45E3BC6-5FBA-4146-8DBB-EE2018145E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CF26265-EE4D-4D17-AE57-15E7BAB6A3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13970</xdr:rowOff>
    </xdr:from>
    <xdr:to>
      <xdr:col>15</xdr:col>
      <xdr:colOff>101600</xdr:colOff>
      <xdr:row>37</xdr:row>
      <xdr:rowOff>115570</xdr:rowOff>
    </xdr:to>
    <xdr:sp macro="" textlink="">
      <xdr:nvSpPr>
        <xdr:cNvPr id="72" name="楕円 71">
          <a:extLst>
            <a:ext uri="{FF2B5EF4-FFF2-40B4-BE49-F238E27FC236}">
              <a16:creationId xmlns:a16="http://schemas.microsoft.com/office/drawing/2014/main" xmlns="" id="{32672204-1779-4674-BD2C-A9BFA7E939EE}"/>
            </a:ext>
          </a:extLst>
        </xdr:cNvPr>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80917</xdr:rowOff>
    </xdr:from>
    <xdr:to>
      <xdr:col>10</xdr:col>
      <xdr:colOff>165100</xdr:colOff>
      <xdr:row>38</xdr:row>
      <xdr:rowOff>11068</xdr:rowOff>
    </xdr:to>
    <xdr:sp macro="" textlink="">
      <xdr:nvSpPr>
        <xdr:cNvPr id="73" name="楕円 72">
          <a:extLst>
            <a:ext uri="{FF2B5EF4-FFF2-40B4-BE49-F238E27FC236}">
              <a16:creationId xmlns:a16="http://schemas.microsoft.com/office/drawing/2014/main" xmlns="" id="{29205EDC-4AA5-43A8-8C35-F3E74D43AAD2}"/>
            </a:ext>
          </a:extLst>
        </xdr:cNvPr>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131717</xdr:rowOff>
    </xdr:to>
    <xdr:cxnSp macro="">
      <xdr:nvCxnSpPr>
        <xdr:cNvPr id="74" name="直線コネクタ 73">
          <a:extLst>
            <a:ext uri="{FF2B5EF4-FFF2-40B4-BE49-F238E27FC236}">
              <a16:creationId xmlns:a16="http://schemas.microsoft.com/office/drawing/2014/main" xmlns="" id="{BAF2CB23-1FED-46CC-BADA-B0B120DF3D93}"/>
            </a:ext>
          </a:extLst>
        </xdr:cNvPr>
        <xdr:cNvCxnSpPr/>
      </xdr:nvCxnSpPr>
      <xdr:spPr>
        <a:xfrm flipV="1">
          <a:off x="2019300" y="640842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5" name="n_1aveValue【道路】&#10;有形固定資産減価償却率">
          <a:extLst>
            <a:ext uri="{FF2B5EF4-FFF2-40B4-BE49-F238E27FC236}">
              <a16:creationId xmlns:a16="http://schemas.microsoft.com/office/drawing/2014/main" xmlns="" id="{9844A981-DDAA-427D-AC97-E0A35421AE73}"/>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6" name="n_2aveValue【道路】&#10;有形固定資産減価償却率">
          <a:extLst>
            <a:ext uri="{FF2B5EF4-FFF2-40B4-BE49-F238E27FC236}">
              <a16:creationId xmlns:a16="http://schemas.microsoft.com/office/drawing/2014/main" xmlns="" id="{8D8B8633-E3DD-4836-9569-8DDFE404CDA9}"/>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77" name="n_3aveValue【道路】&#10;有形固定資産減価償却率">
          <a:extLst>
            <a:ext uri="{FF2B5EF4-FFF2-40B4-BE49-F238E27FC236}">
              <a16:creationId xmlns:a16="http://schemas.microsoft.com/office/drawing/2014/main" xmlns="" id="{899845CD-D7E5-487D-B9FC-31E667D0604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78" name="n_2mainValue【道路】&#10;有形固定資産減価償却率">
          <a:extLst>
            <a:ext uri="{FF2B5EF4-FFF2-40B4-BE49-F238E27FC236}">
              <a16:creationId xmlns:a16="http://schemas.microsoft.com/office/drawing/2014/main" xmlns="" id="{554F576A-489E-48A5-A6ED-B8F2F7E1B98B}"/>
            </a:ext>
          </a:extLst>
        </xdr:cNvPr>
        <xdr:cNvSpPr txBox="1"/>
      </xdr:nvSpPr>
      <xdr:spPr>
        <a:xfrm>
          <a:off x="2705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2194</xdr:rowOff>
    </xdr:from>
    <xdr:ext cx="405111" cy="259045"/>
    <xdr:sp macro="" textlink="">
      <xdr:nvSpPr>
        <xdr:cNvPr id="79" name="n_3mainValue【道路】&#10;有形固定資産減価償却率">
          <a:extLst>
            <a:ext uri="{FF2B5EF4-FFF2-40B4-BE49-F238E27FC236}">
              <a16:creationId xmlns:a16="http://schemas.microsoft.com/office/drawing/2014/main" xmlns="" id="{6E4FF956-FE1E-48A0-BC1B-D02AE16383FC}"/>
            </a:ext>
          </a:extLst>
        </xdr:cNvPr>
        <xdr:cNvSpPr txBox="1"/>
      </xdr:nvSpPr>
      <xdr:spPr>
        <a:xfrm>
          <a:off x="1816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F0F38D1F-2989-4E9A-A140-E5819F4C9A7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A8DA410F-4E2F-4EF5-BF9E-C6E23075EC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93AAEFAD-C26E-4319-A553-317D54D87CA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68762375-6E8C-4082-AD77-F0FE45DBA32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D4A76027-5DD9-4258-BAC4-B66CE327DC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1BF69322-4517-4E47-A69E-F6C139AA3F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96C092DF-A1DA-4881-87FB-DA00CE7E0A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188A5583-F83C-41FA-921C-D7D4E7EA43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A6CD93F1-0D86-4FD5-BAD4-3AB0D1465FB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7F82C058-204E-4841-9E1C-952CC36598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xmlns="" id="{C3EBA802-FE5F-4CC0-9A4E-4A21203CBBB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xmlns="" id="{8785F69F-CA47-4407-985A-B0A1045E732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xmlns="" id="{6D5A6D8F-3BBA-4BD7-A1CA-E651B7C3872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xmlns="" id="{023C72C9-4389-46D6-87E3-A61D865A38B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xmlns="" id="{7CCC1A9E-48EE-4708-A0AD-4711C5D671C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xmlns="" id="{0F50146F-4D76-4B13-AF36-A6E542F260C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xmlns="" id="{98ADA6BF-9595-43D8-9F9D-B795B5C386C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xmlns="" id="{9FC9D4C0-E9B8-4527-B8DC-1397628FA9B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xmlns="" id="{2FB31EB5-D8A9-4D0D-85C2-CE4B62E3F6B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xmlns="" id="{D0291FC5-BDA9-4CF9-BB4A-B2A19DE4D2E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DEA2BAF6-F1F7-4B6D-9944-673B635E03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xmlns="" id="{828D45BA-D825-406A-8548-35F4C1B2F2F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xmlns="" id="{ABB86601-F451-4341-B395-A79F3DA136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3" name="直線コネクタ 102">
          <a:extLst>
            <a:ext uri="{FF2B5EF4-FFF2-40B4-BE49-F238E27FC236}">
              <a16:creationId xmlns:a16="http://schemas.microsoft.com/office/drawing/2014/main" xmlns="" id="{46644387-4C79-4102-A13F-ED1EC003C518}"/>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4" name="【道路】&#10;一人当たり延長最小値テキスト">
          <a:extLst>
            <a:ext uri="{FF2B5EF4-FFF2-40B4-BE49-F238E27FC236}">
              <a16:creationId xmlns:a16="http://schemas.microsoft.com/office/drawing/2014/main" xmlns="" id="{0B7603CC-4703-4E95-8F91-2F2591BE4942}"/>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5" name="直線コネクタ 104">
          <a:extLst>
            <a:ext uri="{FF2B5EF4-FFF2-40B4-BE49-F238E27FC236}">
              <a16:creationId xmlns:a16="http://schemas.microsoft.com/office/drawing/2014/main" xmlns="" id="{E4A97084-EDCA-45A6-9ECF-02E3AD3F42FB}"/>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6" name="【道路】&#10;一人当たり延長最大値テキスト">
          <a:extLst>
            <a:ext uri="{FF2B5EF4-FFF2-40B4-BE49-F238E27FC236}">
              <a16:creationId xmlns:a16="http://schemas.microsoft.com/office/drawing/2014/main" xmlns="" id="{1D42933B-9371-4C1A-8D58-0E4D20F99DFC}"/>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7" name="直線コネクタ 106">
          <a:extLst>
            <a:ext uri="{FF2B5EF4-FFF2-40B4-BE49-F238E27FC236}">
              <a16:creationId xmlns:a16="http://schemas.microsoft.com/office/drawing/2014/main" xmlns="" id="{BD284ABA-BB30-42A6-90A8-052E34F4DC46}"/>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08" name="【道路】&#10;一人当たり延長平均値テキスト">
          <a:extLst>
            <a:ext uri="{FF2B5EF4-FFF2-40B4-BE49-F238E27FC236}">
              <a16:creationId xmlns:a16="http://schemas.microsoft.com/office/drawing/2014/main" xmlns="" id="{EFCEC0A1-71C2-4EA6-ACD6-876436F2B980}"/>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9" name="フローチャート: 判断 108">
          <a:extLst>
            <a:ext uri="{FF2B5EF4-FFF2-40B4-BE49-F238E27FC236}">
              <a16:creationId xmlns:a16="http://schemas.microsoft.com/office/drawing/2014/main" xmlns="" id="{2BE87906-7D44-473C-BFB3-C46E8D2C9C03}"/>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0" name="フローチャート: 判断 109">
          <a:extLst>
            <a:ext uri="{FF2B5EF4-FFF2-40B4-BE49-F238E27FC236}">
              <a16:creationId xmlns:a16="http://schemas.microsoft.com/office/drawing/2014/main" xmlns="" id="{47496075-A6B7-4A28-9895-77406E77F827}"/>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1" name="フローチャート: 判断 110">
          <a:extLst>
            <a:ext uri="{FF2B5EF4-FFF2-40B4-BE49-F238E27FC236}">
              <a16:creationId xmlns:a16="http://schemas.microsoft.com/office/drawing/2014/main" xmlns="" id="{02699437-E05A-45B6-94DF-DDE50442AFEC}"/>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2" name="フローチャート: 判断 111">
          <a:extLst>
            <a:ext uri="{FF2B5EF4-FFF2-40B4-BE49-F238E27FC236}">
              <a16:creationId xmlns:a16="http://schemas.microsoft.com/office/drawing/2014/main" xmlns="" id="{47172070-3E85-4919-ADFF-B3A39BFD277F}"/>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8F7C4A76-C3AE-494F-9019-B8201DFDC2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18DD8052-99A1-44DA-9F71-D949B4DAB0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BAA0846E-1227-4338-BFAE-5463AB5437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11B885DB-3ADD-4D3D-A9EE-099ECD8CE8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A3FF5440-C209-420A-87E0-20C87640F6B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53808</xdr:rowOff>
    </xdr:from>
    <xdr:to>
      <xdr:col>46</xdr:col>
      <xdr:colOff>38100</xdr:colOff>
      <xdr:row>41</xdr:row>
      <xdr:rowOff>155408</xdr:rowOff>
    </xdr:to>
    <xdr:sp macro="" textlink="">
      <xdr:nvSpPr>
        <xdr:cNvPr id="118" name="楕円 117">
          <a:extLst>
            <a:ext uri="{FF2B5EF4-FFF2-40B4-BE49-F238E27FC236}">
              <a16:creationId xmlns:a16="http://schemas.microsoft.com/office/drawing/2014/main" xmlns="" id="{6C04585B-DACF-45EE-B79E-16313EDF4388}"/>
            </a:ext>
          </a:extLst>
        </xdr:cNvPr>
        <xdr:cNvSpPr/>
      </xdr:nvSpPr>
      <xdr:spPr>
        <a:xfrm>
          <a:off x="8699500" y="70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69337</xdr:rowOff>
    </xdr:from>
    <xdr:to>
      <xdr:col>41</xdr:col>
      <xdr:colOff>101600</xdr:colOff>
      <xdr:row>41</xdr:row>
      <xdr:rowOff>170937</xdr:rowOff>
    </xdr:to>
    <xdr:sp macro="" textlink="">
      <xdr:nvSpPr>
        <xdr:cNvPr id="119" name="楕円 118">
          <a:extLst>
            <a:ext uri="{FF2B5EF4-FFF2-40B4-BE49-F238E27FC236}">
              <a16:creationId xmlns:a16="http://schemas.microsoft.com/office/drawing/2014/main" xmlns="" id="{62D85CB7-CA94-4523-ADE1-23CA27500D36}"/>
            </a:ext>
          </a:extLst>
        </xdr:cNvPr>
        <xdr:cNvSpPr/>
      </xdr:nvSpPr>
      <xdr:spPr>
        <a:xfrm>
          <a:off x="7810500" y="70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104608</xdr:rowOff>
    </xdr:from>
    <xdr:to>
      <xdr:col>45</xdr:col>
      <xdr:colOff>177800</xdr:colOff>
      <xdr:row>41</xdr:row>
      <xdr:rowOff>120137</xdr:rowOff>
    </xdr:to>
    <xdr:cxnSp macro="">
      <xdr:nvCxnSpPr>
        <xdr:cNvPr id="120" name="直線コネクタ 119">
          <a:extLst>
            <a:ext uri="{FF2B5EF4-FFF2-40B4-BE49-F238E27FC236}">
              <a16:creationId xmlns:a16="http://schemas.microsoft.com/office/drawing/2014/main" xmlns="" id="{3018C207-11E9-40E5-A8CA-C2A14601BA9C}"/>
            </a:ext>
          </a:extLst>
        </xdr:cNvPr>
        <xdr:cNvCxnSpPr/>
      </xdr:nvCxnSpPr>
      <xdr:spPr>
        <a:xfrm flipV="1">
          <a:off x="7861300" y="7134058"/>
          <a:ext cx="8890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1" name="n_1aveValue【道路】&#10;一人当たり延長">
          <a:extLst>
            <a:ext uri="{FF2B5EF4-FFF2-40B4-BE49-F238E27FC236}">
              <a16:creationId xmlns:a16="http://schemas.microsoft.com/office/drawing/2014/main" xmlns="" id="{5B04CFB7-9DBF-45ED-B012-B8A8A349DAE7}"/>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2" name="n_2aveValue【道路】&#10;一人当たり延長">
          <a:extLst>
            <a:ext uri="{FF2B5EF4-FFF2-40B4-BE49-F238E27FC236}">
              <a16:creationId xmlns:a16="http://schemas.microsoft.com/office/drawing/2014/main" xmlns="" id="{1771ED6B-55CF-4609-B646-41128A0060DA}"/>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3" name="n_3aveValue【道路】&#10;一人当たり延長">
          <a:extLst>
            <a:ext uri="{FF2B5EF4-FFF2-40B4-BE49-F238E27FC236}">
              <a16:creationId xmlns:a16="http://schemas.microsoft.com/office/drawing/2014/main" xmlns="" id="{9B90B913-9E96-423B-8FEC-7D0D195FC992}"/>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146535</xdr:rowOff>
    </xdr:from>
    <xdr:ext cx="534377" cy="259045"/>
    <xdr:sp macro="" textlink="">
      <xdr:nvSpPr>
        <xdr:cNvPr id="124" name="n_2mainValue【道路】&#10;一人当たり延長">
          <a:extLst>
            <a:ext uri="{FF2B5EF4-FFF2-40B4-BE49-F238E27FC236}">
              <a16:creationId xmlns:a16="http://schemas.microsoft.com/office/drawing/2014/main" xmlns="" id="{4EABA479-7174-4AA9-90AC-5749C16FB64A}"/>
            </a:ext>
          </a:extLst>
        </xdr:cNvPr>
        <xdr:cNvSpPr txBox="1"/>
      </xdr:nvSpPr>
      <xdr:spPr>
        <a:xfrm>
          <a:off x="8483111" y="71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162064</xdr:rowOff>
    </xdr:from>
    <xdr:ext cx="534377" cy="259045"/>
    <xdr:sp macro="" textlink="">
      <xdr:nvSpPr>
        <xdr:cNvPr id="125" name="n_3mainValue【道路】&#10;一人当たり延長">
          <a:extLst>
            <a:ext uri="{FF2B5EF4-FFF2-40B4-BE49-F238E27FC236}">
              <a16:creationId xmlns:a16="http://schemas.microsoft.com/office/drawing/2014/main" xmlns="" id="{70679C3D-3A7B-4278-A4B6-CC0337015D76}"/>
            </a:ext>
          </a:extLst>
        </xdr:cNvPr>
        <xdr:cNvSpPr txBox="1"/>
      </xdr:nvSpPr>
      <xdr:spPr>
        <a:xfrm>
          <a:off x="7594111" y="71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xmlns="" id="{09C7AFE2-E1DE-4BD2-928F-54FEB99B6E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xmlns="" id="{5E4A1E5C-9443-4458-BD70-BA6801C472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xmlns="" id="{34096003-4DDD-498D-9514-DF5024C473E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xmlns="" id="{7E87867C-84D4-4533-A562-A427686A714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xmlns="" id="{3D1EF7C9-01A1-475A-B064-4491423707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xmlns="" id="{DAF0ED3E-51A9-4915-AFDB-5537FB6764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xmlns="" id="{6E9FA037-9069-4101-8FCA-DA2FA4F664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xmlns="" id="{10B7257B-AC30-40F8-AC1B-D678F95492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xmlns="" id="{8B71487B-4CCF-4CA8-89A8-1C683CF8EE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xmlns="" id="{A5A142BC-B49B-4728-99ED-95541BCD001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xmlns="" id="{F03EB491-ABFD-4798-839D-DEE63B1A0D6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xmlns="" id="{E881469E-D4E7-4083-846B-0532E8512DB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xmlns="" id="{577CF5C2-F3C2-4F5E-B770-CB6B0B583F8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xmlns="" id="{08E998AE-6D37-4EA0-9846-192ECDB03C5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xmlns="" id="{59D1E573-D063-4C5A-B18A-F62E2709E29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xmlns="" id="{E12F9615-D20B-49E0-8705-94111A849E6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xmlns="" id="{919D3447-F3AF-4C21-8E8B-0A9C0471EC1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xmlns="" id="{538E7BC1-86A7-4A8E-BE7D-B0B7C8D9672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xmlns="" id="{EAD52BBC-0234-42B9-8F0F-5FE9D8D6771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xmlns="" id="{874818E1-A0EE-44A8-86AC-11919B26055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xmlns="" id="{27BC093C-E4D1-453D-9A88-3468DAE71C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xmlns="" id="{90704185-3065-499B-A63E-1B534C0C0DB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xmlns="" id="{9AE23613-8AD5-48E9-934B-5176621A5E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xmlns="" id="{01335521-5C5E-4C99-9BDB-29F50EAFD27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xmlns="" id="{F9086DEF-901D-4F06-9195-BBFCB80C1C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1" name="直線コネクタ 150">
          <a:extLst>
            <a:ext uri="{FF2B5EF4-FFF2-40B4-BE49-F238E27FC236}">
              <a16:creationId xmlns:a16="http://schemas.microsoft.com/office/drawing/2014/main" xmlns="" id="{36D6A9B3-37CE-40D6-8514-8552474DDD37}"/>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xmlns="" id="{0DE00DF5-BB2D-4071-98BE-694C73297C2A}"/>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a:extLst>
            <a:ext uri="{FF2B5EF4-FFF2-40B4-BE49-F238E27FC236}">
              <a16:creationId xmlns:a16="http://schemas.microsoft.com/office/drawing/2014/main" xmlns="" id="{0C23E38C-F098-443D-BCB9-C309749346B7}"/>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xmlns="" id="{5ACF6970-AEE3-46BF-9452-52E9FADEEDAF}"/>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55" name="直線コネクタ 154">
          <a:extLst>
            <a:ext uri="{FF2B5EF4-FFF2-40B4-BE49-F238E27FC236}">
              <a16:creationId xmlns:a16="http://schemas.microsoft.com/office/drawing/2014/main" xmlns="" id="{59EBF562-45FB-4822-88C2-C4E8ABC135B7}"/>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xmlns="" id="{73DEEED8-2E51-47BD-9231-852FD53D9D52}"/>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a:extLst>
            <a:ext uri="{FF2B5EF4-FFF2-40B4-BE49-F238E27FC236}">
              <a16:creationId xmlns:a16="http://schemas.microsoft.com/office/drawing/2014/main" xmlns="" id="{DCA78DF5-9B3B-4EF4-8F67-A9741014A705}"/>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8" name="フローチャート: 判断 157">
          <a:extLst>
            <a:ext uri="{FF2B5EF4-FFF2-40B4-BE49-F238E27FC236}">
              <a16:creationId xmlns:a16="http://schemas.microsoft.com/office/drawing/2014/main" xmlns="" id="{F8F1D3E9-7CE2-4061-BC74-64307B516B36}"/>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9" name="フローチャート: 判断 158">
          <a:extLst>
            <a:ext uri="{FF2B5EF4-FFF2-40B4-BE49-F238E27FC236}">
              <a16:creationId xmlns:a16="http://schemas.microsoft.com/office/drawing/2014/main" xmlns="" id="{C9199CEB-A6A9-4137-9BBA-418EA5853C1D}"/>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0" name="フローチャート: 判断 159">
          <a:extLst>
            <a:ext uri="{FF2B5EF4-FFF2-40B4-BE49-F238E27FC236}">
              <a16:creationId xmlns:a16="http://schemas.microsoft.com/office/drawing/2014/main" xmlns="" id="{6724219B-06EE-4456-82A7-8CAEC82EDA5F}"/>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609C4155-9992-45A9-B2D8-44BC4A27AC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D2BCFB4F-0B4E-4AF4-96E1-866F31944C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B790A9D7-9139-4539-A2DC-9186E825CDC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89D6F25A-A903-48C4-8A0D-59CD3BF02E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EEC33715-246F-45A2-A97F-273E589EC9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79828</xdr:rowOff>
    </xdr:from>
    <xdr:to>
      <xdr:col>15</xdr:col>
      <xdr:colOff>101600</xdr:colOff>
      <xdr:row>58</xdr:row>
      <xdr:rowOff>9978</xdr:rowOff>
    </xdr:to>
    <xdr:sp macro="" textlink="">
      <xdr:nvSpPr>
        <xdr:cNvPr id="166" name="楕円 165">
          <a:extLst>
            <a:ext uri="{FF2B5EF4-FFF2-40B4-BE49-F238E27FC236}">
              <a16:creationId xmlns:a16="http://schemas.microsoft.com/office/drawing/2014/main" xmlns="" id="{8F6AEB64-F659-4DB3-9DCC-6C1F85D33323}"/>
            </a:ext>
          </a:extLst>
        </xdr:cNvPr>
        <xdr:cNvSpPr/>
      </xdr:nvSpPr>
      <xdr:spPr>
        <a:xfrm>
          <a:off x="2857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135346</xdr:rowOff>
    </xdr:from>
    <xdr:to>
      <xdr:col>10</xdr:col>
      <xdr:colOff>165100</xdr:colOff>
      <xdr:row>58</xdr:row>
      <xdr:rowOff>65496</xdr:rowOff>
    </xdr:to>
    <xdr:sp macro="" textlink="">
      <xdr:nvSpPr>
        <xdr:cNvPr id="167" name="楕円 166">
          <a:extLst>
            <a:ext uri="{FF2B5EF4-FFF2-40B4-BE49-F238E27FC236}">
              <a16:creationId xmlns:a16="http://schemas.microsoft.com/office/drawing/2014/main" xmlns="" id="{EBC505EC-CB85-4A76-8F21-C69A582008F9}"/>
            </a:ext>
          </a:extLst>
        </xdr:cNvPr>
        <xdr:cNvSpPr/>
      </xdr:nvSpPr>
      <xdr:spPr>
        <a:xfrm>
          <a:off x="1968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130628</xdr:rowOff>
    </xdr:from>
    <xdr:to>
      <xdr:col>15</xdr:col>
      <xdr:colOff>50800</xdr:colOff>
      <xdr:row>58</xdr:row>
      <xdr:rowOff>14696</xdr:rowOff>
    </xdr:to>
    <xdr:cxnSp macro="">
      <xdr:nvCxnSpPr>
        <xdr:cNvPr id="168" name="直線コネクタ 167">
          <a:extLst>
            <a:ext uri="{FF2B5EF4-FFF2-40B4-BE49-F238E27FC236}">
              <a16:creationId xmlns:a16="http://schemas.microsoft.com/office/drawing/2014/main" xmlns="" id="{6453BAAF-BA0C-4E64-A029-675589CDE87F}"/>
            </a:ext>
          </a:extLst>
        </xdr:cNvPr>
        <xdr:cNvCxnSpPr/>
      </xdr:nvCxnSpPr>
      <xdr:spPr>
        <a:xfrm flipV="1">
          <a:off x="2019300" y="99032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xmlns="" id="{2B7619E0-7FA7-4EFF-A9AA-40B10E4F6D99}"/>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xmlns="" id="{9731001C-CDD8-4A37-A19D-0D46DD7C93E7}"/>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71" name="n_3aveValue【橋りょう・トンネル】&#10;有形固定資産減価償却率">
          <a:extLst>
            <a:ext uri="{FF2B5EF4-FFF2-40B4-BE49-F238E27FC236}">
              <a16:creationId xmlns:a16="http://schemas.microsoft.com/office/drawing/2014/main" xmlns="" id="{F35AB6D0-8D0C-4E2C-8E4A-50125F58588C}"/>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26505</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xmlns="" id="{617DE2CF-33DD-4C94-BDD2-65060C2B53DB}"/>
            </a:ext>
          </a:extLst>
        </xdr:cNvPr>
        <xdr:cNvSpPr txBox="1"/>
      </xdr:nvSpPr>
      <xdr:spPr>
        <a:xfrm>
          <a:off x="27057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82023</xdr:rowOff>
    </xdr:from>
    <xdr:ext cx="405111" cy="259045"/>
    <xdr:sp macro="" textlink="">
      <xdr:nvSpPr>
        <xdr:cNvPr id="173" name="n_3mainValue【橋りょう・トンネル】&#10;有形固定資産減価償却率">
          <a:extLst>
            <a:ext uri="{FF2B5EF4-FFF2-40B4-BE49-F238E27FC236}">
              <a16:creationId xmlns:a16="http://schemas.microsoft.com/office/drawing/2014/main" xmlns="" id="{78333446-1B67-4A9D-ADD6-5C0B107D9532}"/>
            </a:ext>
          </a:extLst>
        </xdr:cNvPr>
        <xdr:cNvSpPr txBox="1"/>
      </xdr:nvSpPr>
      <xdr:spPr>
        <a:xfrm>
          <a:off x="18167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xmlns="" id="{738299C7-D76C-4FDC-9818-5F124B92B8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xmlns="" id="{C549CAB2-9BFE-4B81-A99F-67D5F527C9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xmlns="" id="{ED5A565D-82C0-4F7D-8332-C8024557D1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xmlns="" id="{19A71D86-9649-4AA1-BCF2-FF6209B03E9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xmlns="" id="{1B91FE75-29D5-41FA-BB21-D84C1921BA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xmlns="" id="{54086591-5E4F-4667-901C-A6D2E36EC9C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xmlns="" id="{AC8B18CA-199B-47F7-8B3D-0249E88AA5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xmlns="" id="{0F20BA7E-27A3-4B58-BEFD-51C39268F2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xmlns="" id="{0729D7C6-5915-4CE9-ABBE-517AF8F6F0C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xmlns="" id="{5E048E1F-D9D1-4132-B06E-C78C48F7A00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a:extLst>
            <a:ext uri="{FF2B5EF4-FFF2-40B4-BE49-F238E27FC236}">
              <a16:creationId xmlns:a16="http://schemas.microsoft.com/office/drawing/2014/main" xmlns="" id="{D432AD6A-4994-476A-A7EA-5C3F4EBEC5E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a:extLst>
            <a:ext uri="{FF2B5EF4-FFF2-40B4-BE49-F238E27FC236}">
              <a16:creationId xmlns:a16="http://schemas.microsoft.com/office/drawing/2014/main" xmlns="" id="{CA183AA5-4457-4949-99F9-A23DA43B44A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a:extLst>
            <a:ext uri="{FF2B5EF4-FFF2-40B4-BE49-F238E27FC236}">
              <a16:creationId xmlns:a16="http://schemas.microsoft.com/office/drawing/2014/main" xmlns="" id="{05B85E49-7A2B-47E3-9EC6-037CAB7534F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7" name="テキスト ボックス 186">
          <a:extLst>
            <a:ext uri="{FF2B5EF4-FFF2-40B4-BE49-F238E27FC236}">
              <a16:creationId xmlns:a16="http://schemas.microsoft.com/office/drawing/2014/main" xmlns="" id="{7A9C54B2-5594-4674-A2FE-36DAA07500D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a:extLst>
            <a:ext uri="{FF2B5EF4-FFF2-40B4-BE49-F238E27FC236}">
              <a16:creationId xmlns:a16="http://schemas.microsoft.com/office/drawing/2014/main" xmlns="" id="{8BB8AFEA-11EF-4AEF-9856-6AEDAE24506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a:extLst>
            <a:ext uri="{FF2B5EF4-FFF2-40B4-BE49-F238E27FC236}">
              <a16:creationId xmlns:a16="http://schemas.microsoft.com/office/drawing/2014/main" xmlns="" id="{B89D0AEF-DBBE-4BFD-B6FB-4D1809345E9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a:extLst>
            <a:ext uri="{FF2B5EF4-FFF2-40B4-BE49-F238E27FC236}">
              <a16:creationId xmlns:a16="http://schemas.microsoft.com/office/drawing/2014/main" xmlns="" id="{0738B8D0-6E65-4301-92FF-D1BDB1C6375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a:extLst>
            <a:ext uri="{FF2B5EF4-FFF2-40B4-BE49-F238E27FC236}">
              <a16:creationId xmlns:a16="http://schemas.microsoft.com/office/drawing/2014/main" xmlns="" id="{947881AF-AC85-42AF-961C-0C35475ABD1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xmlns="" id="{C88135CB-7AB1-4592-A2A4-7CB920BDA9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a:extLst>
            <a:ext uri="{FF2B5EF4-FFF2-40B4-BE49-F238E27FC236}">
              <a16:creationId xmlns:a16="http://schemas.microsoft.com/office/drawing/2014/main" xmlns="" id="{92C0F0F7-8C3E-4EFF-BAE9-DE0241A5445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xmlns="" id="{49BD70FC-6022-4C69-9A9A-825D5860363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95" name="直線コネクタ 194">
          <a:extLst>
            <a:ext uri="{FF2B5EF4-FFF2-40B4-BE49-F238E27FC236}">
              <a16:creationId xmlns:a16="http://schemas.microsoft.com/office/drawing/2014/main" xmlns="" id="{EE35B97A-6C82-4557-BBD0-87EFD598E9A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96" name="【橋りょう・トンネル】&#10;一人当たり有形固定資産（償却資産）額最小値テキスト">
          <a:extLst>
            <a:ext uri="{FF2B5EF4-FFF2-40B4-BE49-F238E27FC236}">
              <a16:creationId xmlns:a16="http://schemas.microsoft.com/office/drawing/2014/main" xmlns="" id="{D75D4540-384D-4D32-BA48-D81483407BF1}"/>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197" name="直線コネクタ 196">
          <a:extLst>
            <a:ext uri="{FF2B5EF4-FFF2-40B4-BE49-F238E27FC236}">
              <a16:creationId xmlns:a16="http://schemas.microsoft.com/office/drawing/2014/main" xmlns="" id="{EB0E5C01-E2B0-478F-9818-187327086E57}"/>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xmlns="" id="{F15530F3-6F09-4488-AF8B-6A80C19E1708}"/>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199" name="直線コネクタ 198">
          <a:extLst>
            <a:ext uri="{FF2B5EF4-FFF2-40B4-BE49-F238E27FC236}">
              <a16:creationId xmlns:a16="http://schemas.microsoft.com/office/drawing/2014/main" xmlns="" id="{12AAED12-9F45-41F3-B2EB-279FAD2B429C}"/>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0" name="【橋りょう・トンネル】&#10;一人当たり有形固定資産（償却資産）額平均値テキスト">
          <a:extLst>
            <a:ext uri="{FF2B5EF4-FFF2-40B4-BE49-F238E27FC236}">
              <a16:creationId xmlns:a16="http://schemas.microsoft.com/office/drawing/2014/main" xmlns="" id="{C525B7AA-E6BD-44E5-8C28-31F1F7889A4F}"/>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01" name="フローチャート: 判断 200">
          <a:extLst>
            <a:ext uri="{FF2B5EF4-FFF2-40B4-BE49-F238E27FC236}">
              <a16:creationId xmlns:a16="http://schemas.microsoft.com/office/drawing/2014/main" xmlns="" id="{858EDC56-BE53-440A-A1A0-463EEC78AA9A}"/>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02" name="フローチャート: 判断 201">
          <a:extLst>
            <a:ext uri="{FF2B5EF4-FFF2-40B4-BE49-F238E27FC236}">
              <a16:creationId xmlns:a16="http://schemas.microsoft.com/office/drawing/2014/main" xmlns="" id="{A874C503-A2AB-42D1-A32C-4F6A2E388AD9}"/>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03" name="フローチャート: 判断 202">
          <a:extLst>
            <a:ext uri="{FF2B5EF4-FFF2-40B4-BE49-F238E27FC236}">
              <a16:creationId xmlns:a16="http://schemas.microsoft.com/office/drawing/2014/main" xmlns="" id="{99A13555-6E4C-4F44-B98C-A666A655350F}"/>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04" name="フローチャート: 判断 203">
          <a:extLst>
            <a:ext uri="{FF2B5EF4-FFF2-40B4-BE49-F238E27FC236}">
              <a16:creationId xmlns:a16="http://schemas.microsoft.com/office/drawing/2014/main" xmlns="" id="{F0CE8671-9245-4820-978E-FD69EA99539D}"/>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23D6195C-09EA-49DF-B56D-49C1C6F84AC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37AD9A05-53F4-41B1-8B7F-F899AE2C5B0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06F1E701-5183-4197-B0E9-31A0170AF3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B7C8E39C-07E4-4939-998B-98CCF847674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EB37278B-E88A-4F48-879F-2B94251D6A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117672</xdr:rowOff>
    </xdr:from>
    <xdr:to>
      <xdr:col>46</xdr:col>
      <xdr:colOff>38100</xdr:colOff>
      <xdr:row>63</xdr:row>
      <xdr:rowOff>47822</xdr:rowOff>
    </xdr:to>
    <xdr:sp macro="" textlink="">
      <xdr:nvSpPr>
        <xdr:cNvPr id="210" name="楕円 209">
          <a:extLst>
            <a:ext uri="{FF2B5EF4-FFF2-40B4-BE49-F238E27FC236}">
              <a16:creationId xmlns:a16="http://schemas.microsoft.com/office/drawing/2014/main" xmlns="" id="{3A986EDC-7A56-48D5-B5B9-F253B5C2F425}"/>
            </a:ext>
          </a:extLst>
        </xdr:cNvPr>
        <xdr:cNvSpPr/>
      </xdr:nvSpPr>
      <xdr:spPr>
        <a:xfrm>
          <a:off x="8699500" y="107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119276</xdr:rowOff>
    </xdr:from>
    <xdr:to>
      <xdr:col>41</xdr:col>
      <xdr:colOff>101600</xdr:colOff>
      <xdr:row>63</xdr:row>
      <xdr:rowOff>49426</xdr:rowOff>
    </xdr:to>
    <xdr:sp macro="" textlink="">
      <xdr:nvSpPr>
        <xdr:cNvPr id="211" name="楕円 210">
          <a:extLst>
            <a:ext uri="{FF2B5EF4-FFF2-40B4-BE49-F238E27FC236}">
              <a16:creationId xmlns:a16="http://schemas.microsoft.com/office/drawing/2014/main" xmlns="" id="{3183D2C9-674A-4634-B3C0-71E0947A2637}"/>
            </a:ext>
          </a:extLst>
        </xdr:cNvPr>
        <xdr:cNvSpPr/>
      </xdr:nvSpPr>
      <xdr:spPr>
        <a:xfrm>
          <a:off x="7810500" y="107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168472</xdr:rowOff>
    </xdr:from>
    <xdr:to>
      <xdr:col>45</xdr:col>
      <xdr:colOff>177800</xdr:colOff>
      <xdr:row>62</xdr:row>
      <xdr:rowOff>170076</xdr:rowOff>
    </xdr:to>
    <xdr:cxnSp macro="">
      <xdr:nvCxnSpPr>
        <xdr:cNvPr id="212" name="直線コネクタ 211">
          <a:extLst>
            <a:ext uri="{FF2B5EF4-FFF2-40B4-BE49-F238E27FC236}">
              <a16:creationId xmlns:a16="http://schemas.microsoft.com/office/drawing/2014/main" xmlns="" id="{FB9865FE-51DB-42C8-B387-E97DE725E55B}"/>
            </a:ext>
          </a:extLst>
        </xdr:cNvPr>
        <xdr:cNvCxnSpPr/>
      </xdr:nvCxnSpPr>
      <xdr:spPr>
        <a:xfrm flipV="1">
          <a:off x="7861300" y="10798372"/>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13" name="n_1aveValue【橋りょう・トンネル】&#10;一人当たり有形固定資産（償却資産）額">
          <a:extLst>
            <a:ext uri="{FF2B5EF4-FFF2-40B4-BE49-F238E27FC236}">
              <a16:creationId xmlns:a16="http://schemas.microsoft.com/office/drawing/2014/main" xmlns="" id="{7B982E53-FBE5-4694-9EBB-2BFAF872779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14" name="n_2aveValue【橋りょう・トンネル】&#10;一人当たり有形固定資産（償却資産）額">
          <a:extLst>
            <a:ext uri="{FF2B5EF4-FFF2-40B4-BE49-F238E27FC236}">
              <a16:creationId xmlns:a16="http://schemas.microsoft.com/office/drawing/2014/main" xmlns="" id="{191E3D02-135C-43B2-9784-66B477B5711D}"/>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15" name="n_3aveValue【橋りょう・トンネル】&#10;一人当たり有形固定資産（償却資産）額">
          <a:extLst>
            <a:ext uri="{FF2B5EF4-FFF2-40B4-BE49-F238E27FC236}">
              <a16:creationId xmlns:a16="http://schemas.microsoft.com/office/drawing/2014/main" xmlns="" id="{24DC5116-0223-4765-8E11-2DF6E92CA44B}"/>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38949</xdr:rowOff>
    </xdr:from>
    <xdr:ext cx="599010" cy="259045"/>
    <xdr:sp macro="" textlink="">
      <xdr:nvSpPr>
        <xdr:cNvPr id="216" name="n_2mainValue【橋りょう・トンネル】&#10;一人当たり有形固定資産（償却資産）額">
          <a:extLst>
            <a:ext uri="{FF2B5EF4-FFF2-40B4-BE49-F238E27FC236}">
              <a16:creationId xmlns:a16="http://schemas.microsoft.com/office/drawing/2014/main" xmlns="" id="{85D41626-64A2-4A3C-81F9-7779CB9838C1}"/>
            </a:ext>
          </a:extLst>
        </xdr:cNvPr>
        <xdr:cNvSpPr txBox="1"/>
      </xdr:nvSpPr>
      <xdr:spPr>
        <a:xfrm>
          <a:off x="8450795" y="1084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40553</xdr:rowOff>
    </xdr:from>
    <xdr:ext cx="599010" cy="259045"/>
    <xdr:sp macro="" textlink="">
      <xdr:nvSpPr>
        <xdr:cNvPr id="217" name="n_3mainValue【橋りょう・トンネル】&#10;一人当たり有形固定資産（償却資産）額">
          <a:extLst>
            <a:ext uri="{FF2B5EF4-FFF2-40B4-BE49-F238E27FC236}">
              <a16:creationId xmlns:a16="http://schemas.microsoft.com/office/drawing/2014/main" xmlns="" id="{1D1D29A6-0EE3-499C-B824-E94E7210CEEF}"/>
            </a:ext>
          </a:extLst>
        </xdr:cNvPr>
        <xdr:cNvSpPr txBox="1"/>
      </xdr:nvSpPr>
      <xdr:spPr>
        <a:xfrm>
          <a:off x="7561795" y="1084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xmlns="" id="{18200907-CD78-485C-B647-E66EC09E56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xmlns="" id="{25842766-7B3C-445C-9A11-01D195F9D3E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xmlns="" id="{516A0EDE-D26F-4C55-80D5-346B9C495E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xmlns="" id="{3DEF198E-12D5-4950-AE7A-81F99A580B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xmlns="" id="{6084D588-3C75-454A-8126-389E46F1A5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xmlns="" id="{363284C6-803D-40E9-BEF1-2106693D15B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xmlns="" id="{735DFF16-0C1A-46D8-B330-A41D75B695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xmlns="" id="{0DE24755-0569-4A0C-87AE-42CDDD65B7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xmlns="" id="{8482A79F-2BBB-4DBE-884F-49BFAAB379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xmlns="" id="{78982D51-24EF-4899-8453-48DA8DA795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xmlns="" id="{87466381-9CF5-4F37-B3B0-E47C572FE3E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xmlns="" id="{939DA8E0-69F8-4B83-A802-5FF05AE7507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xmlns="" id="{C65185A2-F057-4546-B90D-7C2A2282B65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xmlns="" id="{57ED0CF8-B0A6-4A90-870E-1797701F0AF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xmlns="" id="{8A156A27-4132-40BD-B23F-BB7ABBB20F3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xmlns="" id="{2821E458-D5EB-4CD6-8D11-13CE78A59D2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xmlns="" id="{82F43630-C3D8-4038-AE5A-08086515840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xmlns="" id="{D35E945C-1378-46A6-8510-66D04793B7C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xmlns="" id="{0F4F937A-7F28-4EFF-BB58-DC787967DF4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xmlns="" id="{ADAE4454-76D1-470B-B24F-ED1B196CF1F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xmlns="" id="{9958E29A-4D8C-4C4E-B24F-B6ECADBE604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xmlns="" id="{7763D790-4D2E-4219-935B-BE68761B4E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xmlns="" id="{24CA63C4-827D-4A78-9B62-D9804217AED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xmlns="" id="{339B5F17-1AC2-4C92-BD65-C56732E475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42" name="直線コネクタ 241">
          <a:extLst>
            <a:ext uri="{FF2B5EF4-FFF2-40B4-BE49-F238E27FC236}">
              <a16:creationId xmlns:a16="http://schemas.microsoft.com/office/drawing/2014/main" xmlns="" id="{21D21171-73FB-4843-BD39-DB1B1C752B8B}"/>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43" name="【公営住宅】&#10;有形固定資産減価償却率最小値テキスト">
          <a:extLst>
            <a:ext uri="{FF2B5EF4-FFF2-40B4-BE49-F238E27FC236}">
              <a16:creationId xmlns:a16="http://schemas.microsoft.com/office/drawing/2014/main" xmlns="" id="{84423040-3B96-4E04-BB94-4D4441CD5931}"/>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44" name="直線コネクタ 243">
          <a:extLst>
            <a:ext uri="{FF2B5EF4-FFF2-40B4-BE49-F238E27FC236}">
              <a16:creationId xmlns:a16="http://schemas.microsoft.com/office/drawing/2014/main" xmlns="" id="{3C866D49-764E-44D0-A9A3-3EEB4A57A84A}"/>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5" name="【公営住宅】&#10;有形固定資産減価償却率最大値テキスト">
          <a:extLst>
            <a:ext uri="{FF2B5EF4-FFF2-40B4-BE49-F238E27FC236}">
              <a16:creationId xmlns:a16="http://schemas.microsoft.com/office/drawing/2014/main" xmlns="" id="{14562D38-CB17-4BD1-B482-94A0E08C35E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6" name="直線コネクタ 245">
          <a:extLst>
            <a:ext uri="{FF2B5EF4-FFF2-40B4-BE49-F238E27FC236}">
              <a16:creationId xmlns:a16="http://schemas.microsoft.com/office/drawing/2014/main" xmlns="" id="{92674182-2924-420F-A467-5D4C1F5C781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47" name="【公営住宅】&#10;有形固定資産減価償却率平均値テキスト">
          <a:extLst>
            <a:ext uri="{FF2B5EF4-FFF2-40B4-BE49-F238E27FC236}">
              <a16:creationId xmlns:a16="http://schemas.microsoft.com/office/drawing/2014/main" xmlns="" id="{6AF25DAA-54AF-43ED-8822-EE07D4215D0D}"/>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48" name="フローチャート: 判断 247">
          <a:extLst>
            <a:ext uri="{FF2B5EF4-FFF2-40B4-BE49-F238E27FC236}">
              <a16:creationId xmlns:a16="http://schemas.microsoft.com/office/drawing/2014/main" xmlns="" id="{F4533C36-C5AE-4A5C-8791-81805359F0BA}"/>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49" name="フローチャート: 判断 248">
          <a:extLst>
            <a:ext uri="{FF2B5EF4-FFF2-40B4-BE49-F238E27FC236}">
              <a16:creationId xmlns:a16="http://schemas.microsoft.com/office/drawing/2014/main" xmlns="" id="{A2755FF5-098B-4BBD-A261-3D2D16DD6991}"/>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50" name="フローチャート: 判断 249">
          <a:extLst>
            <a:ext uri="{FF2B5EF4-FFF2-40B4-BE49-F238E27FC236}">
              <a16:creationId xmlns:a16="http://schemas.microsoft.com/office/drawing/2014/main" xmlns="" id="{E1B44E5C-954C-4090-B10F-FE5AE21C0A1E}"/>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51" name="フローチャート: 判断 250">
          <a:extLst>
            <a:ext uri="{FF2B5EF4-FFF2-40B4-BE49-F238E27FC236}">
              <a16:creationId xmlns:a16="http://schemas.microsoft.com/office/drawing/2014/main" xmlns="" id="{C8A3D499-500F-4525-8224-7FC6E573F7CF}"/>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A6D6F0BD-81AB-47EE-94B8-BBB11E0986C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2B75932A-A504-4F28-A958-70C028C550A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8AB4585C-6183-4F83-9775-9FE854C6FA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E2F4049A-79B2-4609-869D-C217CA8897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B7C7DC65-FD08-42C0-B7EB-D1199B1343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90170</xdr:rowOff>
    </xdr:from>
    <xdr:to>
      <xdr:col>15</xdr:col>
      <xdr:colOff>101600</xdr:colOff>
      <xdr:row>81</xdr:row>
      <xdr:rowOff>20320</xdr:rowOff>
    </xdr:to>
    <xdr:sp macro="" textlink="">
      <xdr:nvSpPr>
        <xdr:cNvPr id="257" name="楕円 256">
          <a:extLst>
            <a:ext uri="{FF2B5EF4-FFF2-40B4-BE49-F238E27FC236}">
              <a16:creationId xmlns:a16="http://schemas.microsoft.com/office/drawing/2014/main" xmlns="" id="{6D364D74-F321-4A13-9DC5-37234AF10494}"/>
            </a:ext>
          </a:extLst>
        </xdr:cNvPr>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95886</xdr:rowOff>
    </xdr:from>
    <xdr:to>
      <xdr:col>10</xdr:col>
      <xdr:colOff>165100</xdr:colOff>
      <xdr:row>81</xdr:row>
      <xdr:rowOff>26036</xdr:rowOff>
    </xdr:to>
    <xdr:sp macro="" textlink="">
      <xdr:nvSpPr>
        <xdr:cNvPr id="258" name="楕円 257">
          <a:extLst>
            <a:ext uri="{FF2B5EF4-FFF2-40B4-BE49-F238E27FC236}">
              <a16:creationId xmlns:a16="http://schemas.microsoft.com/office/drawing/2014/main" xmlns="" id="{0D02753A-91A4-497C-9861-4904CB221A05}"/>
            </a:ext>
          </a:extLst>
        </xdr:cNvPr>
        <xdr:cNvSpPr/>
      </xdr:nvSpPr>
      <xdr:spPr>
        <a:xfrm>
          <a:off x="1968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140970</xdr:rowOff>
    </xdr:from>
    <xdr:to>
      <xdr:col>15</xdr:col>
      <xdr:colOff>50800</xdr:colOff>
      <xdr:row>80</xdr:row>
      <xdr:rowOff>146686</xdr:rowOff>
    </xdr:to>
    <xdr:cxnSp macro="">
      <xdr:nvCxnSpPr>
        <xdr:cNvPr id="259" name="直線コネクタ 258">
          <a:extLst>
            <a:ext uri="{FF2B5EF4-FFF2-40B4-BE49-F238E27FC236}">
              <a16:creationId xmlns:a16="http://schemas.microsoft.com/office/drawing/2014/main" xmlns="" id="{D38DAB04-BA4C-489F-8989-569425C5F955}"/>
            </a:ext>
          </a:extLst>
        </xdr:cNvPr>
        <xdr:cNvCxnSpPr/>
      </xdr:nvCxnSpPr>
      <xdr:spPr>
        <a:xfrm flipV="1">
          <a:off x="2019300" y="138569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60" name="n_1aveValue【公営住宅】&#10;有形固定資産減価償却率">
          <a:extLst>
            <a:ext uri="{FF2B5EF4-FFF2-40B4-BE49-F238E27FC236}">
              <a16:creationId xmlns:a16="http://schemas.microsoft.com/office/drawing/2014/main" xmlns="" id="{FED209FA-9669-4D71-9C01-B787E6B15201}"/>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61" name="n_2aveValue【公営住宅】&#10;有形固定資産減価償却率">
          <a:extLst>
            <a:ext uri="{FF2B5EF4-FFF2-40B4-BE49-F238E27FC236}">
              <a16:creationId xmlns:a16="http://schemas.microsoft.com/office/drawing/2014/main" xmlns="" id="{62F3D2DE-3B0C-46E5-BDF3-3EB832DEF093}"/>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62" name="n_3aveValue【公営住宅】&#10;有形固定資産減価償却率">
          <a:extLst>
            <a:ext uri="{FF2B5EF4-FFF2-40B4-BE49-F238E27FC236}">
              <a16:creationId xmlns:a16="http://schemas.microsoft.com/office/drawing/2014/main" xmlns="" id="{8FDAFFE8-49C4-4824-B54B-E4554F10226F}"/>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63" name="n_2mainValue【公営住宅】&#10;有形固定資産減価償却率">
          <a:extLst>
            <a:ext uri="{FF2B5EF4-FFF2-40B4-BE49-F238E27FC236}">
              <a16:creationId xmlns:a16="http://schemas.microsoft.com/office/drawing/2014/main" xmlns="" id="{91E4E24A-5E40-4F1F-B0E5-F87CC3EA3C03}"/>
            </a:ext>
          </a:extLst>
        </xdr:cNvPr>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42563</xdr:rowOff>
    </xdr:from>
    <xdr:ext cx="405111" cy="259045"/>
    <xdr:sp macro="" textlink="">
      <xdr:nvSpPr>
        <xdr:cNvPr id="264" name="n_3mainValue【公営住宅】&#10;有形固定資産減価償却率">
          <a:extLst>
            <a:ext uri="{FF2B5EF4-FFF2-40B4-BE49-F238E27FC236}">
              <a16:creationId xmlns:a16="http://schemas.microsoft.com/office/drawing/2014/main" xmlns="" id="{98758E52-70F4-417F-A702-491CE3BDD986}"/>
            </a:ext>
          </a:extLst>
        </xdr:cNvPr>
        <xdr:cNvSpPr txBox="1"/>
      </xdr:nvSpPr>
      <xdr:spPr>
        <a:xfrm>
          <a:off x="1816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xmlns="" id="{79C0D20D-EEA5-416D-BC44-7202434C753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xmlns="" id="{A35CA203-DD88-46BC-8DEB-553BE3F029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xmlns="" id="{288BFDB6-5310-4BAA-B6CD-5E963CE620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xmlns="" id="{11D5DFBE-9801-46E9-AE62-474D3EB9ED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xmlns="" id="{861ED656-0904-4CBD-95B7-9B2D332E78F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xmlns="" id="{E4C0C6EA-547A-415E-BD17-52FE510EE1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xmlns="" id="{22C96008-5E77-4EFA-8243-C4E81ACF8A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xmlns="" id="{AE7A3C94-D840-4659-BB8C-2B97BE49E8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xmlns="" id="{DA9F8CDB-E935-4F09-94FD-E44FE298004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xmlns="" id="{B7509DFE-2AF5-48AC-979F-627AB54D44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a:extLst>
            <a:ext uri="{FF2B5EF4-FFF2-40B4-BE49-F238E27FC236}">
              <a16:creationId xmlns:a16="http://schemas.microsoft.com/office/drawing/2014/main" xmlns="" id="{DD3AD6AF-AA1E-4CA4-97CE-460368DDE7D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AB0312E0-A36A-42B2-B977-9A477775A65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a:extLst>
            <a:ext uri="{FF2B5EF4-FFF2-40B4-BE49-F238E27FC236}">
              <a16:creationId xmlns:a16="http://schemas.microsoft.com/office/drawing/2014/main" xmlns="" id="{DCCE3F09-2285-4E81-9AB2-B2257A7835B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8" name="テキスト ボックス 277">
          <a:extLst>
            <a:ext uri="{FF2B5EF4-FFF2-40B4-BE49-F238E27FC236}">
              <a16:creationId xmlns:a16="http://schemas.microsoft.com/office/drawing/2014/main" xmlns="" id="{07970018-3091-4307-868A-AFF88F6ACBB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xmlns="" id="{AD69F2E1-81A5-4156-9FEF-19E1C16C8AC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0" name="テキスト ボックス 279">
          <a:extLst>
            <a:ext uri="{FF2B5EF4-FFF2-40B4-BE49-F238E27FC236}">
              <a16:creationId xmlns:a16="http://schemas.microsoft.com/office/drawing/2014/main" xmlns="" id="{5A7A2D3C-CE3C-4FF9-BC5D-9B4F88594F8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a:extLst>
            <a:ext uri="{FF2B5EF4-FFF2-40B4-BE49-F238E27FC236}">
              <a16:creationId xmlns:a16="http://schemas.microsoft.com/office/drawing/2014/main" xmlns="" id="{AB594B65-1352-4FBF-8200-E1636285781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2" name="テキスト ボックス 281">
          <a:extLst>
            <a:ext uri="{FF2B5EF4-FFF2-40B4-BE49-F238E27FC236}">
              <a16:creationId xmlns:a16="http://schemas.microsoft.com/office/drawing/2014/main" xmlns="" id="{2F2264F7-FBE9-4E6C-BBAD-8EEBCD41F69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a:extLst>
            <a:ext uri="{FF2B5EF4-FFF2-40B4-BE49-F238E27FC236}">
              <a16:creationId xmlns:a16="http://schemas.microsoft.com/office/drawing/2014/main" xmlns="" id="{6EB5505D-E06F-4C5F-A3EF-EBC4867710C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4" name="テキスト ボックス 283">
          <a:extLst>
            <a:ext uri="{FF2B5EF4-FFF2-40B4-BE49-F238E27FC236}">
              <a16:creationId xmlns:a16="http://schemas.microsoft.com/office/drawing/2014/main" xmlns="" id="{2AC0E7F2-919D-4122-ACEF-F34A53920BD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xmlns="" id="{F9ADB8A4-1257-4110-B24A-22D665A166B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a:extLst>
            <a:ext uri="{FF2B5EF4-FFF2-40B4-BE49-F238E27FC236}">
              <a16:creationId xmlns:a16="http://schemas.microsoft.com/office/drawing/2014/main" xmlns="" id="{44486D5F-44C8-4432-A363-D6AB7476CCF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a:extLst>
            <a:ext uri="{FF2B5EF4-FFF2-40B4-BE49-F238E27FC236}">
              <a16:creationId xmlns:a16="http://schemas.microsoft.com/office/drawing/2014/main" xmlns="" id="{08FFFD00-FD52-439A-B7D8-7F261FDEAF1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88" name="直線コネクタ 287">
          <a:extLst>
            <a:ext uri="{FF2B5EF4-FFF2-40B4-BE49-F238E27FC236}">
              <a16:creationId xmlns:a16="http://schemas.microsoft.com/office/drawing/2014/main" xmlns="" id="{F3FD3B27-3B33-4021-94E6-8C00B153E929}"/>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89" name="【公営住宅】&#10;一人当たり面積最小値テキスト">
          <a:extLst>
            <a:ext uri="{FF2B5EF4-FFF2-40B4-BE49-F238E27FC236}">
              <a16:creationId xmlns:a16="http://schemas.microsoft.com/office/drawing/2014/main" xmlns="" id="{66B1FA06-3082-4236-BCE1-6297025E9D15}"/>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90" name="直線コネクタ 289">
          <a:extLst>
            <a:ext uri="{FF2B5EF4-FFF2-40B4-BE49-F238E27FC236}">
              <a16:creationId xmlns:a16="http://schemas.microsoft.com/office/drawing/2014/main" xmlns="" id="{6D5B7A1F-1720-47BF-96DE-C4EAFB3803DA}"/>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91" name="【公営住宅】&#10;一人当たり面積最大値テキスト">
          <a:extLst>
            <a:ext uri="{FF2B5EF4-FFF2-40B4-BE49-F238E27FC236}">
              <a16:creationId xmlns:a16="http://schemas.microsoft.com/office/drawing/2014/main" xmlns="" id="{C9AF80C2-96EC-445A-967A-6D8784595DE2}"/>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92" name="直線コネクタ 291">
          <a:extLst>
            <a:ext uri="{FF2B5EF4-FFF2-40B4-BE49-F238E27FC236}">
              <a16:creationId xmlns:a16="http://schemas.microsoft.com/office/drawing/2014/main" xmlns="" id="{DF9B21F3-FA08-43E2-8D86-0FBC519888F6}"/>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93" name="【公営住宅】&#10;一人当たり面積平均値テキスト">
          <a:extLst>
            <a:ext uri="{FF2B5EF4-FFF2-40B4-BE49-F238E27FC236}">
              <a16:creationId xmlns:a16="http://schemas.microsoft.com/office/drawing/2014/main" xmlns="" id="{2465DB89-0B4D-4A97-8990-0682E06EE7C4}"/>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94" name="フローチャート: 判断 293">
          <a:extLst>
            <a:ext uri="{FF2B5EF4-FFF2-40B4-BE49-F238E27FC236}">
              <a16:creationId xmlns:a16="http://schemas.microsoft.com/office/drawing/2014/main" xmlns="" id="{51FB6BAB-0CFF-49A4-9D62-225329D1E916}"/>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95" name="フローチャート: 判断 294">
          <a:extLst>
            <a:ext uri="{FF2B5EF4-FFF2-40B4-BE49-F238E27FC236}">
              <a16:creationId xmlns:a16="http://schemas.microsoft.com/office/drawing/2014/main" xmlns="" id="{42BECEF3-4A6F-414A-967C-2F50C4B210E1}"/>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96" name="フローチャート: 判断 295">
          <a:extLst>
            <a:ext uri="{FF2B5EF4-FFF2-40B4-BE49-F238E27FC236}">
              <a16:creationId xmlns:a16="http://schemas.microsoft.com/office/drawing/2014/main" xmlns="" id="{A815DD78-83EE-402A-92AB-8A9E51F19019}"/>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97" name="フローチャート: 判断 296">
          <a:extLst>
            <a:ext uri="{FF2B5EF4-FFF2-40B4-BE49-F238E27FC236}">
              <a16:creationId xmlns:a16="http://schemas.microsoft.com/office/drawing/2014/main" xmlns="" id="{3C2A56A1-1F7C-4DF5-A925-B0C432215024}"/>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196F2FB6-ABA8-490B-9376-D81AF9051A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61D09508-824D-4E8F-AC9D-B6F9FDE6EB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888BBBBE-F44B-473E-B1B6-8E61992D08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756C0CBF-7E16-4902-A28A-CC824733A6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E89C9ECF-E8B4-49B7-886A-C90FA47C81E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80493</xdr:rowOff>
    </xdr:from>
    <xdr:to>
      <xdr:col>46</xdr:col>
      <xdr:colOff>38100</xdr:colOff>
      <xdr:row>86</xdr:row>
      <xdr:rowOff>10643</xdr:rowOff>
    </xdr:to>
    <xdr:sp macro="" textlink="">
      <xdr:nvSpPr>
        <xdr:cNvPr id="303" name="楕円 302">
          <a:extLst>
            <a:ext uri="{FF2B5EF4-FFF2-40B4-BE49-F238E27FC236}">
              <a16:creationId xmlns:a16="http://schemas.microsoft.com/office/drawing/2014/main" xmlns="" id="{F045D74E-7401-448A-B16A-3963A84F0E1B}"/>
            </a:ext>
          </a:extLst>
        </xdr:cNvPr>
        <xdr:cNvSpPr/>
      </xdr:nvSpPr>
      <xdr:spPr>
        <a:xfrm>
          <a:off x="8699500" y="146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49975</xdr:rowOff>
    </xdr:from>
    <xdr:to>
      <xdr:col>41</xdr:col>
      <xdr:colOff>101600</xdr:colOff>
      <xdr:row>85</xdr:row>
      <xdr:rowOff>151575</xdr:rowOff>
    </xdr:to>
    <xdr:sp macro="" textlink="">
      <xdr:nvSpPr>
        <xdr:cNvPr id="304" name="楕円 303">
          <a:extLst>
            <a:ext uri="{FF2B5EF4-FFF2-40B4-BE49-F238E27FC236}">
              <a16:creationId xmlns:a16="http://schemas.microsoft.com/office/drawing/2014/main" xmlns="" id="{1E849D0C-6255-44C9-924E-04131FAF8056}"/>
            </a:ext>
          </a:extLst>
        </xdr:cNvPr>
        <xdr:cNvSpPr/>
      </xdr:nvSpPr>
      <xdr:spPr>
        <a:xfrm>
          <a:off x="7810500" y="146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100775</xdr:rowOff>
    </xdr:from>
    <xdr:to>
      <xdr:col>45</xdr:col>
      <xdr:colOff>177800</xdr:colOff>
      <xdr:row>85</xdr:row>
      <xdr:rowOff>131293</xdr:rowOff>
    </xdr:to>
    <xdr:cxnSp macro="">
      <xdr:nvCxnSpPr>
        <xdr:cNvPr id="305" name="直線コネクタ 304">
          <a:extLst>
            <a:ext uri="{FF2B5EF4-FFF2-40B4-BE49-F238E27FC236}">
              <a16:creationId xmlns:a16="http://schemas.microsoft.com/office/drawing/2014/main" xmlns="" id="{0C1DB035-19F0-4322-9ADF-AFC980C1E61F}"/>
            </a:ext>
          </a:extLst>
        </xdr:cNvPr>
        <xdr:cNvCxnSpPr/>
      </xdr:nvCxnSpPr>
      <xdr:spPr>
        <a:xfrm>
          <a:off x="7861300" y="14674025"/>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06" name="n_1aveValue【公営住宅】&#10;一人当たり面積">
          <a:extLst>
            <a:ext uri="{FF2B5EF4-FFF2-40B4-BE49-F238E27FC236}">
              <a16:creationId xmlns:a16="http://schemas.microsoft.com/office/drawing/2014/main" xmlns="" id="{E6D88108-C4B1-4AED-A71C-3D4964A37FDC}"/>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07" name="n_2aveValue【公営住宅】&#10;一人当たり面積">
          <a:extLst>
            <a:ext uri="{FF2B5EF4-FFF2-40B4-BE49-F238E27FC236}">
              <a16:creationId xmlns:a16="http://schemas.microsoft.com/office/drawing/2014/main" xmlns="" id="{9CC891C7-C932-4A24-A2D4-E8FD27C3D59D}"/>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08" name="n_3aveValue【公営住宅】&#10;一人当たり面積">
          <a:extLst>
            <a:ext uri="{FF2B5EF4-FFF2-40B4-BE49-F238E27FC236}">
              <a16:creationId xmlns:a16="http://schemas.microsoft.com/office/drawing/2014/main" xmlns="" id="{34C6FED0-8977-405B-8C76-21EBE6C9438A}"/>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1770</xdr:rowOff>
    </xdr:from>
    <xdr:ext cx="469744" cy="259045"/>
    <xdr:sp macro="" textlink="">
      <xdr:nvSpPr>
        <xdr:cNvPr id="309" name="n_2mainValue【公営住宅】&#10;一人当たり面積">
          <a:extLst>
            <a:ext uri="{FF2B5EF4-FFF2-40B4-BE49-F238E27FC236}">
              <a16:creationId xmlns:a16="http://schemas.microsoft.com/office/drawing/2014/main" xmlns="" id="{99625384-B945-48F5-BE96-F4C3EBB92EB4}"/>
            </a:ext>
          </a:extLst>
        </xdr:cNvPr>
        <xdr:cNvSpPr txBox="1"/>
      </xdr:nvSpPr>
      <xdr:spPr>
        <a:xfrm>
          <a:off x="8515427" y="147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168102</xdr:rowOff>
    </xdr:from>
    <xdr:ext cx="469744" cy="259045"/>
    <xdr:sp macro="" textlink="">
      <xdr:nvSpPr>
        <xdr:cNvPr id="310" name="n_3mainValue【公営住宅】&#10;一人当たり面積">
          <a:extLst>
            <a:ext uri="{FF2B5EF4-FFF2-40B4-BE49-F238E27FC236}">
              <a16:creationId xmlns:a16="http://schemas.microsoft.com/office/drawing/2014/main" xmlns="" id="{23734878-C4D0-4750-8B30-6C9274E0C1A1}"/>
            </a:ext>
          </a:extLst>
        </xdr:cNvPr>
        <xdr:cNvSpPr txBox="1"/>
      </xdr:nvSpPr>
      <xdr:spPr>
        <a:xfrm>
          <a:off x="7626427" y="1439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xmlns="" id="{1C971FEF-AF9E-4B8D-BAEF-43F95AC35E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xmlns="" id="{69A5AA15-FA45-4570-9772-B924DCBE3C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xmlns="" id="{BCE24884-2C38-4D5F-9BFA-6D1152E8A5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xmlns="" id="{FF2920EF-80AE-43DB-B7A6-680CDA08F63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xmlns="" id="{3A235197-4E2D-4E5A-B87A-CF219A703A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xmlns="" id="{3120EB97-25A3-4F97-A599-6A4464C915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xmlns="" id="{5C11038F-2D2B-4340-B77C-0BF7D8587C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xmlns="" id="{C7DF51C7-0FDA-4A91-9B4C-EF8EDDF5D29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xmlns="" id="{C8ED6278-7BCD-4377-8246-0ACB5E636C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xmlns="" id="{6398881B-2803-49DE-998F-3F6E5A5173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xmlns="" id="{2F0A3F2A-4E53-4BD1-B956-3B85B0A61F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xmlns="" id="{ED7D1C8F-02CF-46DB-9BB1-DE6E986EDE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xmlns="" id="{D0077EE0-DAAC-4AFE-A7A5-20F22B67CF7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xmlns="" id="{65924136-DFD1-4F6F-A3C1-94E0EA9EEB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xmlns="" id="{17025280-0D2D-40EA-8BC9-190BE64FA8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xmlns="" id="{DDFF4402-22F9-4312-B648-6DE62DDE199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a:extLst>
            <a:ext uri="{FF2B5EF4-FFF2-40B4-BE49-F238E27FC236}">
              <a16:creationId xmlns:a16="http://schemas.microsoft.com/office/drawing/2014/main" xmlns="" id="{E53E2D44-7B0C-420A-AB11-DE592C1F44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a:extLst>
            <a:ext uri="{FF2B5EF4-FFF2-40B4-BE49-F238E27FC236}">
              <a16:creationId xmlns:a16="http://schemas.microsoft.com/office/drawing/2014/main" xmlns="" id="{4E608B33-CD39-41A9-9187-E8702D73A9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a:extLst>
            <a:ext uri="{FF2B5EF4-FFF2-40B4-BE49-F238E27FC236}">
              <a16:creationId xmlns:a16="http://schemas.microsoft.com/office/drawing/2014/main" xmlns="" id="{36A82049-0B02-4334-8222-C7CC5FDFA9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a:extLst>
            <a:ext uri="{FF2B5EF4-FFF2-40B4-BE49-F238E27FC236}">
              <a16:creationId xmlns:a16="http://schemas.microsoft.com/office/drawing/2014/main" xmlns="" id="{337F3453-E23A-4496-A43E-F4A07D1063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a:extLst>
            <a:ext uri="{FF2B5EF4-FFF2-40B4-BE49-F238E27FC236}">
              <a16:creationId xmlns:a16="http://schemas.microsoft.com/office/drawing/2014/main" xmlns="" id="{7D4D939A-5893-4012-9828-767FFAD77E6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a:extLst>
            <a:ext uri="{FF2B5EF4-FFF2-40B4-BE49-F238E27FC236}">
              <a16:creationId xmlns:a16="http://schemas.microsoft.com/office/drawing/2014/main" xmlns="" id="{C2F27447-0FD1-4746-AA1B-DCBBCFA5F3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a:extLst>
            <a:ext uri="{FF2B5EF4-FFF2-40B4-BE49-F238E27FC236}">
              <a16:creationId xmlns:a16="http://schemas.microsoft.com/office/drawing/2014/main" xmlns="" id="{8D4B5B23-1D36-4BB8-A3FF-DFB1045AC9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a:extLst>
            <a:ext uri="{FF2B5EF4-FFF2-40B4-BE49-F238E27FC236}">
              <a16:creationId xmlns:a16="http://schemas.microsoft.com/office/drawing/2014/main" xmlns="" id="{082C12F1-CA1C-4D11-A5D3-A89A2E23E79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a:extLst>
            <a:ext uri="{FF2B5EF4-FFF2-40B4-BE49-F238E27FC236}">
              <a16:creationId xmlns:a16="http://schemas.microsoft.com/office/drawing/2014/main" xmlns="" id="{04119107-73F0-4F33-9AE1-E534AF92B7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a:extLst>
            <a:ext uri="{FF2B5EF4-FFF2-40B4-BE49-F238E27FC236}">
              <a16:creationId xmlns:a16="http://schemas.microsoft.com/office/drawing/2014/main" xmlns="" id="{85DA6EAE-4E7E-4DA3-849B-11B885B07A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a:extLst>
            <a:ext uri="{FF2B5EF4-FFF2-40B4-BE49-F238E27FC236}">
              <a16:creationId xmlns:a16="http://schemas.microsoft.com/office/drawing/2014/main" xmlns="" id="{EFE43AB8-A042-40D4-9B06-CEB56726163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8" name="テキスト ボックス 337">
          <a:extLst>
            <a:ext uri="{FF2B5EF4-FFF2-40B4-BE49-F238E27FC236}">
              <a16:creationId xmlns:a16="http://schemas.microsoft.com/office/drawing/2014/main" xmlns="" id="{4F92EC49-1919-4BDC-A8AA-4B125B7F28C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a:extLst>
            <a:ext uri="{FF2B5EF4-FFF2-40B4-BE49-F238E27FC236}">
              <a16:creationId xmlns:a16="http://schemas.microsoft.com/office/drawing/2014/main" xmlns="" id="{47761289-21DC-4F80-A84F-08F95CCC279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a:extLst>
            <a:ext uri="{FF2B5EF4-FFF2-40B4-BE49-F238E27FC236}">
              <a16:creationId xmlns:a16="http://schemas.microsoft.com/office/drawing/2014/main" xmlns="" id="{614FDC4B-AFD7-4446-B329-A249D6B2244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a:extLst>
            <a:ext uri="{FF2B5EF4-FFF2-40B4-BE49-F238E27FC236}">
              <a16:creationId xmlns:a16="http://schemas.microsoft.com/office/drawing/2014/main" xmlns="" id="{A76250C4-6369-4198-A890-A0C34704C7D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a:extLst>
            <a:ext uri="{FF2B5EF4-FFF2-40B4-BE49-F238E27FC236}">
              <a16:creationId xmlns:a16="http://schemas.microsoft.com/office/drawing/2014/main" xmlns="" id="{122CAE5E-1CF2-4A32-9E2D-5F67E4F4524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a:extLst>
            <a:ext uri="{FF2B5EF4-FFF2-40B4-BE49-F238E27FC236}">
              <a16:creationId xmlns:a16="http://schemas.microsoft.com/office/drawing/2014/main" xmlns="" id="{157958C6-FBC2-4D6A-A6EC-162BB4CD2E3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a:extLst>
            <a:ext uri="{FF2B5EF4-FFF2-40B4-BE49-F238E27FC236}">
              <a16:creationId xmlns:a16="http://schemas.microsoft.com/office/drawing/2014/main" xmlns="" id="{56D7E7F4-E85D-42D2-9E13-C30000AE39B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a:extLst>
            <a:ext uri="{FF2B5EF4-FFF2-40B4-BE49-F238E27FC236}">
              <a16:creationId xmlns:a16="http://schemas.microsoft.com/office/drawing/2014/main" xmlns="" id="{685B23DD-3CC1-40A6-8A9C-422DD021DA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a:extLst>
            <a:ext uri="{FF2B5EF4-FFF2-40B4-BE49-F238E27FC236}">
              <a16:creationId xmlns:a16="http://schemas.microsoft.com/office/drawing/2014/main" xmlns="" id="{48B91EC0-8423-4BDA-BAF6-57FDE24F72D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a:extLst>
            <a:ext uri="{FF2B5EF4-FFF2-40B4-BE49-F238E27FC236}">
              <a16:creationId xmlns:a16="http://schemas.microsoft.com/office/drawing/2014/main" xmlns="" id="{6DDA766A-5D5D-4FC0-9FD7-494C184D846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8" name="テキスト ボックス 347">
          <a:extLst>
            <a:ext uri="{FF2B5EF4-FFF2-40B4-BE49-F238E27FC236}">
              <a16:creationId xmlns:a16="http://schemas.microsoft.com/office/drawing/2014/main" xmlns="" id="{29D3400C-48F1-4371-879D-C324F0FF0E6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xmlns="" id="{1FCC4825-A90F-45D1-98B9-43A10EFBF3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xmlns="" id="{4BDE2180-4801-4DE8-B2EC-783377A171A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a:extLst>
            <a:ext uri="{FF2B5EF4-FFF2-40B4-BE49-F238E27FC236}">
              <a16:creationId xmlns:a16="http://schemas.microsoft.com/office/drawing/2014/main" xmlns="" id="{A2D9305C-9204-4EAA-87AC-D6A23ABB82F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52" name="直線コネクタ 351">
          <a:extLst>
            <a:ext uri="{FF2B5EF4-FFF2-40B4-BE49-F238E27FC236}">
              <a16:creationId xmlns:a16="http://schemas.microsoft.com/office/drawing/2014/main" xmlns="" id="{FF66E91D-6B8E-4AEC-8556-E7916A8B6407}"/>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53" name="【認定こども園・幼稚園・保育所】&#10;有形固定資産減価償却率最小値テキスト">
          <a:extLst>
            <a:ext uri="{FF2B5EF4-FFF2-40B4-BE49-F238E27FC236}">
              <a16:creationId xmlns:a16="http://schemas.microsoft.com/office/drawing/2014/main" xmlns="" id="{50E8E7EA-B7B5-4173-8BF6-A70A1816E179}"/>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54" name="直線コネクタ 353">
          <a:extLst>
            <a:ext uri="{FF2B5EF4-FFF2-40B4-BE49-F238E27FC236}">
              <a16:creationId xmlns:a16="http://schemas.microsoft.com/office/drawing/2014/main" xmlns="" id="{F1A31FC7-52C6-431E-8644-F201D66BFD8A}"/>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5" name="【認定こども園・幼稚園・保育所】&#10;有形固定資産減価償却率最大値テキスト">
          <a:extLst>
            <a:ext uri="{FF2B5EF4-FFF2-40B4-BE49-F238E27FC236}">
              <a16:creationId xmlns:a16="http://schemas.microsoft.com/office/drawing/2014/main" xmlns="" id="{385C434A-BC03-48AA-BF16-8C602BD1B41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6" name="直線コネクタ 355">
          <a:extLst>
            <a:ext uri="{FF2B5EF4-FFF2-40B4-BE49-F238E27FC236}">
              <a16:creationId xmlns:a16="http://schemas.microsoft.com/office/drawing/2014/main" xmlns="" id="{813A447C-55A6-4FBB-9C36-3DF31196DB7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57" name="【認定こども園・幼稚園・保育所】&#10;有形固定資産減価償却率平均値テキスト">
          <a:extLst>
            <a:ext uri="{FF2B5EF4-FFF2-40B4-BE49-F238E27FC236}">
              <a16:creationId xmlns:a16="http://schemas.microsoft.com/office/drawing/2014/main" xmlns="" id="{09AD9511-9701-4FE3-89C7-40821EA0EBE6}"/>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58" name="フローチャート: 判断 357">
          <a:extLst>
            <a:ext uri="{FF2B5EF4-FFF2-40B4-BE49-F238E27FC236}">
              <a16:creationId xmlns:a16="http://schemas.microsoft.com/office/drawing/2014/main" xmlns="" id="{D64ED1B9-EAC1-4E3B-8F91-60C5C5D69124}"/>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59" name="フローチャート: 判断 358">
          <a:extLst>
            <a:ext uri="{FF2B5EF4-FFF2-40B4-BE49-F238E27FC236}">
              <a16:creationId xmlns:a16="http://schemas.microsoft.com/office/drawing/2014/main" xmlns="" id="{442C91AC-17F0-4360-AD9F-9A9FF613F4A8}"/>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60" name="フローチャート: 判断 359">
          <a:extLst>
            <a:ext uri="{FF2B5EF4-FFF2-40B4-BE49-F238E27FC236}">
              <a16:creationId xmlns:a16="http://schemas.microsoft.com/office/drawing/2014/main" xmlns="" id="{D1D544FA-2A4A-4A42-9F49-05E7607EDE7D}"/>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61" name="フローチャート: 判断 360">
          <a:extLst>
            <a:ext uri="{FF2B5EF4-FFF2-40B4-BE49-F238E27FC236}">
              <a16:creationId xmlns:a16="http://schemas.microsoft.com/office/drawing/2014/main" xmlns="" id="{3B2F0ED1-3BAE-4302-8667-709B53FA79C9}"/>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xmlns="" id="{DDD22F82-28A0-41FA-AA73-9E111D3B83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xmlns="" id="{8679EDA8-8C43-403C-B6F6-ABBA6AB8EF0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xmlns="" id="{DC2DD5B3-83EE-47E3-BC42-9FD8E70DB39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xmlns="" id="{3DE36170-04E3-4C86-BA94-FE25D17F1E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87DC70AA-96C2-407C-917D-9A52F7BEFA5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126637</xdr:rowOff>
    </xdr:from>
    <xdr:to>
      <xdr:col>76</xdr:col>
      <xdr:colOff>165100</xdr:colOff>
      <xdr:row>39</xdr:row>
      <xdr:rowOff>56787</xdr:rowOff>
    </xdr:to>
    <xdr:sp macro="" textlink="">
      <xdr:nvSpPr>
        <xdr:cNvPr id="367" name="楕円 366">
          <a:extLst>
            <a:ext uri="{FF2B5EF4-FFF2-40B4-BE49-F238E27FC236}">
              <a16:creationId xmlns:a16="http://schemas.microsoft.com/office/drawing/2014/main" xmlns="" id="{8298107F-C6D0-47D6-B39A-EB3F6F0E76EB}"/>
            </a:ext>
          </a:extLst>
        </xdr:cNvPr>
        <xdr:cNvSpPr/>
      </xdr:nvSpPr>
      <xdr:spPr>
        <a:xfrm>
          <a:off x="14541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126637</xdr:rowOff>
    </xdr:from>
    <xdr:to>
      <xdr:col>72</xdr:col>
      <xdr:colOff>38100</xdr:colOff>
      <xdr:row>38</xdr:row>
      <xdr:rowOff>56787</xdr:rowOff>
    </xdr:to>
    <xdr:sp macro="" textlink="">
      <xdr:nvSpPr>
        <xdr:cNvPr id="368" name="楕円 367">
          <a:extLst>
            <a:ext uri="{FF2B5EF4-FFF2-40B4-BE49-F238E27FC236}">
              <a16:creationId xmlns:a16="http://schemas.microsoft.com/office/drawing/2014/main" xmlns="" id="{3F4CB75A-04C7-4C18-98C5-8F875AAEC2F3}"/>
            </a:ext>
          </a:extLst>
        </xdr:cNvPr>
        <xdr:cNvSpPr/>
      </xdr:nvSpPr>
      <xdr:spPr>
        <a:xfrm>
          <a:off x="13652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xdr:rowOff>
    </xdr:from>
    <xdr:to>
      <xdr:col>76</xdr:col>
      <xdr:colOff>114300</xdr:colOff>
      <xdr:row>39</xdr:row>
      <xdr:rowOff>5987</xdr:rowOff>
    </xdr:to>
    <xdr:cxnSp macro="">
      <xdr:nvCxnSpPr>
        <xdr:cNvPr id="369" name="直線コネクタ 368">
          <a:extLst>
            <a:ext uri="{FF2B5EF4-FFF2-40B4-BE49-F238E27FC236}">
              <a16:creationId xmlns:a16="http://schemas.microsoft.com/office/drawing/2014/main" xmlns="" id="{F8B4B47F-48EC-4CE1-B447-F621111CFBC8}"/>
            </a:ext>
          </a:extLst>
        </xdr:cNvPr>
        <xdr:cNvCxnSpPr/>
      </xdr:nvCxnSpPr>
      <xdr:spPr>
        <a:xfrm>
          <a:off x="13703300" y="652108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70" name="n_1aveValue【認定こども園・幼稚園・保育所】&#10;有形固定資産減価償却率">
          <a:extLst>
            <a:ext uri="{FF2B5EF4-FFF2-40B4-BE49-F238E27FC236}">
              <a16:creationId xmlns:a16="http://schemas.microsoft.com/office/drawing/2014/main" xmlns="" id="{BF4CA5F4-6028-449F-9315-846A1DCB06A2}"/>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71" name="n_2aveValue【認定こども園・幼稚園・保育所】&#10;有形固定資産減価償却率">
          <a:extLst>
            <a:ext uri="{FF2B5EF4-FFF2-40B4-BE49-F238E27FC236}">
              <a16:creationId xmlns:a16="http://schemas.microsoft.com/office/drawing/2014/main" xmlns="" id="{AB156E31-B2A1-4181-8405-C350207034A0}"/>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72" name="n_3aveValue【認定こども園・幼稚園・保育所】&#10;有形固定資産減価償却率">
          <a:extLst>
            <a:ext uri="{FF2B5EF4-FFF2-40B4-BE49-F238E27FC236}">
              <a16:creationId xmlns:a16="http://schemas.microsoft.com/office/drawing/2014/main" xmlns="" id="{07887E89-1863-43DF-8C61-E7E11F23824E}"/>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47914</xdr:rowOff>
    </xdr:from>
    <xdr:ext cx="405111" cy="259045"/>
    <xdr:sp macro="" textlink="">
      <xdr:nvSpPr>
        <xdr:cNvPr id="373" name="n_2mainValue【認定こども園・幼稚園・保育所】&#10;有形固定資産減価償却率">
          <a:extLst>
            <a:ext uri="{FF2B5EF4-FFF2-40B4-BE49-F238E27FC236}">
              <a16:creationId xmlns:a16="http://schemas.microsoft.com/office/drawing/2014/main" xmlns="" id="{5D1FD0E2-D637-49AF-BE96-46E2BAC8FE07}"/>
            </a:ext>
          </a:extLst>
        </xdr:cNvPr>
        <xdr:cNvSpPr txBox="1"/>
      </xdr:nvSpPr>
      <xdr:spPr>
        <a:xfrm>
          <a:off x="14389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47914</xdr:rowOff>
    </xdr:from>
    <xdr:ext cx="405111" cy="259045"/>
    <xdr:sp macro="" textlink="">
      <xdr:nvSpPr>
        <xdr:cNvPr id="374" name="n_3mainValue【認定こども園・幼稚園・保育所】&#10;有形固定資産減価償却率">
          <a:extLst>
            <a:ext uri="{FF2B5EF4-FFF2-40B4-BE49-F238E27FC236}">
              <a16:creationId xmlns:a16="http://schemas.microsoft.com/office/drawing/2014/main" xmlns="" id="{AE314B83-0615-41CF-ADAF-8950696ADF0C}"/>
            </a:ext>
          </a:extLst>
        </xdr:cNvPr>
        <xdr:cNvSpPr txBox="1"/>
      </xdr:nvSpPr>
      <xdr:spPr>
        <a:xfrm>
          <a:off x="13500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xmlns="" id="{B627D976-ACBB-4D05-B45F-99F67B9284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xmlns="" id="{88854FC0-041A-46C8-9D28-84D74688F1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xmlns="" id="{F029C8CB-AF5C-4244-BC56-784CFAD1FE3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xmlns="" id="{21FC493A-EC8E-4471-BDAA-05AC9AF8F5C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xmlns="" id="{312EBC84-7C65-43B2-B973-C16E1BD490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xmlns="" id="{16E93B46-EAFF-4B79-AEDB-5C7225450F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xmlns="" id="{28B46DAC-62F1-4729-B580-4FB21384B1B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xmlns="" id="{495C0336-7405-406B-9237-44C523B4386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a:extLst>
            <a:ext uri="{FF2B5EF4-FFF2-40B4-BE49-F238E27FC236}">
              <a16:creationId xmlns:a16="http://schemas.microsoft.com/office/drawing/2014/main" xmlns="" id="{F6A85684-3B01-4FD1-8E34-9F8B728D64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a:extLst>
            <a:ext uri="{FF2B5EF4-FFF2-40B4-BE49-F238E27FC236}">
              <a16:creationId xmlns:a16="http://schemas.microsoft.com/office/drawing/2014/main" xmlns="" id="{C54F8783-F7CE-4219-9B21-67C40623FE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a:extLst>
            <a:ext uri="{FF2B5EF4-FFF2-40B4-BE49-F238E27FC236}">
              <a16:creationId xmlns:a16="http://schemas.microsoft.com/office/drawing/2014/main" xmlns="" id="{FE4C0B95-08B4-4DB2-B5A5-1F96E04CACC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6" name="テキスト ボックス 385">
          <a:extLst>
            <a:ext uri="{FF2B5EF4-FFF2-40B4-BE49-F238E27FC236}">
              <a16:creationId xmlns:a16="http://schemas.microsoft.com/office/drawing/2014/main" xmlns="" id="{92B00F8E-B036-4376-BBAF-9CDC2A7450F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a:extLst>
            <a:ext uri="{FF2B5EF4-FFF2-40B4-BE49-F238E27FC236}">
              <a16:creationId xmlns:a16="http://schemas.microsoft.com/office/drawing/2014/main" xmlns="" id="{B873E967-9AD7-469B-9563-7B7B66470B4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8" name="テキスト ボックス 387">
          <a:extLst>
            <a:ext uri="{FF2B5EF4-FFF2-40B4-BE49-F238E27FC236}">
              <a16:creationId xmlns:a16="http://schemas.microsoft.com/office/drawing/2014/main" xmlns="" id="{EF34086E-DBC2-40D7-AB43-DB04FF8B010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a:extLst>
            <a:ext uri="{FF2B5EF4-FFF2-40B4-BE49-F238E27FC236}">
              <a16:creationId xmlns:a16="http://schemas.microsoft.com/office/drawing/2014/main" xmlns="" id="{990AE098-9B2C-4752-B801-CE8AB6EB557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0" name="テキスト ボックス 389">
          <a:extLst>
            <a:ext uri="{FF2B5EF4-FFF2-40B4-BE49-F238E27FC236}">
              <a16:creationId xmlns:a16="http://schemas.microsoft.com/office/drawing/2014/main" xmlns="" id="{6FD4CEEC-1EE9-49CA-ACC9-351C960C60F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a:extLst>
            <a:ext uri="{FF2B5EF4-FFF2-40B4-BE49-F238E27FC236}">
              <a16:creationId xmlns:a16="http://schemas.microsoft.com/office/drawing/2014/main" xmlns="" id="{E117D2BD-6A3F-4390-9354-42733487E62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2" name="テキスト ボックス 391">
          <a:extLst>
            <a:ext uri="{FF2B5EF4-FFF2-40B4-BE49-F238E27FC236}">
              <a16:creationId xmlns:a16="http://schemas.microsoft.com/office/drawing/2014/main" xmlns="" id="{7C26504C-51FC-4782-AE18-2CD007BF521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a:extLst>
            <a:ext uri="{FF2B5EF4-FFF2-40B4-BE49-F238E27FC236}">
              <a16:creationId xmlns:a16="http://schemas.microsoft.com/office/drawing/2014/main" xmlns="" id="{485AE0F4-9490-4BEC-884E-71F1CC36DE7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4" name="テキスト ボックス 393">
          <a:extLst>
            <a:ext uri="{FF2B5EF4-FFF2-40B4-BE49-F238E27FC236}">
              <a16:creationId xmlns:a16="http://schemas.microsoft.com/office/drawing/2014/main" xmlns="" id="{50D14063-510C-45FF-BA0C-02D7AD1F443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a:extLst>
            <a:ext uri="{FF2B5EF4-FFF2-40B4-BE49-F238E27FC236}">
              <a16:creationId xmlns:a16="http://schemas.microsoft.com/office/drawing/2014/main" xmlns="" id="{F69F20EF-EDA7-4C13-A9C9-4BCF773E918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6" name="テキスト ボックス 395">
          <a:extLst>
            <a:ext uri="{FF2B5EF4-FFF2-40B4-BE49-F238E27FC236}">
              <a16:creationId xmlns:a16="http://schemas.microsoft.com/office/drawing/2014/main" xmlns="" id="{85C30F31-4546-423F-B6F5-F6988CA0AE3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xmlns="" id="{11AA5916-2D7B-4504-9CD0-2EFBA1CA42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a:extLst>
            <a:ext uri="{FF2B5EF4-FFF2-40B4-BE49-F238E27FC236}">
              <a16:creationId xmlns:a16="http://schemas.microsoft.com/office/drawing/2014/main" xmlns="" id="{F461480B-29A4-4AB0-9CD7-C13B03D6492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a:extLst>
            <a:ext uri="{FF2B5EF4-FFF2-40B4-BE49-F238E27FC236}">
              <a16:creationId xmlns:a16="http://schemas.microsoft.com/office/drawing/2014/main" xmlns="" id="{CDB4648B-EEB6-4712-AA72-7D186C0F9B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00" name="直線コネクタ 399">
          <a:extLst>
            <a:ext uri="{FF2B5EF4-FFF2-40B4-BE49-F238E27FC236}">
              <a16:creationId xmlns:a16="http://schemas.microsoft.com/office/drawing/2014/main" xmlns="" id="{9120BB13-FFAC-4ED6-BA4A-EFC4FB322F59}"/>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01" name="【認定こども園・幼稚園・保育所】&#10;一人当たり面積最小値テキスト">
          <a:extLst>
            <a:ext uri="{FF2B5EF4-FFF2-40B4-BE49-F238E27FC236}">
              <a16:creationId xmlns:a16="http://schemas.microsoft.com/office/drawing/2014/main" xmlns="" id="{60D7C35E-7904-4391-A335-2DA5B76F935C}"/>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02" name="直線コネクタ 401">
          <a:extLst>
            <a:ext uri="{FF2B5EF4-FFF2-40B4-BE49-F238E27FC236}">
              <a16:creationId xmlns:a16="http://schemas.microsoft.com/office/drawing/2014/main" xmlns="" id="{4CCA1927-E9F8-4657-AA63-9C6133C0ED45}"/>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03" name="【認定こども園・幼稚園・保育所】&#10;一人当たり面積最大値テキスト">
          <a:extLst>
            <a:ext uri="{FF2B5EF4-FFF2-40B4-BE49-F238E27FC236}">
              <a16:creationId xmlns:a16="http://schemas.microsoft.com/office/drawing/2014/main" xmlns="" id="{21734A47-24CE-4F7D-AD8C-8D1B493E6F22}"/>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04" name="直線コネクタ 403">
          <a:extLst>
            <a:ext uri="{FF2B5EF4-FFF2-40B4-BE49-F238E27FC236}">
              <a16:creationId xmlns:a16="http://schemas.microsoft.com/office/drawing/2014/main" xmlns="" id="{7B76FBAE-128E-42E7-9276-CCAC0778C231}"/>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05" name="【認定こども園・幼稚園・保育所】&#10;一人当たり面積平均値テキスト">
          <a:extLst>
            <a:ext uri="{FF2B5EF4-FFF2-40B4-BE49-F238E27FC236}">
              <a16:creationId xmlns:a16="http://schemas.microsoft.com/office/drawing/2014/main" xmlns="" id="{9FC5CF56-28B8-421E-9E56-6556CB55324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06" name="フローチャート: 判断 405">
          <a:extLst>
            <a:ext uri="{FF2B5EF4-FFF2-40B4-BE49-F238E27FC236}">
              <a16:creationId xmlns:a16="http://schemas.microsoft.com/office/drawing/2014/main" xmlns="" id="{0CE7D915-5C71-4A70-8E77-0277CB8B6BB8}"/>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07" name="フローチャート: 判断 406">
          <a:extLst>
            <a:ext uri="{FF2B5EF4-FFF2-40B4-BE49-F238E27FC236}">
              <a16:creationId xmlns:a16="http://schemas.microsoft.com/office/drawing/2014/main" xmlns="" id="{477EC359-5430-4ACC-A163-724854B440E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08" name="フローチャート: 判断 407">
          <a:extLst>
            <a:ext uri="{FF2B5EF4-FFF2-40B4-BE49-F238E27FC236}">
              <a16:creationId xmlns:a16="http://schemas.microsoft.com/office/drawing/2014/main" xmlns="" id="{56686AA5-B031-4154-BFB4-67A6BBC02EA7}"/>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09" name="フローチャート: 判断 408">
          <a:extLst>
            <a:ext uri="{FF2B5EF4-FFF2-40B4-BE49-F238E27FC236}">
              <a16:creationId xmlns:a16="http://schemas.microsoft.com/office/drawing/2014/main" xmlns="" id="{F548D637-9752-4F30-9BEC-D35E86278A9E}"/>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xmlns="" id="{9A589DE2-030B-459A-8049-838AC50EA6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xmlns="" id="{C4F30277-0090-4B45-9526-FF280C50C2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59DEECA5-472D-4D77-A66E-8BD81CDEBE7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7CF34076-2C7F-463E-B3CE-6B143BD575B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7BE8BEA8-D3A0-4B68-9B56-3B3581617C0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144054</xdr:rowOff>
    </xdr:from>
    <xdr:to>
      <xdr:col>107</xdr:col>
      <xdr:colOff>101600</xdr:colOff>
      <xdr:row>41</xdr:row>
      <xdr:rowOff>74204</xdr:rowOff>
    </xdr:to>
    <xdr:sp macro="" textlink="">
      <xdr:nvSpPr>
        <xdr:cNvPr id="415" name="楕円 414">
          <a:extLst>
            <a:ext uri="{FF2B5EF4-FFF2-40B4-BE49-F238E27FC236}">
              <a16:creationId xmlns:a16="http://schemas.microsoft.com/office/drawing/2014/main" xmlns="" id="{CB1A6B5C-FFB2-4F9D-8464-F1AE7F52B693}"/>
            </a:ext>
          </a:extLst>
        </xdr:cNvPr>
        <xdr:cNvSpPr/>
      </xdr:nvSpPr>
      <xdr:spPr>
        <a:xfrm>
          <a:off x="20383500" y="70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62956</xdr:rowOff>
    </xdr:from>
    <xdr:to>
      <xdr:col>102</xdr:col>
      <xdr:colOff>165100</xdr:colOff>
      <xdr:row>39</xdr:row>
      <xdr:rowOff>164556</xdr:rowOff>
    </xdr:to>
    <xdr:sp macro="" textlink="">
      <xdr:nvSpPr>
        <xdr:cNvPr id="416" name="楕円 415">
          <a:extLst>
            <a:ext uri="{FF2B5EF4-FFF2-40B4-BE49-F238E27FC236}">
              <a16:creationId xmlns:a16="http://schemas.microsoft.com/office/drawing/2014/main" xmlns="" id="{48443096-2641-47A5-938A-9B8E80529EB2}"/>
            </a:ext>
          </a:extLst>
        </xdr:cNvPr>
        <xdr:cNvSpPr/>
      </xdr:nvSpPr>
      <xdr:spPr>
        <a:xfrm>
          <a:off x="19494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113756</xdr:rowOff>
    </xdr:from>
    <xdr:to>
      <xdr:col>107</xdr:col>
      <xdr:colOff>50800</xdr:colOff>
      <xdr:row>41</xdr:row>
      <xdr:rowOff>23404</xdr:rowOff>
    </xdr:to>
    <xdr:cxnSp macro="">
      <xdr:nvCxnSpPr>
        <xdr:cNvPr id="417" name="直線コネクタ 416">
          <a:extLst>
            <a:ext uri="{FF2B5EF4-FFF2-40B4-BE49-F238E27FC236}">
              <a16:creationId xmlns:a16="http://schemas.microsoft.com/office/drawing/2014/main" xmlns="" id="{73F9EC8D-D69C-4C88-AEBB-D8E4B64205CF}"/>
            </a:ext>
          </a:extLst>
        </xdr:cNvPr>
        <xdr:cNvCxnSpPr/>
      </xdr:nvCxnSpPr>
      <xdr:spPr>
        <a:xfrm>
          <a:off x="19545300" y="6800306"/>
          <a:ext cx="889000" cy="25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18" name="n_1aveValue【認定こども園・幼稚園・保育所】&#10;一人当たり面積">
          <a:extLst>
            <a:ext uri="{FF2B5EF4-FFF2-40B4-BE49-F238E27FC236}">
              <a16:creationId xmlns:a16="http://schemas.microsoft.com/office/drawing/2014/main" xmlns="" id="{9277114A-E6A2-40DC-A708-BB9552351FDC}"/>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19" name="n_2aveValue【認定こども園・幼稚園・保育所】&#10;一人当たり面積">
          <a:extLst>
            <a:ext uri="{FF2B5EF4-FFF2-40B4-BE49-F238E27FC236}">
              <a16:creationId xmlns:a16="http://schemas.microsoft.com/office/drawing/2014/main" xmlns="" id="{FB3F5A4E-554A-423F-BEBC-903C7BF3D4DF}"/>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20" name="n_3aveValue【認定こども園・幼稚園・保育所】&#10;一人当たり面積">
          <a:extLst>
            <a:ext uri="{FF2B5EF4-FFF2-40B4-BE49-F238E27FC236}">
              <a16:creationId xmlns:a16="http://schemas.microsoft.com/office/drawing/2014/main" xmlns="" id="{097648D2-D9A4-4344-822B-1E02D812F834}"/>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65331</xdr:rowOff>
    </xdr:from>
    <xdr:ext cx="469744" cy="259045"/>
    <xdr:sp macro="" textlink="">
      <xdr:nvSpPr>
        <xdr:cNvPr id="421" name="n_2mainValue【認定こども園・幼稚園・保育所】&#10;一人当たり面積">
          <a:extLst>
            <a:ext uri="{FF2B5EF4-FFF2-40B4-BE49-F238E27FC236}">
              <a16:creationId xmlns:a16="http://schemas.microsoft.com/office/drawing/2014/main" xmlns="" id="{980D24B8-0574-4885-8405-5FBBCC0810E8}"/>
            </a:ext>
          </a:extLst>
        </xdr:cNvPr>
        <xdr:cNvSpPr txBox="1"/>
      </xdr:nvSpPr>
      <xdr:spPr>
        <a:xfrm>
          <a:off x="20199427" y="70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9633</xdr:rowOff>
    </xdr:from>
    <xdr:ext cx="469744" cy="259045"/>
    <xdr:sp macro="" textlink="">
      <xdr:nvSpPr>
        <xdr:cNvPr id="422" name="n_3mainValue【認定こども園・幼稚園・保育所】&#10;一人当たり面積">
          <a:extLst>
            <a:ext uri="{FF2B5EF4-FFF2-40B4-BE49-F238E27FC236}">
              <a16:creationId xmlns:a16="http://schemas.microsoft.com/office/drawing/2014/main" xmlns="" id="{D0702C7A-B815-4011-9F9A-38791DA43E99}"/>
            </a:ext>
          </a:extLst>
        </xdr:cNvPr>
        <xdr:cNvSpPr txBox="1"/>
      </xdr:nvSpPr>
      <xdr:spPr>
        <a:xfrm>
          <a:off x="193104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a16="http://schemas.microsoft.com/office/drawing/2014/main" xmlns="" id="{AECE7854-961A-4EB2-A1FF-663E876FC9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a16="http://schemas.microsoft.com/office/drawing/2014/main" xmlns="" id="{F357D9EE-8D37-481A-A628-3CFE3410BE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a16="http://schemas.microsoft.com/office/drawing/2014/main" xmlns="" id="{6AB59FE4-BBC8-4510-A997-50B0FF7545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a16="http://schemas.microsoft.com/office/drawing/2014/main" xmlns="" id="{51039DB5-40D6-45EA-9867-90094EFE74F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a16="http://schemas.microsoft.com/office/drawing/2014/main" xmlns="" id="{432765E0-4580-4B47-92CE-B5B489A00C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a16="http://schemas.microsoft.com/office/drawing/2014/main" xmlns="" id="{BB120F0F-A45B-460D-BAD0-F46506A429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a16="http://schemas.microsoft.com/office/drawing/2014/main" xmlns="" id="{E14FC57D-1DB2-4AB2-93FD-00E8A905C6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a16="http://schemas.microsoft.com/office/drawing/2014/main" xmlns="" id="{1F1190A5-C720-4582-A5DF-CD98ACB42CD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a16="http://schemas.microsoft.com/office/drawing/2014/main" xmlns="" id="{B09F18B6-1513-4D21-A53D-75DA567EBDC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a16="http://schemas.microsoft.com/office/drawing/2014/main" xmlns="" id="{4D1AC67F-1F38-417F-BD63-E047A34315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a:extLst>
            <a:ext uri="{FF2B5EF4-FFF2-40B4-BE49-F238E27FC236}">
              <a16:creationId xmlns:a16="http://schemas.microsoft.com/office/drawing/2014/main" xmlns="" id="{4879A9F4-D8D2-4E2D-A6C3-2382E56A739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a:extLst>
            <a:ext uri="{FF2B5EF4-FFF2-40B4-BE49-F238E27FC236}">
              <a16:creationId xmlns:a16="http://schemas.microsoft.com/office/drawing/2014/main" xmlns="" id="{32CD6FD2-9586-42D3-85B5-C6CA98145D9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a:extLst>
            <a:ext uri="{FF2B5EF4-FFF2-40B4-BE49-F238E27FC236}">
              <a16:creationId xmlns:a16="http://schemas.microsoft.com/office/drawing/2014/main" xmlns="" id="{0FC7319E-831C-49EA-8268-8A2CE0462A7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a:extLst>
            <a:ext uri="{FF2B5EF4-FFF2-40B4-BE49-F238E27FC236}">
              <a16:creationId xmlns:a16="http://schemas.microsoft.com/office/drawing/2014/main" xmlns="" id="{1683FB63-4325-4F48-AEC4-54DCDC71163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a:extLst>
            <a:ext uri="{FF2B5EF4-FFF2-40B4-BE49-F238E27FC236}">
              <a16:creationId xmlns:a16="http://schemas.microsoft.com/office/drawing/2014/main" xmlns="" id="{67C2DA1B-C290-4755-93A9-F2683F1D3EF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a:extLst>
            <a:ext uri="{FF2B5EF4-FFF2-40B4-BE49-F238E27FC236}">
              <a16:creationId xmlns:a16="http://schemas.microsoft.com/office/drawing/2014/main" xmlns="" id="{5F6D114D-7DD8-49F1-9D98-1E8B679D9D9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a:extLst>
            <a:ext uri="{FF2B5EF4-FFF2-40B4-BE49-F238E27FC236}">
              <a16:creationId xmlns:a16="http://schemas.microsoft.com/office/drawing/2014/main" xmlns="" id="{7F1F0724-399D-4ADD-B266-23C1CDD1122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a:extLst>
            <a:ext uri="{FF2B5EF4-FFF2-40B4-BE49-F238E27FC236}">
              <a16:creationId xmlns:a16="http://schemas.microsoft.com/office/drawing/2014/main" xmlns="" id="{5D243273-B17F-4395-8A2E-81F4E70AADF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a:extLst>
            <a:ext uri="{FF2B5EF4-FFF2-40B4-BE49-F238E27FC236}">
              <a16:creationId xmlns:a16="http://schemas.microsoft.com/office/drawing/2014/main" xmlns="" id="{710C440E-6113-4097-B625-F2B427F98DA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a:extLst>
            <a:ext uri="{FF2B5EF4-FFF2-40B4-BE49-F238E27FC236}">
              <a16:creationId xmlns:a16="http://schemas.microsoft.com/office/drawing/2014/main" xmlns="" id="{F685FE93-0865-4172-9E87-0F4C730ECE5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a:extLst>
            <a:ext uri="{FF2B5EF4-FFF2-40B4-BE49-F238E27FC236}">
              <a16:creationId xmlns:a16="http://schemas.microsoft.com/office/drawing/2014/main" xmlns="" id="{2DD251DC-349D-4B31-956F-CE4B9B6A46F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a:extLst>
            <a:ext uri="{FF2B5EF4-FFF2-40B4-BE49-F238E27FC236}">
              <a16:creationId xmlns:a16="http://schemas.microsoft.com/office/drawing/2014/main" xmlns="" id="{A2CC7313-513D-408C-9488-062A59F41A7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xmlns="" id="{B9E33BCA-3F5E-49A2-91ED-078745024C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xmlns="" id="{13247979-9D4B-4EF9-8AB3-3721C09F846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xmlns="" id="{82F5B6A6-4211-4473-B1B0-D49570B0B75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48" name="直線コネクタ 447">
          <a:extLst>
            <a:ext uri="{FF2B5EF4-FFF2-40B4-BE49-F238E27FC236}">
              <a16:creationId xmlns:a16="http://schemas.microsoft.com/office/drawing/2014/main" xmlns="" id="{422B1BA9-DDE1-496F-8C35-E96D0F1CDD11}"/>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49" name="【学校施設】&#10;有形固定資産減価償却率最小値テキスト">
          <a:extLst>
            <a:ext uri="{FF2B5EF4-FFF2-40B4-BE49-F238E27FC236}">
              <a16:creationId xmlns:a16="http://schemas.microsoft.com/office/drawing/2014/main" xmlns="" id="{582321D5-A801-4C8A-B2F9-3169D1C2FDE6}"/>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50" name="直線コネクタ 449">
          <a:extLst>
            <a:ext uri="{FF2B5EF4-FFF2-40B4-BE49-F238E27FC236}">
              <a16:creationId xmlns:a16="http://schemas.microsoft.com/office/drawing/2014/main" xmlns="" id="{3C4EF4A9-C2D7-47A6-96B5-2707EA7390CA}"/>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1" name="【学校施設】&#10;有形固定資産減価償却率最大値テキスト">
          <a:extLst>
            <a:ext uri="{FF2B5EF4-FFF2-40B4-BE49-F238E27FC236}">
              <a16:creationId xmlns:a16="http://schemas.microsoft.com/office/drawing/2014/main" xmlns="" id="{65038887-FD9A-44B2-89E9-FF9E7FA30823}"/>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2" name="直線コネクタ 451">
          <a:extLst>
            <a:ext uri="{FF2B5EF4-FFF2-40B4-BE49-F238E27FC236}">
              <a16:creationId xmlns:a16="http://schemas.microsoft.com/office/drawing/2014/main" xmlns="" id="{77307C43-DA3F-4050-8437-B5FF4292DF0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53" name="【学校施設】&#10;有形固定資産減価償却率平均値テキスト">
          <a:extLst>
            <a:ext uri="{FF2B5EF4-FFF2-40B4-BE49-F238E27FC236}">
              <a16:creationId xmlns:a16="http://schemas.microsoft.com/office/drawing/2014/main" xmlns="" id="{E197A523-FA11-4C1C-A291-94AD2A2D4992}"/>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54" name="フローチャート: 判断 453">
          <a:extLst>
            <a:ext uri="{FF2B5EF4-FFF2-40B4-BE49-F238E27FC236}">
              <a16:creationId xmlns:a16="http://schemas.microsoft.com/office/drawing/2014/main" xmlns="" id="{40BBDE64-6B80-4B8C-8170-7A253ED5398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55" name="フローチャート: 判断 454">
          <a:extLst>
            <a:ext uri="{FF2B5EF4-FFF2-40B4-BE49-F238E27FC236}">
              <a16:creationId xmlns:a16="http://schemas.microsoft.com/office/drawing/2014/main" xmlns="" id="{8959A28A-957B-4B06-A130-5DD4D3F39706}"/>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56" name="フローチャート: 判断 455">
          <a:extLst>
            <a:ext uri="{FF2B5EF4-FFF2-40B4-BE49-F238E27FC236}">
              <a16:creationId xmlns:a16="http://schemas.microsoft.com/office/drawing/2014/main" xmlns="" id="{134BFACF-C4F4-44FC-BD4B-98986B50FE08}"/>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57" name="フローチャート: 判断 456">
          <a:extLst>
            <a:ext uri="{FF2B5EF4-FFF2-40B4-BE49-F238E27FC236}">
              <a16:creationId xmlns:a16="http://schemas.microsoft.com/office/drawing/2014/main" xmlns="" id="{4E727894-93F3-4AD9-8F17-5C43090CFACB}"/>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BFA5E76A-97A7-4B11-89BE-B07D62FFDB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5BBA4CBB-9FBE-47FC-BF05-A38069976AE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44A6F52E-5F57-4E1B-9A17-9D33AEE7D5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926405A2-2409-46FC-BB98-F80665FE202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2FBB4F0D-5E93-4BF2-9532-5A82BA5CE57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117384</xdr:rowOff>
    </xdr:from>
    <xdr:to>
      <xdr:col>76</xdr:col>
      <xdr:colOff>165100</xdr:colOff>
      <xdr:row>58</xdr:row>
      <xdr:rowOff>47534</xdr:rowOff>
    </xdr:to>
    <xdr:sp macro="" textlink="">
      <xdr:nvSpPr>
        <xdr:cNvPr id="463" name="楕円 462">
          <a:extLst>
            <a:ext uri="{FF2B5EF4-FFF2-40B4-BE49-F238E27FC236}">
              <a16:creationId xmlns:a16="http://schemas.microsoft.com/office/drawing/2014/main" xmlns="" id="{B2480C65-BED5-4172-81B8-D4D7CBA184DE}"/>
            </a:ext>
          </a:extLst>
        </xdr:cNvPr>
        <xdr:cNvSpPr/>
      </xdr:nvSpPr>
      <xdr:spPr>
        <a:xfrm>
          <a:off x="14541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123916</xdr:rowOff>
    </xdr:from>
    <xdr:to>
      <xdr:col>72</xdr:col>
      <xdr:colOff>38100</xdr:colOff>
      <xdr:row>59</xdr:row>
      <xdr:rowOff>54066</xdr:rowOff>
    </xdr:to>
    <xdr:sp macro="" textlink="">
      <xdr:nvSpPr>
        <xdr:cNvPr id="464" name="楕円 463">
          <a:extLst>
            <a:ext uri="{FF2B5EF4-FFF2-40B4-BE49-F238E27FC236}">
              <a16:creationId xmlns:a16="http://schemas.microsoft.com/office/drawing/2014/main" xmlns="" id="{C795D8C7-29A8-47C5-9D91-E7459347C7C6}"/>
            </a:ext>
          </a:extLst>
        </xdr:cNvPr>
        <xdr:cNvSpPr/>
      </xdr:nvSpPr>
      <xdr:spPr>
        <a:xfrm>
          <a:off x="13652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168184</xdr:rowOff>
    </xdr:from>
    <xdr:to>
      <xdr:col>76</xdr:col>
      <xdr:colOff>114300</xdr:colOff>
      <xdr:row>59</xdr:row>
      <xdr:rowOff>3266</xdr:rowOff>
    </xdr:to>
    <xdr:cxnSp macro="">
      <xdr:nvCxnSpPr>
        <xdr:cNvPr id="465" name="直線コネクタ 464">
          <a:extLst>
            <a:ext uri="{FF2B5EF4-FFF2-40B4-BE49-F238E27FC236}">
              <a16:creationId xmlns:a16="http://schemas.microsoft.com/office/drawing/2014/main" xmlns="" id="{0A71C26A-E0EE-442B-B91A-CE0D4BACCAAD}"/>
            </a:ext>
          </a:extLst>
        </xdr:cNvPr>
        <xdr:cNvCxnSpPr/>
      </xdr:nvCxnSpPr>
      <xdr:spPr>
        <a:xfrm flipV="1">
          <a:off x="13703300" y="9940834"/>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66" name="n_1aveValue【学校施設】&#10;有形固定資産減価償却率">
          <a:extLst>
            <a:ext uri="{FF2B5EF4-FFF2-40B4-BE49-F238E27FC236}">
              <a16:creationId xmlns:a16="http://schemas.microsoft.com/office/drawing/2014/main" xmlns="" id="{A29B7A8F-4D4C-47E2-9197-EF174E41F8CA}"/>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67" name="n_2aveValue【学校施設】&#10;有形固定資産減価償却率">
          <a:extLst>
            <a:ext uri="{FF2B5EF4-FFF2-40B4-BE49-F238E27FC236}">
              <a16:creationId xmlns:a16="http://schemas.microsoft.com/office/drawing/2014/main" xmlns="" id="{4DE94D30-8CDB-4ECD-9E48-E09ED90366A4}"/>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68" name="n_3aveValue【学校施設】&#10;有形固定資産減価償却率">
          <a:extLst>
            <a:ext uri="{FF2B5EF4-FFF2-40B4-BE49-F238E27FC236}">
              <a16:creationId xmlns:a16="http://schemas.microsoft.com/office/drawing/2014/main" xmlns="" id="{7690A8CD-8CB4-4E0F-BE0F-CFB8B13B67EB}"/>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64061</xdr:rowOff>
    </xdr:from>
    <xdr:ext cx="405111" cy="259045"/>
    <xdr:sp macro="" textlink="">
      <xdr:nvSpPr>
        <xdr:cNvPr id="469" name="n_2mainValue【学校施設】&#10;有形固定資産減価償却率">
          <a:extLst>
            <a:ext uri="{FF2B5EF4-FFF2-40B4-BE49-F238E27FC236}">
              <a16:creationId xmlns:a16="http://schemas.microsoft.com/office/drawing/2014/main" xmlns="" id="{AF87A696-D679-40B4-935D-9AAEC0E350C5}"/>
            </a:ext>
          </a:extLst>
        </xdr:cNvPr>
        <xdr:cNvSpPr txBox="1"/>
      </xdr:nvSpPr>
      <xdr:spPr>
        <a:xfrm>
          <a:off x="14389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70593</xdr:rowOff>
    </xdr:from>
    <xdr:ext cx="405111" cy="259045"/>
    <xdr:sp macro="" textlink="">
      <xdr:nvSpPr>
        <xdr:cNvPr id="470" name="n_3mainValue【学校施設】&#10;有形固定資産減価償却率">
          <a:extLst>
            <a:ext uri="{FF2B5EF4-FFF2-40B4-BE49-F238E27FC236}">
              <a16:creationId xmlns:a16="http://schemas.microsoft.com/office/drawing/2014/main" xmlns="" id="{8F086099-E009-49B1-AD30-968272D67149}"/>
            </a:ext>
          </a:extLst>
        </xdr:cNvPr>
        <xdr:cNvSpPr txBox="1"/>
      </xdr:nvSpPr>
      <xdr:spPr>
        <a:xfrm>
          <a:off x="13500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xmlns="" id="{7B06E035-7C97-47CA-90A5-07DABDB9A2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xmlns="" id="{DE681201-FF52-41D9-A6CB-053D68B782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xmlns="" id="{52736835-65B2-4BFA-8412-56A33E668E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xmlns="" id="{1373DD92-B38F-4986-A0F4-E2AABB5964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xmlns="" id="{CCA9AEE3-DE0F-4A9C-853A-B5BA8ADCEF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xmlns="" id="{4B0EC971-DF93-4E50-B8AD-4928867694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xmlns="" id="{1E5722D6-28E2-46E6-9CD5-DB02AAF667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xmlns="" id="{A99A9462-4D01-4718-9227-03D69599CBA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xmlns="" id="{BA446789-5AC1-4DF5-A714-EC207CD937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xmlns="" id="{8EF70800-79AB-4A73-8C1C-61081F3F94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xmlns="" id="{C248ED96-0DA4-4ADD-8CFC-0C1B60D9DFA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xmlns="" id="{26CFA437-839D-483D-98B4-25E1DCB99D9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xmlns="" id="{0F0D29B2-54D7-4BAD-8262-5A763DE37A3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84" name="テキスト ボックス 483">
          <a:extLst>
            <a:ext uri="{FF2B5EF4-FFF2-40B4-BE49-F238E27FC236}">
              <a16:creationId xmlns:a16="http://schemas.microsoft.com/office/drawing/2014/main" xmlns="" id="{55AE9AD1-C6F2-4951-886E-80FEEE6F8B2E}"/>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xmlns="" id="{D1B075FA-D269-4FEE-88CD-0E3069C379C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86" name="テキスト ボックス 485">
          <a:extLst>
            <a:ext uri="{FF2B5EF4-FFF2-40B4-BE49-F238E27FC236}">
              <a16:creationId xmlns:a16="http://schemas.microsoft.com/office/drawing/2014/main" xmlns="" id="{8A27BF26-D847-4672-A407-1D37A8462C87}"/>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xmlns="" id="{2817EA76-2547-430A-B61E-D06F0828554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88" name="テキスト ボックス 487">
          <a:extLst>
            <a:ext uri="{FF2B5EF4-FFF2-40B4-BE49-F238E27FC236}">
              <a16:creationId xmlns:a16="http://schemas.microsoft.com/office/drawing/2014/main" xmlns="" id="{CE48EBCC-A94E-4456-BC6C-B02C96ADADDB}"/>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xmlns="" id="{7AC9DD66-1FE3-42A9-998F-472A1407B6E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0" name="テキスト ボックス 489">
          <a:extLst>
            <a:ext uri="{FF2B5EF4-FFF2-40B4-BE49-F238E27FC236}">
              <a16:creationId xmlns:a16="http://schemas.microsoft.com/office/drawing/2014/main" xmlns="" id="{6314034B-07B6-457D-B7A9-4DAFFB0737D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xmlns="" id="{7398925A-9924-4094-8431-375DB45731B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a:extLst>
            <a:ext uri="{FF2B5EF4-FFF2-40B4-BE49-F238E27FC236}">
              <a16:creationId xmlns:a16="http://schemas.microsoft.com/office/drawing/2014/main" xmlns="" id="{5A44C964-D085-45BD-9080-1ED7413B4C3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xmlns="" id="{28EDD062-0E83-476D-9B8A-8AE492CC9D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a:extLst>
            <a:ext uri="{FF2B5EF4-FFF2-40B4-BE49-F238E27FC236}">
              <a16:creationId xmlns:a16="http://schemas.microsoft.com/office/drawing/2014/main" xmlns="" id="{455DA363-8B7D-4EF2-A84C-4B6B863EAAC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xmlns="" id="{0F47BD00-2517-4BED-865A-4EDBB03DD85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96" name="直線コネクタ 495">
          <a:extLst>
            <a:ext uri="{FF2B5EF4-FFF2-40B4-BE49-F238E27FC236}">
              <a16:creationId xmlns:a16="http://schemas.microsoft.com/office/drawing/2014/main" xmlns="" id="{EA3153B4-8811-4955-A10A-AC6DC35C9291}"/>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97" name="【学校施設】&#10;一人当たり面積最小値テキスト">
          <a:extLst>
            <a:ext uri="{FF2B5EF4-FFF2-40B4-BE49-F238E27FC236}">
              <a16:creationId xmlns:a16="http://schemas.microsoft.com/office/drawing/2014/main" xmlns="" id="{7DAC93F9-292A-4513-9599-D1CFEF8994EA}"/>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98" name="直線コネクタ 497">
          <a:extLst>
            <a:ext uri="{FF2B5EF4-FFF2-40B4-BE49-F238E27FC236}">
              <a16:creationId xmlns:a16="http://schemas.microsoft.com/office/drawing/2014/main" xmlns="" id="{BC75F5E4-4E64-417B-8143-BC16E4AE11B6}"/>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99" name="【学校施設】&#10;一人当たり面積最大値テキスト">
          <a:extLst>
            <a:ext uri="{FF2B5EF4-FFF2-40B4-BE49-F238E27FC236}">
              <a16:creationId xmlns:a16="http://schemas.microsoft.com/office/drawing/2014/main" xmlns="" id="{F91C09D3-A00B-4241-B6EB-0CD4F1453671}"/>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00" name="直線コネクタ 499">
          <a:extLst>
            <a:ext uri="{FF2B5EF4-FFF2-40B4-BE49-F238E27FC236}">
              <a16:creationId xmlns:a16="http://schemas.microsoft.com/office/drawing/2014/main" xmlns="" id="{ADD98453-4F73-43DB-888C-753027C54872}"/>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01" name="【学校施設】&#10;一人当たり面積平均値テキスト">
          <a:extLst>
            <a:ext uri="{FF2B5EF4-FFF2-40B4-BE49-F238E27FC236}">
              <a16:creationId xmlns:a16="http://schemas.microsoft.com/office/drawing/2014/main" xmlns="" id="{6B64BD65-EFB5-403C-A6C1-56C188271C1C}"/>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02" name="フローチャート: 判断 501">
          <a:extLst>
            <a:ext uri="{FF2B5EF4-FFF2-40B4-BE49-F238E27FC236}">
              <a16:creationId xmlns:a16="http://schemas.microsoft.com/office/drawing/2014/main" xmlns="" id="{B17FD209-B09A-45D0-BF8D-4DF8A839B5BF}"/>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03" name="フローチャート: 判断 502">
          <a:extLst>
            <a:ext uri="{FF2B5EF4-FFF2-40B4-BE49-F238E27FC236}">
              <a16:creationId xmlns:a16="http://schemas.microsoft.com/office/drawing/2014/main" xmlns="" id="{2A0BA9CB-B8EF-44D2-B34F-1E48F4119037}"/>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04" name="フローチャート: 判断 503">
          <a:extLst>
            <a:ext uri="{FF2B5EF4-FFF2-40B4-BE49-F238E27FC236}">
              <a16:creationId xmlns:a16="http://schemas.microsoft.com/office/drawing/2014/main" xmlns="" id="{6F5F9385-DEFA-4156-ACD4-339F720BED5A}"/>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05" name="フローチャート: 判断 504">
          <a:extLst>
            <a:ext uri="{FF2B5EF4-FFF2-40B4-BE49-F238E27FC236}">
              <a16:creationId xmlns:a16="http://schemas.microsoft.com/office/drawing/2014/main" xmlns="" id="{942CA980-ED55-4235-B77B-ED3882B4D936}"/>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7AEDA28C-5E75-4FDA-8559-3501BF9C1E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48188028-4661-463F-923E-9C48C9AF2A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8D4115D1-E2C0-41A8-B925-0C77144E83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56759899-7DB2-453D-B74B-5CD139BDA2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FEF3B633-5E7D-4B0D-9D0E-786948D5D1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64</xdr:row>
      <xdr:rowOff>45441</xdr:rowOff>
    </xdr:from>
    <xdr:to>
      <xdr:col>107</xdr:col>
      <xdr:colOff>101600</xdr:colOff>
      <xdr:row>64</xdr:row>
      <xdr:rowOff>147041</xdr:rowOff>
    </xdr:to>
    <xdr:sp macro="" textlink="">
      <xdr:nvSpPr>
        <xdr:cNvPr id="511" name="楕円 510">
          <a:extLst>
            <a:ext uri="{FF2B5EF4-FFF2-40B4-BE49-F238E27FC236}">
              <a16:creationId xmlns:a16="http://schemas.microsoft.com/office/drawing/2014/main" xmlns="" id="{9C87A173-4C43-498C-9D50-5078FF64982D}"/>
            </a:ext>
          </a:extLst>
        </xdr:cNvPr>
        <xdr:cNvSpPr/>
      </xdr:nvSpPr>
      <xdr:spPr>
        <a:xfrm>
          <a:off x="20383500" y="110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64</xdr:row>
      <xdr:rowOff>22711</xdr:rowOff>
    </xdr:from>
    <xdr:to>
      <xdr:col>102</xdr:col>
      <xdr:colOff>165100</xdr:colOff>
      <xdr:row>64</xdr:row>
      <xdr:rowOff>124311</xdr:rowOff>
    </xdr:to>
    <xdr:sp macro="" textlink="">
      <xdr:nvSpPr>
        <xdr:cNvPr id="512" name="楕円 511">
          <a:extLst>
            <a:ext uri="{FF2B5EF4-FFF2-40B4-BE49-F238E27FC236}">
              <a16:creationId xmlns:a16="http://schemas.microsoft.com/office/drawing/2014/main" xmlns="" id="{638FD5B3-6D7B-4615-9ACF-512381472497}"/>
            </a:ext>
          </a:extLst>
        </xdr:cNvPr>
        <xdr:cNvSpPr/>
      </xdr:nvSpPr>
      <xdr:spPr>
        <a:xfrm>
          <a:off x="19494500" y="109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73511</xdr:rowOff>
    </xdr:from>
    <xdr:to>
      <xdr:col>107</xdr:col>
      <xdr:colOff>50800</xdr:colOff>
      <xdr:row>64</xdr:row>
      <xdr:rowOff>96241</xdr:rowOff>
    </xdr:to>
    <xdr:cxnSp macro="">
      <xdr:nvCxnSpPr>
        <xdr:cNvPr id="513" name="直線コネクタ 512">
          <a:extLst>
            <a:ext uri="{FF2B5EF4-FFF2-40B4-BE49-F238E27FC236}">
              <a16:creationId xmlns:a16="http://schemas.microsoft.com/office/drawing/2014/main" xmlns="" id="{C515C27F-87D7-4EDB-A2D1-32167F113B02}"/>
            </a:ext>
          </a:extLst>
        </xdr:cNvPr>
        <xdr:cNvCxnSpPr/>
      </xdr:nvCxnSpPr>
      <xdr:spPr>
        <a:xfrm>
          <a:off x="19545300" y="11046311"/>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14" name="n_1aveValue【学校施設】&#10;一人当たり面積">
          <a:extLst>
            <a:ext uri="{FF2B5EF4-FFF2-40B4-BE49-F238E27FC236}">
              <a16:creationId xmlns:a16="http://schemas.microsoft.com/office/drawing/2014/main" xmlns="" id="{AB2B46C6-95D2-4D05-B4C7-CE944B6FE071}"/>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15" name="n_2aveValue【学校施設】&#10;一人当たり面積">
          <a:extLst>
            <a:ext uri="{FF2B5EF4-FFF2-40B4-BE49-F238E27FC236}">
              <a16:creationId xmlns:a16="http://schemas.microsoft.com/office/drawing/2014/main" xmlns="" id="{595C5EA8-C8CC-48D1-8D20-50872B9671C8}"/>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16" name="n_3aveValue【学校施設】&#10;一人当たり面積">
          <a:extLst>
            <a:ext uri="{FF2B5EF4-FFF2-40B4-BE49-F238E27FC236}">
              <a16:creationId xmlns:a16="http://schemas.microsoft.com/office/drawing/2014/main" xmlns="" id="{56255E0E-D5D9-498F-8E31-3B62F7768FFD}"/>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138168</xdr:rowOff>
    </xdr:from>
    <xdr:ext cx="469744" cy="259045"/>
    <xdr:sp macro="" textlink="">
      <xdr:nvSpPr>
        <xdr:cNvPr id="517" name="n_2mainValue【学校施設】&#10;一人当たり面積">
          <a:extLst>
            <a:ext uri="{FF2B5EF4-FFF2-40B4-BE49-F238E27FC236}">
              <a16:creationId xmlns:a16="http://schemas.microsoft.com/office/drawing/2014/main" xmlns="" id="{53962249-2BFA-4B5F-AE5C-7A3D0D177F77}"/>
            </a:ext>
          </a:extLst>
        </xdr:cNvPr>
        <xdr:cNvSpPr txBox="1"/>
      </xdr:nvSpPr>
      <xdr:spPr>
        <a:xfrm>
          <a:off x="20199427" y="1111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115438</xdr:rowOff>
    </xdr:from>
    <xdr:ext cx="469744" cy="259045"/>
    <xdr:sp macro="" textlink="">
      <xdr:nvSpPr>
        <xdr:cNvPr id="518" name="n_3mainValue【学校施設】&#10;一人当たり面積">
          <a:extLst>
            <a:ext uri="{FF2B5EF4-FFF2-40B4-BE49-F238E27FC236}">
              <a16:creationId xmlns:a16="http://schemas.microsoft.com/office/drawing/2014/main" xmlns="" id="{4B883D8B-AAC5-460D-8076-0A4773EDF270}"/>
            </a:ext>
          </a:extLst>
        </xdr:cNvPr>
        <xdr:cNvSpPr txBox="1"/>
      </xdr:nvSpPr>
      <xdr:spPr>
        <a:xfrm>
          <a:off x="19310427" y="1108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xmlns="" id="{680F5403-8919-4932-A706-1BAD0EBE48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xmlns="" id="{331AA866-C2DE-4A73-A989-06A41F7696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xmlns="" id="{F53FE387-3368-40EC-86F4-043888C838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xmlns="" id="{69BE1F30-0BC6-4C2E-AC75-FCB0909D9F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xmlns="" id="{7F1085C2-8421-4942-B655-74FE507EFD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xmlns="" id="{072F3081-BB7E-429A-9DE9-83D5A6013D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xmlns="" id="{0EB4B454-3D3A-45AB-870D-3C3778FC1F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xmlns="" id="{80D4751F-1640-4C66-A82D-922C8F320AE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a:extLst>
            <a:ext uri="{FF2B5EF4-FFF2-40B4-BE49-F238E27FC236}">
              <a16:creationId xmlns:a16="http://schemas.microsoft.com/office/drawing/2014/main" xmlns="" id="{7621015D-D9E7-4A70-B88D-C3B9ACD2E2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a:extLst>
            <a:ext uri="{FF2B5EF4-FFF2-40B4-BE49-F238E27FC236}">
              <a16:creationId xmlns:a16="http://schemas.microsoft.com/office/drawing/2014/main" xmlns="" id="{0DA56385-798C-4FCA-9689-0B9571F894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a:extLst>
            <a:ext uri="{FF2B5EF4-FFF2-40B4-BE49-F238E27FC236}">
              <a16:creationId xmlns:a16="http://schemas.microsoft.com/office/drawing/2014/main" xmlns="" id="{9E3FBDB0-A835-43F4-BA5C-C35ECD99C3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a:extLst>
            <a:ext uri="{FF2B5EF4-FFF2-40B4-BE49-F238E27FC236}">
              <a16:creationId xmlns:a16="http://schemas.microsoft.com/office/drawing/2014/main" xmlns="" id="{7403CD5A-1D47-4D94-A956-464125584A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a:extLst>
            <a:ext uri="{FF2B5EF4-FFF2-40B4-BE49-F238E27FC236}">
              <a16:creationId xmlns:a16="http://schemas.microsoft.com/office/drawing/2014/main" xmlns="" id="{9B97E8DF-08E3-4B6D-8FE5-1386BE7E5F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a:extLst>
            <a:ext uri="{FF2B5EF4-FFF2-40B4-BE49-F238E27FC236}">
              <a16:creationId xmlns:a16="http://schemas.microsoft.com/office/drawing/2014/main" xmlns="" id="{3BC307B2-D2E9-4060-8EA7-A5B9F11F29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a:extLst>
            <a:ext uri="{FF2B5EF4-FFF2-40B4-BE49-F238E27FC236}">
              <a16:creationId xmlns:a16="http://schemas.microsoft.com/office/drawing/2014/main" xmlns="" id="{108D16D6-3A64-4E36-A778-50222427237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a:extLst>
            <a:ext uri="{FF2B5EF4-FFF2-40B4-BE49-F238E27FC236}">
              <a16:creationId xmlns:a16="http://schemas.microsoft.com/office/drawing/2014/main" xmlns="" id="{021FA330-87F9-4AC8-8E5C-BD44DA8144B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xmlns="" id="{DE450BF8-E8C0-4236-8AC7-F874569BAB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xmlns="" id="{D211DC94-7420-4BA5-AD0D-DE70E8B0E65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xmlns="" id="{017DCE1C-56CC-4FE4-9364-72EE9FF7A3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xmlns="" id="{5B3657AD-2E71-4902-93ED-7746CADFA9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xmlns="" id="{8A391E07-7980-4594-9322-FA1694222F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xmlns="" id="{4069BA84-F9A0-4EB0-A6EA-DBE1F69E32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xmlns="" id="{038D7770-7A34-4435-A915-DAA0890BAC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xmlns="" id="{BC4E5EBC-7B91-4C00-865A-00970069B2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a:extLst>
            <a:ext uri="{FF2B5EF4-FFF2-40B4-BE49-F238E27FC236}">
              <a16:creationId xmlns:a16="http://schemas.microsoft.com/office/drawing/2014/main" xmlns="" id="{756C39C6-627D-41F4-9388-6314A99B981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a:extLst>
            <a:ext uri="{FF2B5EF4-FFF2-40B4-BE49-F238E27FC236}">
              <a16:creationId xmlns:a16="http://schemas.microsoft.com/office/drawing/2014/main" xmlns="" id="{55AF2AB2-3D85-479F-A434-80070C2F649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xmlns="" id="{16F9F16B-FB43-4CD6-9FB0-58182F6F127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6" name="テキスト ボックス 545">
          <a:extLst>
            <a:ext uri="{FF2B5EF4-FFF2-40B4-BE49-F238E27FC236}">
              <a16:creationId xmlns:a16="http://schemas.microsoft.com/office/drawing/2014/main" xmlns="" id="{E338C734-45F6-46E5-B83F-EC502CC36A8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xmlns="" id="{CDD2F090-E155-4073-8405-4CA7BAF226D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xmlns="" id="{A53DB246-FD6A-4995-82AD-F2D4667711D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xmlns="" id="{30C21E46-C44C-4426-AF8B-965FD2B47E2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xmlns="" id="{238B1665-9B4F-4068-8F17-FCE30D57E1B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xmlns="" id="{BD52BB56-EF65-4E52-B446-CD165E86470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xmlns="" id="{76D3B259-5962-47C4-8B87-9F06B05E25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xmlns="" id="{6BD23D94-44F7-4B6F-A450-D2ACA7407B2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xmlns="" id="{B234FC01-21F2-4FD6-AE42-EF1C9294315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xmlns="" id="{34EC1732-4C17-415A-BD4A-866EBB1C3DB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6" name="テキスト ボックス 555">
          <a:extLst>
            <a:ext uri="{FF2B5EF4-FFF2-40B4-BE49-F238E27FC236}">
              <a16:creationId xmlns:a16="http://schemas.microsoft.com/office/drawing/2014/main" xmlns="" id="{78F4BF7B-4E46-41BD-AD4B-0C0AAC418B8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xmlns="" id="{3DFCF591-68FD-4111-B6F7-576F18EFA9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a:extLst>
            <a:ext uri="{FF2B5EF4-FFF2-40B4-BE49-F238E27FC236}">
              <a16:creationId xmlns:a16="http://schemas.microsoft.com/office/drawing/2014/main" xmlns="" id="{4E31E496-26D5-4A8C-BD65-6842FDBA75A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a:extLst>
            <a:ext uri="{FF2B5EF4-FFF2-40B4-BE49-F238E27FC236}">
              <a16:creationId xmlns:a16="http://schemas.microsoft.com/office/drawing/2014/main" xmlns="" id="{BD1A0FBB-EE03-4610-BE78-6CFD1C6F0E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60" name="直線コネクタ 559">
          <a:extLst>
            <a:ext uri="{FF2B5EF4-FFF2-40B4-BE49-F238E27FC236}">
              <a16:creationId xmlns:a16="http://schemas.microsoft.com/office/drawing/2014/main" xmlns="" id="{B09CD15B-91A9-48A1-B0F5-E0A64198C7C8}"/>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61" name="【公民館】&#10;有形固定資産減価償却率最小値テキスト">
          <a:extLst>
            <a:ext uri="{FF2B5EF4-FFF2-40B4-BE49-F238E27FC236}">
              <a16:creationId xmlns:a16="http://schemas.microsoft.com/office/drawing/2014/main" xmlns="" id="{4F51C52F-D3C9-4E15-B1FF-19395FF29E4F}"/>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62" name="直線コネクタ 561">
          <a:extLst>
            <a:ext uri="{FF2B5EF4-FFF2-40B4-BE49-F238E27FC236}">
              <a16:creationId xmlns:a16="http://schemas.microsoft.com/office/drawing/2014/main" xmlns="" id="{ABDC14F3-5A65-4A48-8D78-FF9FC9CEF243}"/>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3" name="【公民館】&#10;有形固定資産減価償却率最大値テキスト">
          <a:extLst>
            <a:ext uri="{FF2B5EF4-FFF2-40B4-BE49-F238E27FC236}">
              <a16:creationId xmlns:a16="http://schemas.microsoft.com/office/drawing/2014/main" xmlns="" id="{D9A0C94A-1543-4DBB-9BC7-B1E6D54B687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4" name="直線コネクタ 563">
          <a:extLst>
            <a:ext uri="{FF2B5EF4-FFF2-40B4-BE49-F238E27FC236}">
              <a16:creationId xmlns:a16="http://schemas.microsoft.com/office/drawing/2014/main" xmlns="" id="{D299D59A-CF4F-48D9-9E86-8DC735AD9F6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65" name="【公民館】&#10;有形固定資産減価償却率平均値テキスト">
          <a:extLst>
            <a:ext uri="{FF2B5EF4-FFF2-40B4-BE49-F238E27FC236}">
              <a16:creationId xmlns:a16="http://schemas.microsoft.com/office/drawing/2014/main" xmlns="" id="{0D052F65-F229-4D7A-A39F-57565B375499}"/>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66" name="フローチャート: 判断 565">
          <a:extLst>
            <a:ext uri="{FF2B5EF4-FFF2-40B4-BE49-F238E27FC236}">
              <a16:creationId xmlns:a16="http://schemas.microsoft.com/office/drawing/2014/main" xmlns="" id="{BED32B6C-E349-4B51-ABF7-323EBB152F93}"/>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67" name="フローチャート: 判断 566">
          <a:extLst>
            <a:ext uri="{FF2B5EF4-FFF2-40B4-BE49-F238E27FC236}">
              <a16:creationId xmlns:a16="http://schemas.microsoft.com/office/drawing/2014/main" xmlns="" id="{1A940B94-21FD-4DB3-9ACA-45A08BCB382F}"/>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68" name="フローチャート: 判断 567">
          <a:extLst>
            <a:ext uri="{FF2B5EF4-FFF2-40B4-BE49-F238E27FC236}">
              <a16:creationId xmlns:a16="http://schemas.microsoft.com/office/drawing/2014/main" xmlns="" id="{61FC8F39-D2BC-4565-ADB2-46AB398A1EDE}"/>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69" name="フローチャート: 判断 568">
          <a:extLst>
            <a:ext uri="{FF2B5EF4-FFF2-40B4-BE49-F238E27FC236}">
              <a16:creationId xmlns:a16="http://schemas.microsoft.com/office/drawing/2014/main" xmlns="" id="{145A164A-1EEA-40F0-9CC6-9615DBBEE326}"/>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xmlns="" id="{C2D107F0-5D67-4FA7-8C52-29A34FC978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xmlns="" id="{0D441424-F8A1-45B9-8039-C5F07F1CFA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xmlns="" id="{7765803D-5404-4EC2-8DEE-6FF86EAED9A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xmlns="" id="{A5217C5C-8F4A-4B64-BCA4-4B60CEAB03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F74A3553-111C-4EE1-A233-22A0EFE2BF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149498</xdr:rowOff>
    </xdr:from>
    <xdr:to>
      <xdr:col>76</xdr:col>
      <xdr:colOff>165100</xdr:colOff>
      <xdr:row>101</xdr:row>
      <xdr:rowOff>79648</xdr:rowOff>
    </xdr:to>
    <xdr:sp macro="" textlink="">
      <xdr:nvSpPr>
        <xdr:cNvPr id="575" name="楕円 574">
          <a:extLst>
            <a:ext uri="{FF2B5EF4-FFF2-40B4-BE49-F238E27FC236}">
              <a16:creationId xmlns:a16="http://schemas.microsoft.com/office/drawing/2014/main" xmlns="" id="{F31AFF0D-045B-4F88-8004-6B0EDA3D01CA}"/>
            </a:ext>
          </a:extLst>
        </xdr:cNvPr>
        <xdr:cNvSpPr/>
      </xdr:nvSpPr>
      <xdr:spPr>
        <a:xfrm>
          <a:off x="14541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125565</xdr:rowOff>
    </xdr:from>
    <xdr:ext cx="405111" cy="259045"/>
    <xdr:sp macro="" textlink="">
      <xdr:nvSpPr>
        <xdr:cNvPr id="576" name="n_1aveValue【公民館】&#10;有形固定資産減価償却率">
          <a:extLst>
            <a:ext uri="{FF2B5EF4-FFF2-40B4-BE49-F238E27FC236}">
              <a16:creationId xmlns:a16="http://schemas.microsoft.com/office/drawing/2014/main" xmlns="" id="{9AA8CB51-992A-44E2-985A-AC94EDBBE58B}"/>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577" name="n_2aveValue【公民館】&#10;有形固定資産減価償却率">
          <a:extLst>
            <a:ext uri="{FF2B5EF4-FFF2-40B4-BE49-F238E27FC236}">
              <a16:creationId xmlns:a16="http://schemas.microsoft.com/office/drawing/2014/main" xmlns="" id="{86676F12-5A1A-4982-86B8-BB82A0B1C157}"/>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578" name="n_3aveValue【公民館】&#10;有形固定資産減価償却率">
          <a:extLst>
            <a:ext uri="{FF2B5EF4-FFF2-40B4-BE49-F238E27FC236}">
              <a16:creationId xmlns:a16="http://schemas.microsoft.com/office/drawing/2014/main" xmlns="" id="{DE727DC8-F368-4DDB-AA9D-894E9DB65B12}"/>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96175</xdr:rowOff>
    </xdr:from>
    <xdr:ext cx="405111" cy="259045"/>
    <xdr:sp macro="" textlink="">
      <xdr:nvSpPr>
        <xdr:cNvPr id="579" name="n_2mainValue【公民館】&#10;有形固定資産減価償却率">
          <a:extLst>
            <a:ext uri="{FF2B5EF4-FFF2-40B4-BE49-F238E27FC236}">
              <a16:creationId xmlns:a16="http://schemas.microsoft.com/office/drawing/2014/main" xmlns="" id="{B8F93EDE-6056-464A-ADFE-D62BE0822FD5}"/>
            </a:ext>
          </a:extLst>
        </xdr:cNvPr>
        <xdr:cNvSpPr txBox="1"/>
      </xdr:nvSpPr>
      <xdr:spPr>
        <a:xfrm>
          <a:off x="143897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a:extLst>
            <a:ext uri="{FF2B5EF4-FFF2-40B4-BE49-F238E27FC236}">
              <a16:creationId xmlns:a16="http://schemas.microsoft.com/office/drawing/2014/main" xmlns="" id="{181742B2-0DEB-4F70-8063-8EC8DD0923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a:extLst>
            <a:ext uri="{FF2B5EF4-FFF2-40B4-BE49-F238E27FC236}">
              <a16:creationId xmlns:a16="http://schemas.microsoft.com/office/drawing/2014/main" xmlns="" id="{A3DC25F3-7BEA-4BEC-A027-AE3B2C87BD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a:extLst>
            <a:ext uri="{FF2B5EF4-FFF2-40B4-BE49-F238E27FC236}">
              <a16:creationId xmlns:a16="http://schemas.microsoft.com/office/drawing/2014/main" xmlns="" id="{B3F78AD0-CC3D-40D1-92F8-AF6056352C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a:extLst>
            <a:ext uri="{FF2B5EF4-FFF2-40B4-BE49-F238E27FC236}">
              <a16:creationId xmlns:a16="http://schemas.microsoft.com/office/drawing/2014/main" xmlns="" id="{1E24CF8A-91A9-4117-8300-BE82EEE7BE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a:extLst>
            <a:ext uri="{FF2B5EF4-FFF2-40B4-BE49-F238E27FC236}">
              <a16:creationId xmlns:a16="http://schemas.microsoft.com/office/drawing/2014/main" xmlns="" id="{8EE997C4-4CE9-4575-9491-90194D18B1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a:extLst>
            <a:ext uri="{FF2B5EF4-FFF2-40B4-BE49-F238E27FC236}">
              <a16:creationId xmlns:a16="http://schemas.microsoft.com/office/drawing/2014/main" xmlns="" id="{5C649078-5B42-4A82-B426-DEBD6E6268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a:extLst>
            <a:ext uri="{FF2B5EF4-FFF2-40B4-BE49-F238E27FC236}">
              <a16:creationId xmlns:a16="http://schemas.microsoft.com/office/drawing/2014/main" xmlns="" id="{6F03A74D-99AD-4C09-82FE-5DCCBC06341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a:extLst>
            <a:ext uri="{FF2B5EF4-FFF2-40B4-BE49-F238E27FC236}">
              <a16:creationId xmlns:a16="http://schemas.microsoft.com/office/drawing/2014/main" xmlns="" id="{3C26B918-CE7E-448F-94B4-8D385B25F8A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a:extLst>
            <a:ext uri="{FF2B5EF4-FFF2-40B4-BE49-F238E27FC236}">
              <a16:creationId xmlns:a16="http://schemas.microsoft.com/office/drawing/2014/main" xmlns="" id="{E16CFAB8-19A2-403D-8C94-FFD550EF39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a:extLst>
            <a:ext uri="{FF2B5EF4-FFF2-40B4-BE49-F238E27FC236}">
              <a16:creationId xmlns:a16="http://schemas.microsoft.com/office/drawing/2014/main" xmlns="" id="{F7FE63EF-DD42-4051-8B64-3F8DF174EB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0" name="直線コネクタ 589">
          <a:extLst>
            <a:ext uri="{FF2B5EF4-FFF2-40B4-BE49-F238E27FC236}">
              <a16:creationId xmlns:a16="http://schemas.microsoft.com/office/drawing/2014/main" xmlns="" id="{0B8C954C-3C34-4740-B37E-AC24A8482A5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1" name="テキスト ボックス 590">
          <a:extLst>
            <a:ext uri="{FF2B5EF4-FFF2-40B4-BE49-F238E27FC236}">
              <a16:creationId xmlns:a16="http://schemas.microsoft.com/office/drawing/2014/main" xmlns="" id="{E3FD2FED-6B95-4582-AB34-8A15A7375DD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2" name="直線コネクタ 591">
          <a:extLst>
            <a:ext uri="{FF2B5EF4-FFF2-40B4-BE49-F238E27FC236}">
              <a16:creationId xmlns:a16="http://schemas.microsoft.com/office/drawing/2014/main" xmlns="" id="{15AA2ECD-C6A0-4782-B720-1C3F6B62CBB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3" name="テキスト ボックス 592">
          <a:extLst>
            <a:ext uri="{FF2B5EF4-FFF2-40B4-BE49-F238E27FC236}">
              <a16:creationId xmlns:a16="http://schemas.microsoft.com/office/drawing/2014/main" xmlns="" id="{CA458A32-3768-41DF-B73E-7E9CF3D50FF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4" name="直線コネクタ 593">
          <a:extLst>
            <a:ext uri="{FF2B5EF4-FFF2-40B4-BE49-F238E27FC236}">
              <a16:creationId xmlns:a16="http://schemas.microsoft.com/office/drawing/2014/main" xmlns="" id="{1027F687-AF07-4A6F-8367-8E7F69E73F0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95" name="テキスト ボックス 594">
          <a:extLst>
            <a:ext uri="{FF2B5EF4-FFF2-40B4-BE49-F238E27FC236}">
              <a16:creationId xmlns:a16="http://schemas.microsoft.com/office/drawing/2014/main" xmlns="" id="{3CFA736A-1BEA-4A1C-A7B0-0FABAEF2293A}"/>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6" name="直線コネクタ 595">
          <a:extLst>
            <a:ext uri="{FF2B5EF4-FFF2-40B4-BE49-F238E27FC236}">
              <a16:creationId xmlns:a16="http://schemas.microsoft.com/office/drawing/2014/main" xmlns="" id="{A4824927-4071-4063-9CA4-F3A7DC2FEAB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97" name="テキスト ボックス 596">
          <a:extLst>
            <a:ext uri="{FF2B5EF4-FFF2-40B4-BE49-F238E27FC236}">
              <a16:creationId xmlns:a16="http://schemas.microsoft.com/office/drawing/2014/main" xmlns="" id="{E83AE662-6011-454F-B959-A50EABED1E6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8" name="直線コネクタ 597">
          <a:extLst>
            <a:ext uri="{FF2B5EF4-FFF2-40B4-BE49-F238E27FC236}">
              <a16:creationId xmlns:a16="http://schemas.microsoft.com/office/drawing/2014/main" xmlns="" id="{4EB12763-D999-4F3A-B472-DECC53D971F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9" name="テキスト ボックス 598">
          <a:extLst>
            <a:ext uri="{FF2B5EF4-FFF2-40B4-BE49-F238E27FC236}">
              <a16:creationId xmlns:a16="http://schemas.microsoft.com/office/drawing/2014/main" xmlns="" id="{5B881D27-EFD5-41B7-960C-8EBF55B880B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a:extLst>
            <a:ext uri="{FF2B5EF4-FFF2-40B4-BE49-F238E27FC236}">
              <a16:creationId xmlns:a16="http://schemas.microsoft.com/office/drawing/2014/main" xmlns="" id="{15AE992F-295A-4695-A90E-8F3C5DC0B4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1" name="テキスト ボックス 600">
          <a:extLst>
            <a:ext uri="{FF2B5EF4-FFF2-40B4-BE49-F238E27FC236}">
              <a16:creationId xmlns:a16="http://schemas.microsoft.com/office/drawing/2014/main" xmlns="" id="{4A22C370-6DDA-4654-871B-D8D1FA5DC80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公民館】&#10;一人当たり面積グラフ枠">
          <a:extLst>
            <a:ext uri="{FF2B5EF4-FFF2-40B4-BE49-F238E27FC236}">
              <a16:creationId xmlns:a16="http://schemas.microsoft.com/office/drawing/2014/main" xmlns="" id="{81AEAA29-BC5C-4422-A72C-543CE4C46E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03" name="直線コネクタ 602">
          <a:extLst>
            <a:ext uri="{FF2B5EF4-FFF2-40B4-BE49-F238E27FC236}">
              <a16:creationId xmlns:a16="http://schemas.microsoft.com/office/drawing/2014/main" xmlns="" id="{48F06A22-E47A-4D01-9823-1CE2A4A7509B}"/>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04" name="【公民館】&#10;一人当たり面積最小値テキスト">
          <a:extLst>
            <a:ext uri="{FF2B5EF4-FFF2-40B4-BE49-F238E27FC236}">
              <a16:creationId xmlns:a16="http://schemas.microsoft.com/office/drawing/2014/main" xmlns="" id="{73A0782A-A187-4650-9E9C-B3F998A1F56B}"/>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05" name="直線コネクタ 604">
          <a:extLst>
            <a:ext uri="{FF2B5EF4-FFF2-40B4-BE49-F238E27FC236}">
              <a16:creationId xmlns:a16="http://schemas.microsoft.com/office/drawing/2014/main" xmlns="" id="{F54F82F2-46E0-40B7-AC10-26C581F1B2EF}"/>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06" name="【公民館】&#10;一人当たり面積最大値テキスト">
          <a:extLst>
            <a:ext uri="{FF2B5EF4-FFF2-40B4-BE49-F238E27FC236}">
              <a16:creationId xmlns:a16="http://schemas.microsoft.com/office/drawing/2014/main" xmlns="" id="{67B26CCE-4B37-43D9-90CC-3E1D8EDAA4B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07" name="直線コネクタ 606">
          <a:extLst>
            <a:ext uri="{FF2B5EF4-FFF2-40B4-BE49-F238E27FC236}">
              <a16:creationId xmlns:a16="http://schemas.microsoft.com/office/drawing/2014/main" xmlns="" id="{D011524D-5520-43BE-A47F-7E2FB00AE7C7}"/>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08" name="【公民館】&#10;一人当たり面積平均値テキスト">
          <a:extLst>
            <a:ext uri="{FF2B5EF4-FFF2-40B4-BE49-F238E27FC236}">
              <a16:creationId xmlns:a16="http://schemas.microsoft.com/office/drawing/2014/main" xmlns="" id="{7CA19BF2-7FCB-44D8-96B9-3D3B8EC86FF4}"/>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09" name="フローチャート: 判断 608">
          <a:extLst>
            <a:ext uri="{FF2B5EF4-FFF2-40B4-BE49-F238E27FC236}">
              <a16:creationId xmlns:a16="http://schemas.microsoft.com/office/drawing/2014/main" xmlns="" id="{670FC086-B004-4245-BA6D-50C157BE1565}"/>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10" name="フローチャート: 判断 609">
          <a:extLst>
            <a:ext uri="{FF2B5EF4-FFF2-40B4-BE49-F238E27FC236}">
              <a16:creationId xmlns:a16="http://schemas.microsoft.com/office/drawing/2014/main" xmlns="" id="{A1AC3649-75D8-4A20-B0DD-CB92A14CA951}"/>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11" name="フローチャート: 判断 610">
          <a:extLst>
            <a:ext uri="{FF2B5EF4-FFF2-40B4-BE49-F238E27FC236}">
              <a16:creationId xmlns:a16="http://schemas.microsoft.com/office/drawing/2014/main" xmlns="" id="{615BAE27-C59A-457B-A17D-A5511716E60B}"/>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12" name="フローチャート: 判断 611">
          <a:extLst>
            <a:ext uri="{FF2B5EF4-FFF2-40B4-BE49-F238E27FC236}">
              <a16:creationId xmlns:a16="http://schemas.microsoft.com/office/drawing/2014/main" xmlns="" id="{58F467FF-8FC8-4633-B646-8CF62BF6DEBD}"/>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xmlns="" id="{F8E96DEC-7AA8-4285-9285-C272D585648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xmlns="" id="{533BEB5E-229B-4778-974D-2966161259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xmlns="" id="{2ABAC213-6D99-48BE-9A28-6DB984F2B7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91400907-01DA-4A5E-A230-9025F33121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xmlns="" id="{74CF1195-F492-4C92-A10E-2673BAAF60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80417</xdr:rowOff>
    </xdr:from>
    <xdr:to>
      <xdr:col>107</xdr:col>
      <xdr:colOff>101600</xdr:colOff>
      <xdr:row>109</xdr:row>
      <xdr:rowOff>10567</xdr:rowOff>
    </xdr:to>
    <xdr:sp macro="" textlink="">
      <xdr:nvSpPr>
        <xdr:cNvPr id="618" name="楕円 617">
          <a:extLst>
            <a:ext uri="{FF2B5EF4-FFF2-40B4-BE49-F238E27FC236}">
              <a16:creationId xmlns:a16="http://schemas.microsoft.com/office/drawing/2014/main" xmlns="" id="{B8CB9587-ADD3-42AA-A85D-32AC56E8E94F}"/>
            </a:ext>
          </a:extLst>
        </xdr:cNvPr>
        <xdr:cNvSpPr/>
      </xdr:nvSpPr>
      <xdr:spPr>
        <a:xfrm>
          <a:off x="20383500" y="1859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144136</xdr:rowOff>
    </xdr:from>
    <xdr:ext cx="469744" cy="259045"/>
    <xdr:sp macro="" textlink="">
      <xdr:nvSpPr>
        <xdr:cNvPr id="619" name="n_1aveValue【公民館】&#10;一人当たり面積">
          <a:extLst>
            <a:ext uri="{FF2B5EF4-FFF2-40B4-BE49-F238E27FC236}">
              <a16:creationId xmlns:a16="http://schemas.microsoft.com/office/drawing/2014/main" xmlns="" id="{EBF9A646-4B12-47DF-9599-13EA8488C21E}"/>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20" name="n_2aveValue【公民館】&#10;一人当たり面積">
          <a:extLst>
            <a:ext uri="{FF2B5EF4-FFF2-40B4-BE49-F238E27FC236}">
              <a16:creationId xmlns:a16="http://schemas.microsoft.com/office/drawing/2014/main" xmlns="" id="{4FEE3A59-30E2-4B18-9B84-DD70DF4DC20D}"/>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21" name="n_3aveValue【公民館】&#10;一人当たり面積">
          <a:extLst>
            <a:ext uri="{FF2B5EF4-FFF2-40B4-BE49-F238E27FC236}">
              <a16:creationId xmlns:a16="http://schemas.microsoft.com/office/drawing/2014/main" xmlns="" id="{FDCC73DB-69C8-4C95-9E9F-898EB8B5C10E}"/>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1694</xdr:rowOff>
    </xdr:from>
    <xdr:ext cx="469744" cy="259045"/>
    <xdr:sp macro="" textlink="">
      <xdr:nvSpPr>
        <xdr:cNvPr id="622" name="n_2mainValue【公民館】&#10;一人当たり面積">
          <a:extLst>
            <a:ext uri="{FF2B5EF4-FFF2-40B4-BE49-F238E27FC236}">
              <a16:creationId xmlns:a16="http://schemas.microsoft.com/office/drawing/2014/main" xmlns="" id="{A013153C-C164-430F-97FE-375B7897FD68}"/>
            </a:ext>
          </a:extLst>
        </xdr:cNvPr>
        <xdr:cNvSpPr txBox="1"/>
      </xdr:nvSpPr>
      <xdr:spPr>
        <a:xfrm>
          <a:off x="20199427" y="186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a:extLst>
            <a:ext uri="{FF2B5EF4-FFF2-40B4-BE49-F238E27FC236}">
              <a16:creationId xmlns:a16="http://schemas.microsoft.com/office/drawing/2014/main" xmlns="" id="{E9D13CE9-C0A9-42B6-8694-83E82E5ABDB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a:extLst>
            <a:ext uri="{FF2B5EF4-FFF2-40B4-BE49-F238E27FC236}">
              <a16:creationId xmlns:a16="http://schemas.microsoft.com/office/drawing/2014/main" xmlns="" id="{44571091-A26A-40BB-B18D-BFD4E1C450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a:extLst>
            <a:ext uri="{FF2B5EF4-FFF2-40B4-BE49-F238E27FC236}">
              <a16:creationId xmlns:a16="http://schemas.microsoft.com/office/drawing/2014/main" xmlns="" id="{A928BC91-9158-47EE-B6BA-C157C272BA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年度整備中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本町の建物の総面積は、約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千㎡で、一人当たりの面積は全国平均よりもやや高めとなっている。他の自治体に比べると学校施設の割合が低く、産業系施設の割合が高いのが特徴といえる。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割が旧耐震基準時代に建設されたもので、有形固定資産減価償却率を見ると庁舎の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ポイント、類似団体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ポイント、公営住宅の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ポイント、類似団体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ポイント上回っている。庁舎、公営住宅を筆頭に橋梁、公民館、学校、体育館、プールなど全体的に老朽化が進んでいることが分かる。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本山町公共施設等総合管理計画に基づく個別施設計画を策定し、財政に負担をかけないように整備していく必要がある。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A77F426-6D7C-452A-A343-6C522A8B5C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62BBB24-3E42-4A5F-8B33-1D0C02E983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796E606-D874-41B1-B889-A6140A5D88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3B1FB9D-B424-4C28-B221-50C5A08FB6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62E93A4-ADD6-4507-A085-491BACE196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CF2A590-9D1A-441F-9A8B-BE7C97D4B83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1213657-EE68-4A9E-88C0-C35EDC93DC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E0C37E7-9798-45FF-9819-07E9CC3A46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5C323B4-4E4B-43C5-992C-A002C6D31E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51F550B-72B6-4220-97D3-B30EBE077B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3,481
134.22
4,566,779
4,243,976
252,282
2,195,597
5,621,683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56D98FD-BD32-488B-AF50-DB62455F80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917EEE3-7336-4CF2-9515-7572C29D80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C95BC98-544A-4C00-93A0-927CECB8D7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7BDCCB2-F8DF-4EC9-A9F8-F74245F682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4A7F76D-5B4E-411F-B2D5-48D028B885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9FBEEEB-8314-44A9-A589-D84DDB3F177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4954C4A-C496-45FD-93F3-FFAAA25608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2C86539-0D2D-4B82-98BB-D05B4C0C21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EF43403-2706-4241-8AA0-DDA10881A6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E3DB8BC-0C24-4E68-930F-F24CAC702B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C79CECA-231E-46B3-92E2-B824AE23569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1ED1274-4616-4802-98D1-719443B14E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546B114-5FF3-46E2-B917-8BC3A8DC1E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EE94A78-E5EE-4EEF-B8B4-BE92980F67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6DFE9EF-FFC2-4048-9CD4-3024DA5A48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9FC196E-E163-4486-9D15-6E86EFF88A4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6C26E75-1D69-4CBA-B3B3-303618745C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4CF4CEE-5A5E-472C-BAED-E7B6F251F6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A96377E-5115-4750-B8D0-103CDA521FF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E5817A0-15D4-4834-A147-5995021CA8F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F6DD2D8E-F152-47CA-B85E-8E4C0AA0DE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F1EBAC73-4588-4972-A368-F2A70E85305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F13D5DA0-D76B-4B30-96E7-D1F5BF89FE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A3373F14-5340-470E-B9BA-5CB9243A34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8BE4F275-1584-4476-BFAF-7CA81FD839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8B2B40C0-5D96-43F2-8669-B01627649D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624B4639-C888-4CEE-9037-BDA640FAC9F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6987193B-553F-473B-860B-A1AC6089394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82FD5DFB-9FA3-4C6C-95E9-427A35930AC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69AA2B6C-6158-4BC9-AFEE-F93287DA16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1563F838-28B5-429E-80F9-029E42FA51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6731F61A-D8CD-4BC8-9127-8255852DFC2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D2380965-3EA9-4DB9-90E1-8F1168F04D7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20C1709F-DC4A-4749-BE25-6BA2FF1049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3BAEE44B-2846-4E34-9FB6-60250C4553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71BB609D-D075-4C27-B840-EC7EEC37E3B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5AAE6283-DBEA-4957-AFD6-384FB568F0B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7E9D2F9C-A019-4DB8-A197-5433565B93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1A3375CB-A932-4B18-AAEB-F7C45C60C3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D7C57A23-0E0F-4EE3-BF74-4BCD772A47E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E5941C27-2BF3-4257-8554-50359F0CE0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C1F83430-C780-49EE-B300-445DA10FDA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33D8F5B1-F787-49AA-803A-0FC77A51AF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E88C05C6-A7FC-46EA-BF46-18D1425CC2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4D707C54-011C-4678-934B-34169C7CF0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611BCBEB-305C-4B47-A6AC-5142A36C8E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4FE0F766-4D30-4299-A21B-20F17478448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BDDE18AE-3B52-4037-B079-D2B3B70E7D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4B45ADD6-A81D-4B5A-85E1-03E1EEC61F7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B25A7F46-1661-4CE0-A34B-956882AF2EC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9C37A502-9D99-49BA-AA6E-7A9FA7D361A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ACAE5A7A-0FC6-4A0A-BDC3-83EBCF8137B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5622DBC4-34AA-48D8-9DA5-0FC39A8697D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AE89D246-B0B3-4B25-8F3B-42490D2B5C5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86060A0B-FD88-4BF1-968B-2C5FEB8BFB6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CA816A57-65BD-4BEF-B983-5B5B7321968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F5600E95-5134-4D84-B648-F320BAB7FD0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3B42823D-8A65-47C8-A354-D8DACFFC43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1FEB4FB5-BAEE-4BB3-8073-87AAC5D036F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A0BB40C8-FD34-4D0E-86E0-7DBC65A0E9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xmlns="" id="{11070342-90BA-4A76-919C-F4D0344309C1}"/>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DEA742FD-67E8-441E-98CA-685B27244935}"/>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xmlns="" id="{4C685C1B-0985-4F37-B58D-8FAB0D37356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DEBD9A4C-1999-45AA-AC03-AED6E5902FE1}"/>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7B765BE3-268A-47C4-8A5B-3DCAE400AD9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4AEC6537-CE15-4FB4-A84F-302271532553}"/>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xmlns="" id="{1EA65031-58EC-4D91-AD8B-5D14147B7FC4}"/>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xmlns="" id="{C85A9900-5C30-4DCE-940E-19D096FBF0BF}"/>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FC844965-4586-43A2-8100-CB857A9967B7}"/>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xmlns="" id="{2CAEFCAD-F237-46EB-86F0-48614311ACFB}"/>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A83FF66F-555E-4982-8EFA-3571FE352982}"/>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xmlns="" id="{263B7B34-44B4-4102-ADF9-8999E9AE9E9F}"/>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F06FA5F9-967B-48C8-A9F7-E308FE288B5D}"/>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9890BF08-FC6D-41FE-9920-B65A9BE931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B5DB6397-6F7E-4C9D-9469-C9618CE33B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30A75071-BD36-46AE-B6D0-423D337F7A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C5E49320-50DD-4AE4-A924-5C110E8718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7BC1F91D-81B7-4F58-BD9A-D2F16FCA6F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44450</xdr:rowOff>
    </xdr:from>
    <xdr:to>
      <xdr:col>15</xdr:col>
      <xdr:colOff>101600</xdr:colOff>
      <xdr:row>55</xdr:row>
      <xdr:rowOff>146050</xdr:rowOff>
    </xdr:to>
    <xdr:sp macro="" textlink="">
      <xdr:nvSpPr>
        <xdr:cNvPr id="90" name="楕円 89">
          <a:extLst>
            <a:ext uri="{FF2B5EF4-FFF2-40B4-BE49-F238E27FC236}">
              <a16:creationId xmlns:a16="http://schemas.microsoft.com/office/drawing/2014/main" xmlns="" id="{C43D7F71-D73C-4B88-91B2-6C73EB17A219}"/>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76835</xdr:rowOff>
    </xdr:from>
    <xdr:to>
      <xdr:col>10</xdr:col>
      <xdr:colOff>165100</xdr:colOff>
      <xdr:row>59</xdr:row>
      <xdr:rowOff>6985</xdr:rowOff>
    </xdr:to>
    <xdr:sp macro="" textlink="">
      <xdr:nvSpPr>
        <xdr:cNvPr id="91" name="楕円 90">
          <a:extLst>
            <a:ext uri="{FF2B5EF4-FFF2-40B4-BE49-F238E27FC236}">
              <a16:creationId xmlns:a16="http://schemas.microsoft.com/office/drawing/2014/main" xmlns="" id="{AFAD3DDF-80B6-46ED-A95E-68701CF16855}"/>
            </a:ext>
          </a:extLst>
        </xdr:cNvPr>
        <xdr:cNvSpPr/>
      </xdr:nvSpPr>
      <xdr:spPr>
        <a:xfrm>
          <a:off x="1968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58</xdr:row>
      <xdr:rowOff>127635</xdr:rowOff>
    </xdr:to>
    <xdr:cxnSp macro="">
      <xdr:nvCxnSpPr>
        <xdr:cNvPr id="92" name="直線コネクタ 91">
          <a:extLst>
            <a:ext uri="{FF2B5EF4-FFF2-40B4-BE49-F238E27FC236}">
              <a16:creationId xmlns:a16="http://schemas.microsoft.com/office/drawing/2014/main" xmlns="" id="{BCB5C67C-3025-4D01-A1B4-E6773F4EA67A}"/>
            </a:ext>
          </a:extLst>
        </xdr:cNvPr>
        <xdr:cNvCxnSpPr/>
      </xdr:nvCxnSpPr>
      <xdr:spPr>
        <a:xfrm flipV="1">
          <a:off x="2019300" y="9525000"/>
          <a:ext cx="889000" cy="5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6427</xdr:colOff>
      <xdr:row>53</xdr:row>
      <xdr:rowOff>162577</xdr:rowOff>
    </xdr:from>
    <xdr:ext cx="469744" cy="259045"/>
    <xdr:sp macro="" textlink="">
      <xdr:nvSpPr>
        <xdr:cNvPr id="93" name="n_2mainValue【体育館・プール】&#10;有形固定資産減価償却率">
          <a:extLst>
            <a:ext uri="{FF2B5EF4-FFF2-40B4-BE49-F238E27FC236}">
              <a16:creationId xmlns:a16="http://schemas.microsoft.com/office/drawing/2014/main" xmlns="" id="{482336F6-044C-41E5-B92A-B84E32D79D62}"/>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23512</xdr:rowOff>
    </xdr:from>
    <xdr:ext cx="405111" cy="259045"/>
    <xdr:sp macro="" textlink="">
      <xdr:nvSpPr>
        <xdr:cNvPr id="94" name="n_3mainValue【体育館・プール】&#10;有形固定資産減価償却率">
          <a:extLst>
            <a:ext uri="{FF2B5EF4-FFF2-40B4-BE49-F238E27FC236}">
              <a16:creationId xmlns:a16="http://schemas.microsoft.com/office/drawing/2014/main" xmlns="" id="{C22FF0E4-981C-4988-9194-4E42E9BE2DA1}"/>
            </a:ext>
          </a:extLst>
        </xdr:cNvPr>
        <xdr:cNvSpPr txBox="1"/>
      </xdr:nvSpPr>
      <xdr:spPr>
        <a:xfrm>
          <a:off x="1816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xmlns="" id="{FB960387-3D3B-4EAD-9185-6A361D3F62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xmlns="" id="{DCE6CAED-D453-4528-BCFB-0B84666AD2B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xmlns="" id="{BF016204-CDD4-41A8-A71D-6456AA064B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xmlns="" id="{56D6CE33-EAD1-4881-885A-E81617FD5B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xmlns="" id="{1FEE2D5C-EA85-4BD2-8E64-A8005DE6EE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xmlns="" id="{CD0C09DC-4EAA-443C-A833-1B351E6A3D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xmlns="" id="{D811894D-35E8-421B-8BD8-F5FE9034DF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xmlns="" id="{9D279BEC-7EB7-466F-8E10-75D7E690E0E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xmlns="" id="{56A90A69-5024-4176-9C6C-D3DB5A74107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xmlns="" id="{A9D350DF-F206-4185-8745-4D8D35436AE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xmlns="" id="{F3E8F54E-EC8F-441F-BD85-9123335643A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xmlns="" id="{5EC2A268-AE06-4641-A98D-9D940533CC1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xmlns="" id="{03857DAF-924C-426A-A888-DC1E0DCE366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xmlns="" id="{9BF6BCE5-8A33-4DD7-A1A7-9701C9A1983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xmlns="" id="{820C7620-2557-4BE0-BD2D-F2848E50A8D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xmlns="" id="{B406AC2E-1F52-42FE-9CB6-2AD8007602F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xmlns="" id="{81D2581C-10B7-42B4-A498-B91946514A9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xmlns="" id="{AD6CED90-39CF-497A-B30B-CBA2CC34D4C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xmlns="" id="{74DB5240-CD6E-4DE6-8AB0-41A824B3BFE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xmlns="" id="{F344A048-B517-4669-B6EB-74E9324D5C4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xmlns="" id="{B0AD0B4E-3CEE-4116-A24D-0914037CD56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6" name="テキスト ボックス 115">
          <a:extLst>
            <a:ext uri="{FF2B5EF4-FFF2-40B4-BE49-F238E27FC236}">
              <a16:creationId xmlns:a16="http://schemas.microsoft.com/office/drawing/2014/main" xmlns="" id="{2C8553BE-141B-4F7E-84B4-EB3D7DD6BC6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xmlns="" id="{F8AA27F3-113D-4DD0-B65A-29765D99DB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8" name="テキスト ボックス 117">
          <a:extLst>
            <a:ext uri="{FF2B5EF4-FFF2-40B4-BE49-F238E27FC236}">
              <a16:creationId xmlns:a16="http://schemas.microsoft.com/office/drawing/2014/main" xmlns="" id="{763C7DED-0B77-4514-A4C6-62F8605B2F8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xmlns="" id="{8AF94ED6-F33B-428A-AFD0-CD9F04AE602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0" name="直線コネクタ 119">
          <a:extLst>
            <a:ext uri="{FF2B5EF4-FFF2-40B4-BE49-F238E27FC236}">
              <a16:creationId xmlns:a16="http://schemas.microsoft.com/office/drawing/2014/main" xmlns="" id="{059A0C38-5230-4DD0-A2E4-29481D53DFD5}"/>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1" name="【体育館・プール】&#10;一人当たり面積最小値テキスト">
          <a:extLst>
            <a:ext uri="{FF2B5EF4-FFF2-40B4-BE49-F238E27FC236}">
              <a16:creationId xmlns:a16="http://schemas.microsoft.com/office/drawing/2014/main" xmlns="" id="{C217A631-F3F3-41B8-A3ED-2BE13CCCC414}"/>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2" name="直線コネクタ 121">
          <a:extLst>
            <a:ext uri="{FF2B5EF4-FFF2-40B4-BE49-F238E27FC236}">
              <a16:creationId xmlns:a16="http://schemas.microsoft.com/office/drawing/2014/main" xmlns="" id="{557711B3-98C3-4F15-B3F5-5F6E30566C42}"/>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3" name="【体育館・プール】&#10;一人当たり面積最大値テキスト">
          <a:extLst>
            <a:ext uri="{FF2B5EF4-FFF2-40B4-BE49-F238E27FC236}">
              <a16:creationId xmlns:a16="http://schemas.microsoft.com/office/drawing/2014/main" xmlns="" id="{8D0124E3-EA43-42BB-8D08-8176B358ABAB}"/>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4" name="直線コネクタ 123">
          <a:extLst>
            <a:ext uri="{FF2B5EF4-FFF2-40B4-BE49-F238E27FC236}">
              <a16:creationId xmlns:a16="http://schemas.microsoft.com/office/drawing/2014/main" xmlns="" id="{AC6BB240-63CB-4B73-A9D5-6D7F9EC58C63}"/>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5" name="【体育館・プール】&#10;一人当たり面積平均値テキスト">
          <a:extLst>
            <a:ext uri="{FF2B5EF4-FFF2-40B4-BE49-F238E27FC236}">
              <a16:creationId xmlns:a16="http://schemas.microsoft.com/office/drawing/2014/main" xmlns="" id="{E41DF0F1-76E2-40C7-8FE8-53DED6041DDE}"/>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6" name="フローチャート: 判断 125">
          <a:extLst>
            <a:ext uri="{FF2B5EF4-FFF2-40B4-BE49-F238E27FC236}">
              <a16:creationId xmlns:a16="http://schemas.microsoft.com/office/drawing/2014/main" xmlns="" id="{580882C3-3F8F-4E43-9596-1CA6F5EC29AA}"/>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7" name="フローチャート: 判断 126">
          <a:extLst>
            <a:ext uri="{FF2B5EF4-FFF2-40B4-BE49-F238E27FC236}">
              <a16:creationId xmlns:a16="http://schemas.microsoft.com/office/drawing/2014/main" xmlns="" id="{0A43C055-FF22-4FF9-BCC8-9B56D0A08AF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8" name="n_1aveValue【体育館・プール】&#10;一人当たり面積">
          <a:extLst>
            <a:ext uri="{FF2B5EF4-FFF2-40B4-BE49-F238E27FC236}">
              <a16:creationId xmlns:a16="http://schemas.microsoft.com/office/drawing/2014/main" xmlns="" id="{418D822F-1C2B-47E9-BF4B-279B4A975DE1}"/>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9" name="フローチャート: 判断 128">
          <a:extLst>
            <a:ext uri="{FF2B5EF4-FFF2-40B4-BE49-F238E27FC236}">
              <a16:creationId xmlns:a16="http://schemas.microsoft.com/office/drawing/2014/main" xmlns="" id="{235F8A5E-833B-4656-BD60-0A36AAD73698}"/>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0" name="n_2aveValue【体育館・プール】&#10;一人当たり面積">
          <a:extLst>
            <a:ext uri="{FF2B5EF4-FFF2-40B4-BE49-F238E27FC236}">
              <a16:creationId xmlns:a16="http://schemas.microsoft.com/office/drawing/2014/main" xmlns="" id="{A710B590-703C-40ED-B9F9-1234F41EC113}"/>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1" name="フローチャート: 判断 130">
          <a:extLst>
            <a:ext uri="{FF2B5EF4-FFF2-40B4-BE49-F238E27FC236}">
              <a16:creationId xmlns:a16="http://schemas.microsoft.com/office/drawing/2014/main" xmlns="" id="{BC38A7E2-5DCE-40A3-8CCE-0CD7DF281649}"/>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2" name="n_3aveValue【体育館・プール】&#10;一人当たり面積">
          <a:extLst>
            <a:ext uri="{FF2B5EF4-FFF2-40B4-BE49-F238E27FC236}">
              <a16:creationId xmlns:a16="http://schemas.microsoft.com/office/drawing/2014/main" xmlns="" id="{2137B0DE-8688-4093-A7AA-2CE8ADE539E8}"/>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1E2CEBC7-300C-4E9E-A41F-E6A9CE917B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2EA1C1D4-DCA5-4328-88A1-8441C0FA45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xmlns="" id="{8C7DC0F2-623D-44BD-A1E9-6DD6C4141E2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xmlns="" id="{97E5A093-93AF-4190-8D38-FAC0AB3A5E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xmlns="" id="{25D1EE54-A0BC-4293-AD9C-60C14A12DA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29047</xdr:rowOff>
    </xdr:from>
    <xdr:to>
      <xdr:col>46</xdr:col>
      <xdr:colOff>38100</xdr:colOff>
      <xdr:row>64</xdr:row>
      <xdr:rowOff>130647</xdr:rowOff>
    </xdr:to>
    <xdr:sp macro="" textlink="">
      <xdr:nvSpPr>
        <xdr:cNvPr id="138" name="楕円 137">
          <a:extLst>
            <a:ext uri="{FF2B5EF4-FFF2-40B4-BE49-F238E27FC236}">
              <a16:creationId xmlns:a16="http://schemas.microsoft.com/office/drawing/2014/main" xmlns="" id="{07698787-71F9-4183-9966-88D2ED50F9BB}"/>
            </a:ext>
          </a:extLst>
        </xdr:cNvPr>
        <xdr:cNvSpPr/>
      </xdr:nvSpPr>
      <xdr:spPr>
        <a:xfrm>
          <a:off x="8699500" y="110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88319</xdr:rowOff>
    </xdr:from>
    <xdr:to>
      <xdr:col>41</xdr:col>
      <xdr:colOff>101600</xdr:colOff>
      <xdr:row>64</xdr:row>
      <xdr:rowOff>18469</xdr:rowOff>
    </xdr:to>
    <xdr:sp macro="" textlink="">
      <xdr:nvSpPr>
        <xdr:cNvPr id="139" name="楕円 138">
          <a:extLst>
            <a:ext uri="{FF2B5EF4-FFF2-40B4-BE49-F238E27FC236}">
              <a16:creationId xmlns:a16="http://schemas.microsoft.com/office/drawing/2014/main" xmlns="" id="{B5CA0871-7200-4D78-8612-5D29ED25DA92}"/>
            </a:ext>
          </a:extLst>
        </xdr:cNvPr>
        <xdr:cNvSpPr/>
      </xdr:nvSpPr>
      <xdr:spPr>
        <a:xfrm>
          <a:off x="7810500" y="108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139119</xdr:rowOff>
    </xdr:from>
    <xdr:to>
      <xdr:col>45</xdr:col>
      <xdr:colOff>177800</xdr:colOff>
      <xdr:row>64</xdr:row>
      <xdr:rowOff>79847</xdr:rowOff>
    </xdr:to>
    <xdr:cxnSp macro="">
      <xdr:nvCxnSpPr>
        <xdr:cNvPr id="140" name="直線コネクタ 139">
          <a:extLst>
            <a:ext uri="{FF2B5EF4-FFF2-40B4-BE49-F238E27FC236}">
              <a16:creationId xmlns:a16="http://schemas.microsoft.com/office/drawing/2014/main" xmlns="" id="{05BBAC23-BFF2-498E-B304-67D9CF7DD42D}"/>
            </a:ext>
          </a:extLst>
        </xdr:cNvPr>
        <xdr:cNvCxnSpPr/>
      </xdr:nvCxnSpPr>
      <xdr:spPr>
        <a:xfrm>
          <a:off x="7861300" y="10940469"/>
          <a:ext cx="889000" cy="1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64</xdr:row>
      <xdr:rowOff>121774</xdr:rowOff>
    </xdr:from>
    <xdr:ext cx="469744" cy="259045"/>
    <xdr:sp macro="" textlink="">
      <xdr:nvSpPr>
        <xdr:cNvPr id="141" name="n_2mainValue【体育館・プール】&#10;一人当たり面積">
          <a:extLst>
            <a:ext uri="{FF2B5EF4-FFF2-40B4-BE49-F238E27FC236}">
              <a16:creationId xmlns:a16="http://schemas.microsoft.com/office/drawing/2014/main" xmlns="" id="{DE72F2EF-A421-400E-92F1-43398D003CA8}"/>
            </a:ext>
          </a:extLst>
        </xdr:cNvPr>
        <xdr:cNvSpPr txBox="1"/>
      </xdr:nvSpPr>
      <xdr:spPr>
        <a:xfrm>
          <a:off x="8515427" y="1109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34996</xdr:rowOff>
    </xdr:from>
    <xdr:ext cx="469744" cy="259045"/>
    <xdr:sp macro="" textlink="">
      <xdr:nvSpPr>
        <xdr:cNvPr id="142" name="n_3mainValue【体育館・プール】&#10;一人当たり面積">
          <a:extLst>
            <a:ext uri="{FF2B5EF4-FFF2-40B4-BE49-F238E27FC236}">
              <a16:creationId xmlns:a16="http://schemas.microsoft.com/office/drawing/2014/main" xmlns="" id="{63D30510-BED4-4A5C-A325-C0E6FB91EA52}"/>
            </a:ext>
          </a:extLst>
        </xdr:cNvPr>
        <xdr:cNvSpPr txBox="1"/>
      </xdr:nvSpPr>
      <xdr:spPr>
        <a:xfrm>
          <a:off x="7626427" y="1066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xmlns="" id="{572D6218-A1F0-4343-B563-10D1DA89B0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xmlns="" id="{E2604D43-63B8-4F32-9F9B-298AFB6E91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xmlns="" id="{9CB275FF-EF75-4EAE-B9DA-6AFA2B9B11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xmlns="" id="{1BB1AF01-ACDD-49FE-AE50-302E92C2BB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xmlns="" id="{D986AF84-CE83-4234-9BB6-55CF373EFC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xmlns="" id="{80D3CFA0-7A8D-40FD-82FB-4197FF436E3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xmlns="" id="{AF4BBCFF-ADDD-4061-93ED-AF4E8B2DDE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xmlns="" id="{D59B0E69-EE9B-442C-8FD3-51A78D53C3B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xmlns="" id="{CC145D70-DCE6-47FC-B1A4-0F78A660F5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xmlns="" id="{3388367A-41E7-43A8-9A3A-7ACEDEF6B7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xmlns="" id="{C29B87EB-7F74-4760-859B-4D8AB92142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xmlns="" id="{3D82384C-32DC-4C1E-807A-3E8C090AD9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xmlns="" id="{0DBA5E0E-CB6C-4CF8-888A-930560890B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xmlns="" id="{9BA22FA2-3AAE-4EC4-B2D8-F818F67CAE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xmlns="" id="{4D8F5F43-2481-4E98-9420-0CDAF420FD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xmlns="" id="{A128B4F6-C66B-454C-B109-AA9ABD3BCD4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xmlns="" id="{D1A53D27-C192-4BD5-AFD7-DBF950768F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xmlns="" id="{DB2C576C-C03A-465A-B2AE-168AE655DCC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xmlns="" id="{832EE4A3-5646-4B01-B936-B1A7BD6B5C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xmlns="" id="{A24AD8FF-0FA2-4BF4-AB0B-B43318713C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xmlns="" id="{778D7F83-269B-4862-B4AC-437B60C2967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xmlns="" id="{3FED78BA-4018-43D1-A253-8AB3A3D5503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xmlns="" id="{40559CB3-4374-47D5-9BCF-1AEB998B336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xmlns="" id="{F5D694CC-C027-4E20-9AE4-8F83CA460A2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7" name="テキスト ボックス 166">
          <a:extLst>
            <a:ext uri="{FF2B5EF4-FFF2-40B4-BE49-F238E27FC236}">
              <a16:creationId xmlns:a16="http://schemas.microsoft.com/office/drawing/2014/main" xmlns="" id="{073FFD4E-198E-4D69-91FB-8FEC89A47C7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8" name="直線コネクタ 167">
          <a:extLst>
            <a:ext uri="{FF2B5EF4-FFF2-40B4-BE49-F238E27FC236}">
              <a16:creationId xmlns:a16="http://schemas.microsoft.com/office/drawing/2014/main" xmlns="" id="{3B921AA1-B48C-46DA-9C72-EF1ACA4445E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9" name="テキスト ボックス 168">
          <a:extLst>
            <a:ext uri="{FF2B5EF4-FFF2-40B4-BE49-F238E27FC236}">
              <a16:creationId xmlns:a16="http://schemas.microsoft.com/office/drawing/2014/main" xmlns="" id="{10D0C784-DCEF-40A8-AD87-FFC1F84EF8BF}"/>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70" name="直線コネクタ 169">
          <a:extLst>
            <a:ext uri="{FF2B5EF4-FFF2-40B4-BE49-F238E27FC236}">
              <a16:creationId xmlns:a16="http://schemas.microsoft.com/office/drawing/2014/main" xmlns="" id="{B2EC5408-A92C-4614-85E7-58FC73EE3B5A}"/>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71" name="テキスト ボックス 170">
          <a:extLst>
            <a:ext uri="{FF2B5EF4-FFF2-40B4-BE49-F238E27FC236}">
              <a16:creationId xmlns:a16="http://schemas.microsoft.com/office/drawing/2014/main" xmlns="" id="{927F609F-3950-4013-856D-445CB940B104}"/>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72" name="直線コネクタ 171">
          <a:extLst>
            <a:ext uri="{FF2B5EF4-FFF2-40B4-BE49-F238E27FC236}">
              <a16:creationId xmlns:a16="http://schemas.microsoft.com/office/drawing/2014/main" xmlns="" id="{E1FD8E9F-41A6-406D-AF10-40C5BCD9EB5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73" name="テキスト ボックス 172">
          <a:extLst>
            <a:ext uri="{FF2B5EF4-FFF2-40B4-BE49-F238E27FC236}">
              <a16:creationId xmlns:a16="http://schemas.microsoft.com/office/drawing/2014/main" xmlns="" id="{8BE87E7E-3494-480B-A1CF-8636E15EE68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4" name="直線コネクタ 173">
          <a:extLst>
            <a:ext uri="{FF2B5EF4-FFF2-40B4-BE49-F238E27FC236}">
              <a16:creationId xmlns:a16="http://schemas.microsoft.com/office/drawing/2014/main" xmlns="" id="{B7DDEA61-DD40-40B8-A2C9-82F78D92BB1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5" name="テキスト ボックス 174">
          <a:extLst>
            <a:ext uri="{FF2B5EF4-FFF2-40B4-BE49-F238E27FC236}">
              <a16:creationId xmlns:a16="http://schemas.microsoft.com/office/drawing/2014/main" xmlns="" id="{368AD2E4-34BD-4B29-8B52-B26231E8B4D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6" name="直線コネクタ 175">
          <a:extLst>
            <a:ext uri="{FF2B5EF4-FFF2-40B4-BE49-F238E27FC236}">
              <a16:creationId xmlns:a16="http://schemas.microsoft.com/office/drawing/2014/main" xmlns="" id="{B4659E4C-E1E7-4D60-8626-0EC1ED1962E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7" name="テキスト ボックス 176">
          <a:extLst>
            <a:ext uri="{FF2B5EF4-FFF2-40B4-BE49-F238E27FC236}">
              <a16:creationId xmlns:a16="http://schemas.microsoft.com/office/drawing/2014/main" xmlns="" id="{FF5CA2F1-EABC-43CB-A44E-94C34BC6AD9D}"/>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8" name="直線コネクタ 177">
          <a:extLst>
            <a:ext uri="{FF2B5EF4-FFF2-40B4-BE49-F238E27FC236}">
              <a16:creationId xmlns:a16="http://schemas.microsoft.com/office/drawing/2014/main" xmlns="" id="{59D3FB10-A3F3-48D9-B431-0D494466599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9" name="テキスト ボックス 178">
          <a:extLst>
            <a:ext uri="{FF2B5EF4-FFF2-40B4-BE49-F238E27FC236}">
              <a16:creationId xmlns:a16="http://schemas.microsoft.com/office/drawing/2014/main" xmlns="" id="{389C687F-7BCE-4703-93A5-F6BD4A8744F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0" name="【市民会館】&#10;有形固定資産減価償却率グラフ枠">
          <a:extLst>
            <a:ext uri="{FF2B5EF4-FFF2-40B4-BE49-F238E27FC236}">
              <a16:creationId xmlns:a16="http://schemas.microsoft.com/office/drawing/2014/main" xmlns="" id="{E6315265-2E7F-4EAC-B74C-7B52E27360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81" name="直線コネクタ 180">
          <a:extLst>
            <a:ext uri="{FF2B5EF4-FFF2-40B4-BE49-F238E27FC236}">
              <a16:creationId xmlns:a16="http://schemas.microsoft.com/office/drawing/2014/main" xmlns="" id="{4A0F1D97-2C8F-45A7-B739-2C5FCADFAE28}"/>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82" name="【市民会館】&#10;有形固定資産減価償却率最小値テキスト">
          <a:extLst>
            <a:ext uri="{FF2B5EF4-FFF2-40B4-BE49-F238E27FC236}">
              <a16:creationId xmlns:a16="http://schemas.microsoft.com/office/drawing/2014/main" xmlns="" id="{DCE88029-A095-43E3-8047-1A2FE974CBD1}"/>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83" name="直線コネクタ 182">
          <a:extLst>
            <a:ext uri="{FF2B5EF4-FFF2-40B4-BE49-F238E27FC236}">
              <a16:creationId xmlns:a16="http://schemas.microsoft.com/office/drawing/2014/main" xmlns="" id="{616C1EC1-128C-4BF4-9684-88A5B1A1DAD1}"/>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84" name="【市民会館】&#10;有形固定資産減価償却率最大値テキスト">
          <a:extLst>
            <a:ext uri="{FF2B5EF4-FFF2-40B4-BE49-F238E27FC236}">
              <a16:creationId xmlns:a16="http://schemas.microsoft.com/office/drawing/2014/main" xmlns="" id="{AF87ECCC-9460-41CC-BB04-E3965D1DD9D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85" name="直線コネクタ 184">
          <a:extLst>
            <a:ext uri="{FF2B5EF4-FFF2-40B4-BE49-F238E27FC236}">
              <a16:creationId xmlns:a16="http://schemas.microsoft.com/office/drawing/2014/main" xmlns="" id="{2191F130-4552-4FDB-84A7-D22F3A35526C}"/>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186" name="【市民会館】&#10;有形固定資産減価償却率平均値テキスト">
          <a:extLst>
            <a:ext uri="{FF2B5EF4-FFF2-40B4-BE49-F238E27FC236}">
              <a16:creationId xmlns:a16="http://schemas.microsoft.com/office/drawing/2014/main" xmlns="" id="{5747F1B7-4D80-409A-881D-A48E9D8709D1}"/>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87" name="フローチャート: 判断 186">
          <a:extLst>
            <a:ext uri="{FF2B5EF4-FFF2-40B4-BE49-F238E27FC236}">
              <a16:creationId xmlns:a16="http://schemas.microsoft.com/office/drawing/2014/main" xmlns="" id="{6F376C15-5AC5-4166-B75F-9B61CD109CCE}"/>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188" name="フローチャート: 判断 187">
          <a:extLst>
            <a:ext uri="{FF2B5EF4-FFF2-40B4-BE49-F238E27FC236}">
              <a16:creationId xmlns:a16="http://schemas.microsoft.com/office/drawing/2014/main" xmlns="" id="{573AC887-9E1C-43D3-9109-777C6095898C}"/>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189" name="n_1aveValue【市民会館】&#10;有形固定資産減価償却率">
          <a:extLst>
            <a:ext uri="{FF2B5EF4-FFF2-40B4-BE49-F238E27FC236}">
              <a16:creationId xmlns:a16="http://schemas.microsoft.com/office/drawing/2014/main" xmlns="" id="{3F865675-06FE-40C2-A9B4-00628E27B7C9}"/>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190" name="フローチャート: 判断 189">
          <a:extLst>
            <a:ext uri="{FF2B5EF4-FFF2-40B4-BE49-F238E27FC236}">
              <a16:creationId xmlns:a16="http://schemas.microsoft.com/office/drawing/2014/main" xmlns="" id="{4E2CDBE4-0A83-490B-B020-861AB9BD003F}"/>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191" name="n_2aveValue【市民会館】&#10;有形固定資産減価償却率">
          <a:extLst>
            <a:ext uri="{FF2B5EF4-FFF2-40B4-BE49-F238E27FC236}">
              <a16:creationId xmlns:a16="http://schemas.microsoft.com/office/drawing/2014/main" xmlns="" id="{4BB8F7FA-C746-4C76-811D-730630B50FBC}"/>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192" name="フローチャート: 判断 191">
          <a:extLst>
            <a:ext uri="{FF2B5EF4-FFF2-40B4-BE49-F238E27FC236}">
              <a16:creationId xmlns:a16="http://schemas.microsoft.com/office/drawing/2014/main" xmlns="" id="{1F844525-F7B3-4AB0-A9EA-5A2204600163}"/>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193" name="n_3aveValue【市民会館】&#10;有形固定資産減価償却率">
          <a:extLst>
            <a:ext uri="{FF2B5EF4-FFF2-40B4-BE49-F238E27FC236}">
              <a16:creationId xmlns:a16="http://schemas.microsoft.com/office/drawing/2014/main" xmlns="" id="{FA32F02D-2491-4B9D-965D-DE8F0BCA3B6C}"/>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4" name="テキスト ボックス 193">
          <a:extLst>
            <a:ext uri="{FF2B5EF4-FFF2-40B4-BE49-F238E27FC236}">
              <a16:creationId xmlns:a16="http://schemas.microsoft.com/office/drawing/2014/main" xmlns="" id="{DD3DBC37-88F1-45AF-8418-5DF94A11BB1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5" name="テキスト ボックス 194">
          <a:extLst>
            <a:ext uri="{FF2B5EF4-FFF2-40B4-BE49-F238E27FC236}">
              <a16:creationId xmlns:a16="http://schemas.microsoft.com/office/drawing/2014/main" xmlns="" id="{4DC787F0-5F30-4472-BE04-CB2A868B1C8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6" name="テキスト ボックス 195">
          <a:extLst>
            <a:ext uri="{FF2B5EF4-FFF2-40B4-BE49-F238E27FC236}">
              <a16:creationId xmlns:a16="http://schemas.microsoft.com/office/drawing/2014/main" xmlns="" id="{E24C77CB-51A1-409C-A9CC-7A10219866F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7" name="テキスト ボックス 196">
          <a:extLst>
            <a:ext uri="{FF2B5EF4-FFF2-40B4-BE49-F238E27FC236}">
              <a16:creationId xmlns:a16="http://schemas.microsoft.com/office/drawing/2014/main" xmlns="" id="{FB71F964-07E9-40D2-8EAC-15BC7BF04A2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8" name="テキスト ボックス 197">
          <a:extLst>
            <a:ext uri="{FF2B5EF4-FFF2-40B4-BE49-F238E27FC236}">
              <a16:creationId xmlns:a16="http://schemas.microsoft.com/office/drawing/2014/main" xmlns="" id="{E636D086-301B-4C87-8343-9B464644D07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139700</xdr:rowOff>
    </xdr:from>
    <xdr:to>
      <xdr:col>15</xdr:col>
      <xdr:colOff>101600</xdr:colOff>
      <xdr:row>107</xdr:row>
      <xdr:rowOff>69850</xdr:rowOff>
    </xdr:to>
    <xdr:sp macro="" textlink="">
      <xdr:nvSpPr>
        <xdr:cNvPr id="199" name="楕円 198">
          <a:extLst>
            <a:ext uri="{FF2B5EF4-FFF2-40B4-BE49-F238E27FC236}">
              <a16:creationId xmlns:a16="http://schemas.microsoft.com/office/drawing/2014/main" xmlns="" id="{D5DB23B0-8A97-446E-90A2-99B6045FFEC2}"/>
            </a:ext>
          </a:extLst>
        </xdr:cNvPr>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45974</xdr:rowOff>
    </xdr:from>
    <xdr:to>
      <xdr:col>10</xdr:col>
      <xdr:colOff>165100</xdr:colOff>
      <xdr:row>105</xdr:row>
      <xdr:rowOff>147574</xdr:rowOff>
    </xdr:to>
    <xdr:sp macro="" textlink="">
      <xdr:nvSpPr>
        <xdr:cNvPr id="200" name="楕円 199">
          <a:extLst>
            <a:ext uri="{FF2B5EF4-FFF2-40B4-BE49-F238E27FC236}">
              <a16:creationId xmlns:a16="http://schemas.microsoft.com/office/drawing/2014/main" xmlns="" id="{73177157-8F9F-4991-A64B-42C34B9D0D12}"/>
            </a:ext>
          </a:extLst>
        </xdr:cNvPr>
        <xdr:cNvSpPr/>
      </xdr:nvSpPr>
      <xdr:spPr>
        <a:xfrm>
          <a:off x="1968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96774</xdr:rowOff>
    </xdr:from>
    <xdr:to>
      <xdr:col>15</xdr:col>
      <xdr:colOff>50800</xdr:colOff>
      <xdr:row>107</xdr:row>
      <xdr:rowOff>19050</xdr:rowOff>
    </xdr:to>
    <xdr:cxnSp macro="">
      <xdr:nvCxnSpPr>
        <xdr:cNvPr id="201" name="直線コネクタ 200">
          <a:extLst>
            <a:ext uri="{FF2B5EF4-FFF2-40B4-BE49-F238E27FC236}">
              <a16:creationId xmlns:a16="http://schemas.microsoft.com/office/drawing/2014/main" xmlns="" id="{7CE3789C-AB5F-47A4-83C0-AF7A6FDBE79C}"/>
            </a:ext>
          </a:extLst>
        </xdr:cNvPr>
        <xdr:cNvCxnSpPr/>
      </xdr:nvCxnSpPr>
      <xdr:spPr>
        <a:xfrm>
          <a:off x="2019300" y="1809902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107</xdr:row>
      <xdr:rowOff>60977</xdr:rowOff>
    </xdr:from>
    <xdr:ext cx="405111" cy="259045"/>
    <xdr:sp macro="" textlink="">
      <xdr:nvSpPr>
        <xdr:cNvPr id="202" name="n_2mainValue【市民会館】&#10;有形固定資産減価償却率">
          <a:extLst>
            <a:ext uri="{FF2B5EF4-FFF2-40B4-BE49-F238E27FC236}">
              <a16:creationId xmlns:a16="http://schemas.microsoft.com/office/drawing/2014/main" xmlns="" id="{3DE8A588-683C-476C-B646-E19C991D3C5D}"/>
            </a:ext>
          </a:extLst>
        </xdr:cNvPr>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164101</xdr:rowOff>
    </xdr:from>
    <xdr:ext cx="405111" cy="259045"/>
    <xdr:sp macro="" textlink="">
      <xdr:nvSpPr>
        <xdr:cNvPr id="203" name="n_3mainValue【市民会館】&#10;有形固定資産減価償却率">
          <a:extLst>
            <a:ext uri="{FF2B5EF4-FFF2-40B4-BE49-F238E27FC236}">
              <a16:creationId xmlns:a16="http://schemas.microsoft.com/office/drawing/2014/main" xmlns="" id="{B158F590-BD89-489C-A8AB-D70A23B58940}"/>
            </a:ext>
          </a:extLst>
        </xdr:cNvPr>
        <xdr:cNvSpPr txBox="1"/>
      </xdr:nvSpPr>
      <xdr:spPr>
        <a:xfrm>
          <a:off x="1816744" y="1782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4" name="正方形/長方形 203">
          <a:extLst>
            <a:ext uri="{FF2B5EF4-FFF2-40B4-BE49-F238E27FC236}">
              <a16:creationId xmlns:a16="http://schemas.microsoft.com/office/drawing/2014/main" xmlns="" id="{491FE8C4-BB7E-4CCC-B5C8-59720EA0EB9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5" name="正方形/長方形 204">
          <a:extLst>
            <a:ext uri="{FF2B5EF4-FFF2-40B4-BE49-F238E27FC236}">
              <a16:creationId xmlns:a16="http://schemas.microsoft.com/office/drawing/2014/main" xmlns="" id="{34B8D077-202F-41EB-B3AB-38C2FA5DD9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6" name="正方形/長方形 205">
          <a:extLst>
            <a:ext uri="{FF2B5EF4-FFF2-40B4-BE49-F238E27FC236}">
              <a16:creationId xmlns:a16="http://schemas.microsoft.com/office/drawing/2014/main" xmlns="" id="{FC62F833-2D60-4F22-A875-034B99221B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7" name="正方形/長方形 206">
          <a:extLst>
            <a:ext uri="{FF2B5EF4-FFF2-40B4-BE49-F238E27FC236}">
              <a16:creationId xmlns:a16="http://schemas.microsoft.com/office/drawing/2014/main" xmlns="" id="{9E1CE5C5-C613-48FA-9736-9BD169A7C3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8" name="正方形/長方形 207">
          <a:extLst>
            <a:ext uri="{FF2B5EF4-FFF2-40B4-BE49-F238E27FC236}">
              <a16:creationId xmlns:a16="http://schemas.microsoft.com/office/drawing/2014/main" xmlns="" id="{FE70CA82-4A23-4F3C-A5C1-E4C6A1891BE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9" name="正方形/長方形 208">
          <a:extLst>
            <a:ext uri="{FF2B5EF4-FFF2-40B4-BE49-F238E27FC236}">
              <a16:creationId xmlns:a16="http://schemas.microsoft.com/office/drawing/2014/main" xmlns="" id="{6CF85658-DC71-49D9-8417-F482B88627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0" name="正方形/長方形 209">
          <a:extLst>
            <a:ext uri="{FF2B5EF4-FFF2-40B4-BE49-F238E27FC236}">
              <a16:creationId xmlns:a16="http://schemas.microsoft.com/office/drawing/2014/main" xmlns="" id="{95C04F01-AFD1-46F8-BD6B-19BF3ABFE5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1" name="正方形/長方形 210">
          <a:extLst>
            <a:ext uri="{FF2B5EF4-FFF2-40B4-BE49-F238E27FC236}">
              <a16:creationId xmlns:a16="http://schemas.microsoft.com/office/drawing/2014/main" xmlns="" id="{2658D073-994A-4DC0-958E-F5788927A9B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2" name="テキスト ボックス 211">
          <a:extLst>
            <a:ext uri="{FF2B5EF4-FFF2-40B4-BE49-F238E27FC236}">
              <a16:creationId xmlns:a16="http://schemas.microsoft.com/office/drawing/2014/main" xmlns="" id="{9E8962A9-D34E-454B-9EB2-A3A35AB06DE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3" name="直線コネクタ 212">
          <a:extLst>
            <a:ext uri="{FF2B5EF4-FFF2-40B4-BE49-F238E27FC236}">
              <a16:creationId xmlns:a16="http://schemas.microsoft.com/office/drawing/2014/main" xmlns="" id="{9DD97106-3BD2-40D4-A35D-AD5BDD20B59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4" name="直線コネクタ 213">
          <a:extLst>
            <a:ext uri="{FF2B5EF4-FFF2-40B4-BE49-F238E27FC236}">
              <a16:creationId xmlns:a16="http://schemas.microsoft.com/office/drawing/2014/main" xmlns="" id="{3A9C3423-6F43-425B-8D1F-879C9618657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5" name="テキスト ボックス 214">
          <a:extLst>
            <a:ext uri="{FF2B5EF4-FFF2-40B4-BE49-F238E27FC236}">
              <a16:creationId xmlns:a16="http://schemas.microsoft.com/office/drawing/2014/main" xmlns="" id="{F8D38292-D5F2-4B18-B277-99DF364658F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6" name="直線コネクタ 215">
          <a:extLst>
            <a:ext uri="{FF2B5EF4-FFF2-40B4-BE49-F238E27FC236}">
              <a16:creationId xmlns:a16="http://schemas.microsoft.com/office/drawing/2014/main" xmlns="" id="{3996007D-6A6E-476E-A3F2-AA30CB59B3B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7" name="テキスト ボックス 216">
          <a:extLst>
            <a:ext uri="{FF2B5EF4-FFF2-40B4-BE49-F238E27FC236}">
              <a16:creationId xmlns:a16="http://schemas.microsoft.com/office/drawing/2014/main" xmlns="" id="{12D83678-5295-4AA2-809D-32E7BC18982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8" name="直線コネクタ 217">
          <a:extLst>
            <a:ext uri="{FF2B5EF4-FFF2-40B4-BE49-F238E27FC236}">
              <a16:creationId xmlns:a16="http://schemas.microsoft.com/office/drawing/2014/main" xmlns="" id="{08D993B2-0699-49D4-B2CC-14085F4C515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9" name="テキスト ボックス 218">
          <a:extLst>
            <a:ext uri="{FF2B5EF4-FFF2-40B4-BE49-F238E27FC236}">
              <a16:creationId xmlns:a16="http://schemas.microsoft.com/office/drawing/2014/main" xmlns="" id="{AB0C7D42-8229-4420-8EDE-FB75249C26E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0" name="直線コネクタ 219">
          <a:extLst>
            <a:ext uri="{FF2B5EF4-FFF2-40B4-BE49-F238E27FC236}">
              <a16:creationId xmlns:a16="http://schemas.microsoft.com/office/drawing/2014/main" xmlns="" id="{A127B5C0-D65F-479F-9225-083ED622D22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1" name="テキスト ボックス 220">
          <a:extLst>
            <a:ext uri="{FF2B5EF4-FFF2-40B4-BE49-F238E27FC236}">
              <a16:creationId xmlns:a16="http://schemas.microsoft.com/office/drawing/2014/main" xmlns="" id="{66B4ED60-E07C-4092-BC9D-D35B894F296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2" name="直線コネクタ 221">
          <a:extLst>
            <a:ext uri="{FF2B5EF4-FFF2-40B4-BE49-F238E27FC236}">
              <a16:creationId xmlns:a16="http://schemas.microsoft.com/office/drawing/2014/main" xmlns="" id="{9B538830-AD02-4BBB-A5BF-D7F3B0C0979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3" name="テキスト ボックス 222">
          <a:extLst>
            <a:ext uri="{FF2B5EF4-FFF2-40B4-BE49-F238E27FC236}">
              <a16:creationId xmlns:a16="http://schemas.microsoft.com/office/drawing/2014/main" xmlns="" id="{52DDCDF2-C872-4D89-BDF3-3F5CA750567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4" name="直線コネクタ 223">
          <a:extLst>
            <a:ext uri="{FF2B5EF4-FFF2-40B4-BE49-F238E27FC236}">
              <a16:creationId xmlns:a16="http://schemas.microsoft.com/office/drawing/2014/main" xmlns="" id="{69D3CB8F-6EEB-4208-B5A4-A82BD8A0D8C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5" name="テキスト ボックス 224">
          <a:extLst>
            <a:ext uri="{FF2B5EF4-FFF2-40B4-BE49-F238E27FC236}">
              <a16:creationId xmlns:a16="http://schemas.microsoft.com/office/drawing/2014/main" xmlns="" id="{5AE9A718-19F1-4F30-AB4F-E4EB7F5821B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6" name="【市民会館】&#10;一人当たり面積グラフ枠">
          <a:extLst>
            <a:ext uri="{FF2B5EF4-FFF2-40B4-BE49-F238E27FC236}">
              <a16:creationId xmlns:a16="http://schemas.microsoft.com/office/drawing/2014/main" xmlns="" id="{60B28FBF-7A4C-4AF3-B610-EE6D85A5827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227" name="直線コネクタ 226">
          <a:extLst>
            <a:ext uri="{FF2B5EF4-FFF2-40B4-BE49-F238E27FC236}">
              <a16:creationId xmlns:a16="http://schemas.microsoft.com/office/drawing/2014/main" xmlns="" id="{925FE502-F226-4CEF-A25B-663051F30D18}"/>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228" name="【市民会館】&#10;一人当たり面積最小値テキスト">
          <a:extLst>
            <a:ext uri="{FF2B5EF4-FFF2-40B4-BE49-F238E27FC236}">
              <a16:creationId xmlns:a16="http://schemas.microsoft.com/office/drawing/2014/main" xmlns="" id="{97E1AEC7-EDCB-4160-AE8D-2F9F216C2FFC}"/>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229" name="直線コネクタ 228">
          <a:extLst>
            <a:ext uri="{FF2B5EF4-FFF2-40B4-BE49-F238E27FC236}">
              <a16:creationId xmlns:a16="http://schemas.microsoft.com/office/drawing/2014/main" xmlns="" id="{7AA36856-5F56-42DA-9173-B39A209F6D83}"/>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230" name="【市民会館】&#10;一人当たり面積最大値テキスト">
          <a:extLst>
            <a:ext uri="{FF2B5EF4-FFF2-40B4-BE49-F238E27FC236}">
              <a16:creationId xmlns:a16="http://schemas.microsoft.com/office/drawing/2014/main" xmlns="" id="{65F58EFC-8BF9-46A9-AD49-B45A8CAE31E1}"/>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231" name="直線コネクタ 230">
          <a:extLst>
            <a:ext uri="{FF2B5EF4-FFF2-40B4-BE49-F238E27FC236}">
              <a16:creationId xmlns:a16="http://schemas.microsoft.com/office/drawing/2014/main" xmlns="" id="{0CF61B1C-DC0A-481C-8737-9BBE89BC660B}"/>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232" name="【市民会館】&#10;一人当たり面積平均値テキスト">
          <a:extLst>
            <a:ext uri="{FF2B5EF4-FFF2-40B4-BE49-F238E27FC236}">
              <a16:creationId xmlns:a16="http://schemas.microsoft.com/office/drawing/2014/main" xmlns="" id="{AFC7A506-8E6C-46D9-90B9-8E24AEF5D058}"/>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233" name="フローチャート: 判断 232">
          <a:extLst>
            <a:ext uri="{FF2B5EF4-FFF2-40B4-BE49-F238E27FC236}">
              <a16:creationId xmlns:a16="http://schemas.microsoft.com/office/drawing/2014/main" xmlns="" id="{2755B4D5-8782-4C89-97C8-2AB83374FA56}"/>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234" name="フローチャート: 判断 233">
          <a:extLst>
            <a:ext uri="{FF2B5EF4-FFF2-40B4-BE49-F238E27FC236}">
              <a16:creationId xmlns:a16="http://schemas.microsoft.com/office/drawing/2014/main" xmlns="" id="{76DE3634-387D-4A99-91B8-5F5DC10E5DDD}"/>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235" name="n_1aveValue【市民会館】&#10;一人当たり面積">
          <a:extLst>
            <a:ext uri="{FF2B5EF4-FFF2-40B4-BE49-F238E27FC236}">
              <a16:creationId xmlns:a16="http://schemas.microsoft.com/office/drawing/2014/main" xmlns="" id="{675A6D6D-D0FB-4735-AE07-6D16A7C1770E}"/>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236" name="フローチャート: 判断 235">
          <a:extLst>
            <a:ext uri="{FF2B5EF4-FFF2-40B4-BE49-F238E27FC236}">
              <a16:creationId xmlns:a16="http://schemas.microsoft.com/office/drawing/2014/main" xmlns="" id="{765F5415-4F17-4B0B-AA25-6D7FCCCE3C21}"/>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237" name="n_2aveValue【市民会館】&#10;一人当たり面積">
          <a:extLst>
            <a:ext uri="{FF2B5EF4-FFF2-40B4-BE49-F238E27FC236}">
              <a16:creationId xmlns:a16="http://schemas.microsoft.com/office/drawing/2014/main" xmlns="" id="{12D098C7-A3F9-421B-9A97-87916879499B}"/>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238" name="フローチャート: 判断 237">
          <a:extLst>
            <a:ext uri="{FF2B5EF4-FFF2-40B4-BE49-F238E27FC236}">
              <a16:creationId xmlns:a16="http://schemas.microsoft.com/office/drawing/2014/main" xmlns="" id="{BCCE3977-595F-4B28-8442-2C84895FE5DD}"/>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239" name="n_3aveValue【市民会館】&#10;一人当たり面積">
          <a:extLst>
            <a:ext uri="{FF2B5EF4-FFF2-40B4-BE49-F238E27FC236}">
              <a16:creationId xmlns:a16="http://schemas.microsoft.com/office/drawing/2014/main" xmlns="" id="{BE513E11-6FD4-4D56-9596-FCBE0403EAF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0" name="テキスト ボックス 239">
          <a:extLst>
            <a:ext uri="{FF2B5EF4-FFF2-40B4-BE49-F238E27FC236}">
              <a16:creationId xmlns:a16="http://schemas.microsoft.com/office/drawing/2014/main" xmlns="" id="{1809C48C-656F-4929-91AF-7D0C133F5C3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1" name="テキスト ボックス 240">
          <a:extLst>
            <a:ext uri="{FF2B5EF4-FFF2-40B4-BE49-F238E27FC236}">
              <a16:creationId xmlns:a16="http://schemas.microsoft.com/office/drawing/2014/main" xmlns="" id="{99C70692-CF76-4E20-95EB-0AA6CB60D66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2" name="テキスト ボックス 241">
          <a:extLst>
            <a:ext uri="{FF2B5EF4-FFF2-40B4-BE49-F238E27FC236}">
              <a16:creationId xmlns:a16="http://schemas.microsoft.com/office/drawing/2014/main" xmlns="" id="{755490EB-8AB8-4C3F-8559-F1BE7D8F5D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3" name="テキスト ボックス 242">
          <a:extLst>
            <a:ext uri="{FF2B5EF4-FFF2-40B4-BE49-F238E27FC236}">
              <a16:creationId xmlns:a16="http://schemas.microsoft.com/office/drawing/2014/main" xmlns="" id="{CB1FD26A-95E7-4569-ACC3-10766B21C31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4" name="テキスト ボックス 243">
          <a:extLst>
            <a:ext uri="{FF2B5EF4-FFF2-40B4-BE49-F238E27FC236}">
              <a16:creationId xmlns:a16="http://schemas.microsoft.com/office/drawing/2014/main" xmlns="" id="{C2FC6D1D-0311-4CF9-9C88-D31D02850BB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35688</xdr:rowOff>
    </xdr:from>
    <xdr:to>
      <xdr:col>46</xdr:col>
      <xdr:colOff>38100</xdr:colOff>
      <xdr:row>107</xdr:row>
      <xdr:rowOff>137288</xdr:rowOff>
    </xdr:to>
    <xdr:sp macro="" textlink="">
      <xdr:nvSpPr>
        <xdr:cNvPr id="245" name="楕円 244">
          <a:extLst>
            <a:ext uri="{FF2B5EF4-FFF2-40B4-BE49-F238E27FC236}">
              <a16:creationId xmlns:a16="http://schemas.microsoft.com/office/drawing/2014/main" xmlns="" id="{6A0A3A9D-3D01-4A89-8F39-92594425F175}"/>
            </a:ext>
          </a:extLst>
        </xdr:cNvPr>
        <xdr:cNvSpPr/>
      </xdr:nvSpPr>
      <xdr:spPr>
        <a:xfrm>
          <a:off x="8699500" y="183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123698</xdr:rowOff>
    </xdr:from>
    <xdr:to>
      <xdr:col>41</xdr:col>
      <xdr:colOff>101600</xdr:colOff>
      <xdr:row>108</xdr:row>
      <xdr:rowOff>53848</xdr:rowOff>
    </xdr:to>
    <xdr:sp macro="" textlink="">
      <xdr:nvSpPr>
        <xdr:cNvPr id="246" name="楕円 245">
          <a:extLst>
            <a:ext uri="{FF2B5EF4-FFF2-40B4-BE49-F238E27FC236}">
              <a16:creationId xmlns:a16="http://schemas.microsoft.com/office/drawing/2014/main" xmlns="" id="{BAE2BE90-9828-459E-938F-EEBF4E6D12AA}"/>
            </a:ext>
          </a:extLst>
        </xdr:cNvPr>
        <xdr:cNvSpPr/>
      </xdr:nvSpPr>
      <xdr:spPr>
        <a:xfrm>
          <a:off x="7810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86488</xdr:rowOff>
    </xdr:from>
    <xdr:to>
      <xdr:col>45</xdr:col>
      <xdr:colOff>177800</xdr:colOff>
      <xdr:row>108</xdr:row>
      <xdr:rowOff>3048</xdr:rowOff>
    </xdr:to>
    <xdr:cxnSp macro="">
      <xdr:nvCxnSpPr>
        <xdr:cNvPr id="247" name="直線コネクタ 246">
          <a:extLst>
            <a:ext uri="{FF2B5EF4-FFF2-40B4-BE49-F238E27FC236}">
              <a16:creationId xmlns:a16="http://schemas.microsoft.com/office/drawing/2014/main" xmlns="" id="{76DA114E-6DEC-499D-B689-D44DBB87C434}"/>
            </a:ext>
          </a:extLst>
        </xdr:cNvPr>
        <xdr:cNvCxnSpPr/>
      </xdr:nvCxnSpPr>
      <xdr:spPr>
        <a:xfrm flipV="1">
          <a:off x="7861300" y="18431638"/>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107</xdr:row>
      <xdr:rowOff>128415</xdr:rowOff>
    </xdr:from>
    <xdr:ext cx="469744" cy="259045"/>
    <xdr:sp macro="" textlink="">
      <xdr:nvSpPr>
        <xdr:cNvPr id="248" name="n_2mainValue【市民会館】&#10;一人当たり面積">
          <a:extLst>
            <a:ext uri="{FF2B5EF4-FFF2-40B4-BE49-F238E27FC236}">
              <a16:creationId xmlns:a16="http://schemas.microsoft.com/office/drawing/2014/main" xmlns="" id="{A27C8734-C936-4AB3-8E4F-E6A80908A2D3}"/>
            </a:ext>
          </a:extLst>
        </xdr:cNvPr>
        <xdr:cNvSpPr txBox="1"/>
      </xdr:nvSpPr>
      <xdr:spPr>
        <a:xfrm>
          <a:off x="8515427" y="184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44975</xdr:rowOff>
    </xdr:from>
    <xdr:ext cx="469744" cy="259045"/>
    <xdr:sp macro="" textlink="">
      <xdr:nvSpPr>
        <xdr:cNvPr id="249" name="n_3mainValue【市民会館】&#10;一人当たり面積">
          <a:extLst>
            <a:ext uri="{FF2B5EF4-FFF2-40B4-BE49-F238E27FC236}">
              <a16:creationId xmlns:a16="http://schemas.microsoft.com/office/drawing/2014/main" xmlns="" id="{554D4A4E-93D0-4D5B-8824-905F236D7103}"/>
            </a:ext>
          </a:extLst>
        </xdr:cNvPr>
        <xdr:cNvSpPr txBox="1"/>
      </xdr:nvSpPr>
      <xdr:spPr>
        <a:xfrm>
          <a:off x="7626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a:extLst>
            <a:ext uri="{FF2B5EF4-FFF2-40B4-BE49-F238E27FC236}">
              <a16:creationId xmlns:a16="http://schemas.microsoft.com/office/drawing/2014/main" xmlns="" id="{D89326D1-60D7-448F-A492-5D78971912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a:extLst>
            <a:ext uri="{FF2B5EF4-FFF2-40B4-BE49-F238E27FC236}">
              <a16:creationId xmlns:a16="http://schemas.microsoft.com/office/drawing/2014/main" xmlns="" id="{724AC7B7-E5BE-4D9D-A845-4E4A1C066D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a:extLst>
            <a:ext uri="{FF2B5EF4-FFF2-40B4-BE49-F238E27FC236}">
              <a16:creationId xmlns:a16="http://schemas.microsoft.com/office/drawing/2014/main" xmlns="" id="{30B3D8E9-E139-41BD-8CA0-B1D9981FE0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a:extLst>
            <a:ext uri="{FF2B5EF4-FFF2-40B4-BE49-F238E27FC236}">
              <a16:creationId xmlns:a16="http://schemas.microsoft.com/office/drawing/2014/main" xmlns="" id="{7E1B7766-8A20-4D5D-AA82-3A5C0F251E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a:extLst>
            <a:ext uri="{FF2B5EF4-FFF2-40B4-BE49-F238E27FC236}">
              <a16:creationId xmlns:a16="http://schemas.microsoft.com/office/drawing/2014/main" xmlns="" id="{8CF01A68-AF17-4F6E-A0A6-1855D95EF0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a:extLst>
            <a:ext uri="{FF2B5EF4-FFF2-40B4-BE49-F238E27FC236}">
              <a16:creationId xmlns:a16="http://schemas.microsoft.com/office/drawing/2014/main" xmlns="" id="{BA6D969C-6ED9-4038-8F2F-834FE8F095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a:extLst>
            <a:ext uri="{FF2B5EF4-FFF2-40B4-BE49-F238E27FC236}">
              <a16:creationId xmlns:a16="http://schemas.microsoft.com/office/drawing/2014/main" xmlns="" id="{A64FA05F-6DD8-4E9E-9287-A4FD31E766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a:extLst>
            <a:ext uri="{FF2B5EF4-FFF2-40B4-BE49-F238E27FC236}">
              <a16:creationId xmlns:a16="http://schemas.microsoft.com/office/drawing/2014/main" xmlns="" id="{A949E3B7-4063-45D7-8476-91D45737909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a:extLst>
            <a:ext uri="{FF2B5EF4-FFF2-40B4-BE49-F238E27FC236}">
              <a16:creationId xmlns:a16="http://schemas.microsoft.com/office/drawing/2014/main" xmlns="" id="{F2FC66C5-EEC6-44B4-8406-FFB3DAABC8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a:extLst>
            <a:ext uri="{FF2B5EF4-FFF2-40B4-BE49-F238E27FC236}">
              <a16:creationId xmlns:a16="http://schemas.microsoft.com/office/drawing/2014/main" xmlns="" id="{140470A1-2219-45CE-AD87-26D97487C8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a:extLst>
            <a:ext uri="{FF2B5EF4-FFF2-40B4-BE49-F238E27FC236}">
              <a16:creationId xmlns:a16="http://schemas.microsoft.com/office/drawing/2014/main" xmlns="" id="{226177F6-7F13-4905-A520-7718644969B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a:extLst>
            <a:ext uri="{FF2B5EF4-FFF2-40B4-BE49-F238E27FC236}">
              <a16:creationId xmlns:a16="http://schemas.microsoft.com/office/drawing/2014/main" xmlns="" id="{BB88690C-B146-41AB-8B04-59CA784B44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a:extLst>
            <a:ext uri="{FF2B5EF4-FFF2-40B4-BE49-F238E27FC236}">
              <a16:creationId xmlns:a16="http://schemas.microsoft.com/office/drawing/2014/main" xmlns="" id="{4C7C9F95-7B5A-41D7-8062-2E5DAE89052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a:extLst>
            <a:ext uri="{FF2B5EF4-FFF2-40B4-BE49-F238E27FC236}">
              <a16:creationId xmlns:a16="http://schemas.microsoft.com/office/drawing/2014/main" xmlns="" id="{A4AE1071-19BE-45DE-8140-EFF92D063C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a:extLst>
            <a:ext uri="{FF2B5EF4-FFF2-40B4-BE49-F238E27FC236}">
              <a16:creationId xmlns:a16="http://schemas.microsoft.com/office/drawing/2014/main" xmlns="" id="{3C6A2DAE-8AE2-4FB7-8D82-13BC980170B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a:extLst>
            <a:ext uri="{FF2B5EF4-FFF2-40B4-BE49-F238E27FC236}">
              <a16:creationId xmlns:a16="http://schemas.microsoft.com/office/drawing/2014/main" xmlns="" id="{152504CE-9334-4BEB-B700-34C00ACF53D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6" name="正方形/長方形 265">
          <a:extLst>
            <a:ext uri="{FF2B5EF4-FFF2-40B4-BE49-F238E27FC236}">
              <a16:creationId xmlns:a16="http://schemas.microsoft.com/office/drawing/2014/main" xmlns="" id="{527C4BD2-76ED-455E-923F-5B6FEADF62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7" name="正方形/長方形 266">
          <a:extLst>
            <a:ext uri="{FF2B5EF4-FFF2-40B4-BE49-F238E27FC236}">
              <a16:creationId xmlns:a16="http://schemas.microsoft.com/office/drawing/2014/main" xmlns="" id="{ADCFAD54-7A59-492D-9D96-63AE856F02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8" name="正方形/長方形 267">
          <a:extLst>
            <a:ext uri="{FF2B5EF4-FFF2-40B4-BE49-F238E27FC236}">
              <a16:creationId xmlns:a16="http://schemas.microsoft.com/office/drawing/2014/main" xmlns="" id="{F4CB5EE4-A224-4F9A-A57C-F8F4EF8AB65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9" name="正方形/長方形 268">
          <a:extLst>
            <a:ext uri="{FF2B5EF4-FFF2-40B4-BE49-F238E27FC236}">
              <a16:creationId xmlns:a16="http://schemas.microsoft.com/office/drawing/2014/main" xmlns="" id="{DE5B59F9-A9B6-4485-B91D-4651F474ED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0" name="正方形/長方形 269">
          <a:extLst>
            <a:ext uri="{FF2B5EF4-FFF2-40B4-BE49-F238E27FC236}">
              <a16:creationId xmlns:a16="http://schemas.microsoft.com/office/drawing/2014/main" xmlns="" id="{609F5019-6657-4CAB-B174-8F39A05282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1" name="正方形/長方形 270">
          <a:extLst>
            <a:ext uri="{FF2B5EF4-FFF2-40B4-BE49-F238E27FC236}">
              <a16:creationId xmlns:a16="http://schemas.microsoft.com/office/drawing/2014/main" xmlns="" id="{C7CFD161-7B54-4AE8-87C0-424124BF31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2" name="正方形/長方形 271">
          <a:extLst>
            <a:ext uri="{FF2B5EF4-FFF2-40B4-BE49-F238E27FC236}">
              <a16:creationId xmlns:a16="http://schemas.microsoft.com/office/drawing/2014/main" xmlns="" id="{C659DC0E-2070-4729-8D7B-A1BC7D8CCF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3" name="正方形/長方形 272">
          <a:extLst>
            <a:ext uri="{FF2B5EF4-FFF2-40B4-BE49-F238E27FC236}">
              <a16:creationId xmlns:a16="http://schemas.microsoft.com/office/drawing/2014/main" xmlns="" id="{DF5446B5-0F8D-4986-A611-478DAB5CC43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4" name="テキスト ボックス 273">
          <a:extLst>
            <a:ext uri="{FF2B5EF4-FFF2-40B4-BE49-F238E27FC236}">
              <a16:creationId xmlns:a16="http://schemas.microsoft.com/office/drawing/2014/main" xmlns="" id="{B1FCC985-C5AF-40F9-BB0C-3920B12CBAB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5" name="直線コネクタ 274">
          <a:extLst>
            <a:ext uri="{FF2B5EF4-FFF2-40B4-BE49-F238E27FC236}">
              <a16:creationId xmlns:a16="http://schemas.microsoft.com/office/drawing/2014/main" xmlns="" id="{1094DB30-50B8-4312-8D35-1CCC2BD0E91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6" name="直線コネクタ 275">
          <a:extLst>
            <a:ext uri="{FF2B5EF4-FFF2-40B4-BE49-F238E27FC236}">
              <a16:creationId xmlns:a16="http://schemas.microsoft.com/office/drawing/2014/main" xmlns="" id="{902CE159-E264-42D4-B70C-65A8209E2FF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7" name="テキスト ボックス 276">
          <a:extLst>
            <a:ext uri="{FF2B5EF4-FFF2-40B4-BE49-F238E27FC236}">
              <a16:creationId xmlns:a16="http://schemas.microsoft.com/office/drawing/2014/main" xmlns="" id="{02475CED-E5F0-435E-8108-7CD17D79AB6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8" name="直線コネクタ 277">
          <a:extLst>
            <a:ext uri="{FF2B5EF4-FFF2-40B4-BE49-F238E27FC236}">
              <a16:creationId xmlns:a16="http://schemas.microsoft.com/office/drawing/2014/main" xmlns="" id="{66A415B9-461E-4B19-9052-40F207D1D14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9" name="テキスト ボックス 278">
          <a:extLst>
            <a:ext uri="{FF2B5EF4-FFF2-40B4-BE49-F238E27FC236}">
              <a16:creationId xmlns:a16="http://schemas.microsoft.com/office/drawing/2014/main" xmlns="" id="{439E78CD-F563-4D87-A3D5-1122B835761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0" name="直線コネクタ 279">
          <a:extLst>
            <a:ext uri="{FF2B5EF4-FFF2-40B4-BE49-F238E27FC236}">
              <a16:creationId xmlns:a16="http://schemas.microsoft.com/office/drawing/2014/main" xmlns="" id="{3D14C3B7-5266-427C-8F41-B99EEED0F5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1" name="テキスト ボックス 280">
          <a:extLst>
            <a:ext uri="{FF2B5EF4-FFF2-40B4-BE49-F238E27FC236}">
              <a16:creationId xmlns:a16="http://schemas.microsoft.com/office/drawing/2014/main" xmlns="" id="{27B11096-48A7-48D1-A1FD-12C311E07DA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2" name="直線コネクタ 281">
          <a:extLst>
            <a:ext uri="{FF2B5EF4-FFF2-40B4-BE49-F238E27FC236}">
              <a16:creationId xmlns:a16="http://schemas.microsoft.com/office/drawing/2014/main" xmlns="" id="{333FF35A-F08F-4148-A082-BC6528F42E7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3" name="テキスト ボックス 282">
          <a:extLst>
            <a:ext uri="{FF2B5EF4-FFF2-40B4-BE49-F238E27FC236}">
              <a16:creationId xmlns:a16="http://schemas.microsoft.com/office/drawing/2014/main" xmlns="" id="{5F033424-1B71-4342-855C-7D129A362FF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4" name="直線コネクタ 283">
          <a:extLst>
            <a:ext uri="{FF2B5EF4-FFF2-40B4-BE49-F238E27FC236}">
              <a16:creationId xmlns:a16="http://schemas.microsoft.com/office/drawing/2014/main" xmlns="" id="{1FD5ECD0-7C66-47D6-A09F-B2AD7AF7AC1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5" name="テキスト ボックス 284">
          <a:extLst>
            <a:ext uri="{FF2B5EF4-FFF2-40B4-BE49-F238E27FC236}">
              <a16:creationId xmlns:a16="http://schemas.microsoft.com/office/drawing/2014/main" xmlns="" id="{A6AB7B32-51E7-48CE-AAA2-1288092CA4B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6" name="直線コネクタ 285">
          <a:extLst>
            <a:ext uri="{FF2B5EF4-FFF2-40B4-BE49-F238E27FC236}">
              <a16:creationId xmlns:a16="http://schemas.microsoft.com/office/drawing/2014/main" xmlns="" id="{37699B33-8E09-4DC4-A15F-900746A6613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7" name="テキスト ボックス 286">
          <a:extLst>
            <a:ext uri="{FF2B5EF4-FFF2-40B4-BE49-F238E27FC236}">
              <a16:creationId xmlns:a16="http://schemas.microsoft.com/office/drawing/2014/main" xmlns="" id="{9194BDDE-6F92-44D3-8FF4-736FA9A965F4}"/>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8" name="直線コネクタ 287">
          <a:extLst>
            <a:ext uri="{FF2B5EF4-FFF2-40B4-BE49-F238E27FC236}">
              <a16:creationId xmlns:a16="http://schemas.microsoft.com/office/drawing/2014/main" xmlns="" id="{7EA3EA2E-5C48-4A7C-8160-11B64C434F3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9" name="テキスト ボックス 288">
          <a:extLst>
            <a:ext uri="{FF2B5EF4-FFF2-40B4-BE49-F238E27FC236}">
              <a16:creationId xmlns:a16="http://schemas.microsoft.com/office/drawing/2014/main" xmlns="" id="{42774DB4-05A4-4A21-93FB-A0A7DD0D5CB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0" name="【保健センター・保健所】&#10;有形固定資産減価償却率グラフ枠">
          <a:extLst>
            <a:ext uri="{FF2B5EF4-FFF2-40B4-BE49-F238E27FC236}">
              <a16:creationId xmlns:a16="http://schemas.microsoft.com/office/drawing/2014/main" xmlns="" id="{332F8866-6937-4659-B55F-413150DE560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291" name="直線コネクタ 290">
          <a:extLst>
            <a:ext uri="{FF2B5EF4-FFF2-40B4-BE49-F238E27FC236}">
              <a16:creationId xmlns:a16="http://schemas.microsoft.com/office/drawing/2014/main" xmlns="" id="{D6AB8DA9-FAFE-49DA-B302-CC457517AD09}"/>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292" name="【保健センター・保健所】&#10;有形固定資産減価償却率最小値テキスト">
          <a:extLst>
            <a:ext uri="{FF2B5EF4-FFF2-40B4-BE49-F238E27FC236}">
              <a16:creationId xmlns:a16="http://schemas.microsoft.com/office/drawing/2014/main" xmlns="" id="{16B3C59E-F05D-42EA-9727-16FB33536C7A}"/>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293" name="直線コネクタ 292">
          <a:extLst>
            <a:ext uri="{FF2B5EF4-FFF2-40B4-BE49-F238E27FC236}">
              <a16:creationId xmlns:a16="http://schemas.microsoft.com/office/drawing/2014/main" xmlns="" id="{9FC9AE7F-0FBE-49B9-AC69-61B9CE8F08A4}"/>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294" name="【保健センター・保健所】&#10;有形固定資産減価償却率最大値テキスト">
          <a:extLst>
            <a:ext uri="{FF2B5EF4-FFF2-40B4-BE49-F238E27FC236}">
              <a16:creationId xmlns:a16="http://schemas.microsoft.com/office/drawing/2014/main" xmlns="" id="{7D29E501-361C-48B3-A11A-DE678EF4B4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295" name="直線コネクタ 294">
          <a:extLst>
            <a:ext uri="{FF2B5EF4-FFF2-40B4-BE49-F238E27FC236}">
              <a16:creationId xmlns:a16="http://schemas.microsoft.com/office/drawing/2014/main" xmlns="" id="{F08D8241-A6A2-43F3-975F-F73AA833C5E3}"/>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296" name="【保健センター・保健所】&#10;有形固定資産減価償却率平均値テキスト">
          <a:extLst>
            <a:ext uri="{FF2B5EF4-FFF2-40B4-BE49-F238E27FC236}">
              <a16:creationId xmlns:a16="http://schemas.microsoft.com/office/drawing/2014/main" xmlns="" id="{9CC2171D-10C9-4B07-9533-966FF0193289}"/>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297" name="フローチャート: 判断 296">
          <a:extLst>
            <a:ext uri="{FF2B5EF4-FFF2-40B4-BE49-F238E27FC236}">
              <a16:creationId xmlns:a16="http://schemas.microsoft.com/office/drawing/2014/main" xmlns="" id="{B774E61D-DACB-4AD4-B736-8C6981463C48}"/>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98" name="フローチャート: 判断 297">
          <a:extLst>
            <a:ext uri="{FF2B5EF4-FFF2-40B4-BE49-F238E27FC236}">
              <a16:creationId xmlns:a16="http://schemas.microsoft.com/office/drawing/2014/main" xmlns="" id="{821269B9-1794-4275-9F48-7FA00904BE62}"/>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299" name="n_1aveValue【保健センター・保健所】&#10;有形固定資産減価償却率">
          <a:extLst>
            <a:ext uri="{FF2B5EF4-FFF2-40B4-BE49-F238E27FC236}">
              <a16:creationId xmlns:a16="http://schemas.microsoft.com/office/drawing/2014/main" xmlns="" id="{6B8F02AF-DD85-4137-A42F-F8B4380DFBC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00" name="フローチャート: 判断 299">
          <a:extLst>
            <a:ext uri="{FF2B5EF4-FFF2-40B4-BE49-F238E27FC236}">
              <a16:creationId xmlns:a16="http://schemas.microsoft.com/office/drawing/2014/main" xmlns="" id="{93882ECD-D81D-4C6B-ABBE-892F29584803}"/>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01" name="n_2aveValue【保健センター・保健所】&#10;有形固定資産減価償却率">
          <a:extLst>
            <a:ext uri="{FF2B5EF4-FFF2-40B4-BE49-F238E27FC236}">
              <a16:creationId xmlns:a16="http://schemas.microsoft.com/office/drawing/2014/main" xmlns="" id="{156DEBBD-B9ED-4B36-B047-6EE85CEF528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02" name="フローチャート: 判断 301">
          <a:extLst>
            <a:ext uri="{FF2B5EF4-FFF2-40B4-BE49-F238E27FC236}">
              <a16:creationId xmlns:a16="http://schemas.microsoft.com/office/drawing/2014/main" xmlns="" id="{4CE89D3A-4B73-48E3-A0CB-94F36BA6071B}"/>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303" name="n_3aveValue【保健センター・保健所】&#10;有形固定資産減価償却率">
          <a:extLst>
            <a:ext uri="{FF2B5EF4-FFF2-40B4-BE49-F238E27FC236}">
              <a16:creationId xmlns:a16="http://schemas.microsoft.com/office/drawing/2014/main" xmlns="" id="{CBF80E3B-3A5B-4C75-9237-96DA5D748892}"/>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xmlns="" id="{61B23118-2211-4122-833E-53753A4006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xmlns="" id="{DFA5B2FD-EA7A-4C2D-8413-DB563057E1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xmlns="" id="{03EE95E1-3A17-499E-A39F-C0AADAD768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xmlns="" id="{82AFFAA8-5936-4A24-9B2B-4BD6A93751E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xmlns="" id="{F0E0B302-CAEF-4F7E-9B0B-E2036B6110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154940</xdr:rowOff>
    </xdr:from>
    <xdr:to>
      <xdr:col>76</xdr:col>
      <xdr:colOff>165100</xdr:colOff>
      <xdr:row>61</xdr:row>
      <xdr:rowOff>85090</xdr:rowOff>
    </xdr:to>
    <xdr:sp macro="" textlink="">
      <xdr:nvSpPr>
        <xdr:cNvPr id="309" name="楕円 308">
          <a:extLst>
            <a:ext uri="{FF2B5EF4-FFF2-40B4-BE49-F238E27FC236}">
              <a16:creationId xmlns:a16="http://schemas.microsoft.com/office/drawing/2014/main" xmlns="" id="{022EEE8C-FE79-4FDD-98E2-C2976BEB73B4}"/>
            </a:ext>
          </a:extLst>
        </xdr:cNvPr>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310" name="楕円 309">
          <a:extLst>
            <a:ext uri="{FF2B5EF4-FFF2-40B4-BE49-F238E27FC236}">
              <a16:creationId xmlns:a16="http://schemas.microsoft.com/office/drawing/2014/main" xmlns="" id="{734255EF-0706-4B44-BFF8-213335ADED6E}"/>
            </a:ext>
          </a:extLst>
        </xdr:cNvPr>
        <xdr:cNvSpPr/>
      </xdr:nvSpPr>
      <xdr:spPr>
        <a:xfrm>
          <a:off x="13652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81643</xdr:rowOff>
    </xdr:from>
    <xdr:to>
      <xdr:col>76</xdr:col>
      <xdr:colOff>114300</xdr:colOff>
      <xdr:row>61</xdr:row>
      <xdr:rowOff>34290</xdr:rowOff>
    </xdr:to>
    <xdr:cxnSp macro="">
      <xdr:nvCxnSpPr>
        <xdr:cNvPr id="311" name="直線コネクタ 310">
          <a:extLst>
            <a:ext uri="{FF2B5EF4-FFF2-40B4-BE49-F238E27FC236}">
              <a16:creationId xmlns:a16="http://schemas.microsoft.com/office/drawing/2014/main" xmlns="" id="{CB4FF157-394F-4289-B42F-CA9E66A6CEEE}"/>
            </a:ext>
          </a:extLst>
        </xdr:cNvPr>
        <xdr:cNvCxnSpPr/>
      </xdr:nvCxnSpPr>
      <xdr:spPr>
        <a:xfrm>
          <a:off x="13703300" y="10197193"/>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61</xdr:row>
      <xdr:rowOff>76217</xdr:rowOff>
    </xdr:from>
    <xdr:ext cx="405111" cy="259045"/>
    <xdr:sp macro="" textlink="">
      <xdr:nvSpPr>
        <xdr:cNvPr id="312" name="n_2mainValue【保健センター・保健所】&#10;有形固定資産減価償却率">
          <a:extLst>
            <a:ext uri="{FF2B5EF4-FFF2-40B4-BE49-F238E27FC236}">
              <a16:creationId xmlns:a16="http://schemas.microsoft.com/office/drawing/2014/main" xmlns="" id="{CBB635FD-8A0B-451A-B2CA-C29D90FDB89E}"/>
            </a:ext>
          </a:extLst>
        </xdr:cNvPr>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313" name="n_3mainValue【保健センター・保健所】&#10;有形固定資産減価償却率">
          <a:extLst>
            <a:ext uri="{FF2B5EF4-FFF2-40B4-BE49-F238E27FC236}">
              <a16:creationId xmlns:a16="http://schemas.microsoft.com/office/drawing/2014/main" xmlns="" id="{8B18C877-F424-4A33-938D-D6D5E2F04CF3}"/>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4" name="正方形/長方形 313">
          <a:extLst>
            <a:ext uri="{FF2B5EF4-FFF2-40B4-BE49-F238E27FC236}">
              <a16:creationId xmlns:a16="http://schemas.microsoft.com/office/drawing/2014/main" xmlns="" id="{2892EBDC-92C1-4B7C-A674-8D7954B1FD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5" name="正方形/長方形 314">
          <a:extLst>
            <a:ext uri="{FF2B5EF4-FFF2-40B4-BE49-F238E27FC236}">
              <a16:creationId xmlns:a16="http://schemas.microsoft.com/office/drawing/2014/main" xmlns="" id="{D828B818-8A76-427F-BEB2-FC3EF2E2D8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6" name="正方形/長方形 315">
          <a:extLst>
            <a:ext uri="{FF2B5EF4-FFF2-40B4-BE49-F238E27FC236}">
              <a16:creationId xmlns:a16="http://schemas.microsoft.com/office/drawing/2014/main" xmlns="" id="{93DF2AFD-B77A-48BA-B274-D58699709F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7" name="正方形/長方形 316">
          <a:extLst>
            <a:ext uri="{FF2B5EF4-FFF2-40B4-BE49-F238E27FC236}">
              <a16:creationId xmlns:a16="http://schemas.microsoft.com/office/drawing/2014/main" xmlns="" id="{4F3A5550-2BB2-4A6C-A741-5E3FA00ACD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8" name="正方形/長方形 317">
          <a:extLst>
            <a:ext uri="{FF2B5EF4-FFF2-40B4-BE49-F238E27FC236}">
              <a16:creationId xmlns:a16="http://schemas.microsoft.com/office/drawing/2014/main" xmlns="" id="{51B13C51-3D41-4AF9-8CB2-1B97E2C9BA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9" name="正方形/長方形 318">
          <a:extLst>
            <a:ext uri="{FF2B5EF4-FFF2-40B4-BE49-F238E27FC236}">
              <a16:creationId xmlns:a16="http://schemas.microsoft.com/office/drawing/2014/main" xmlns="" id="{35491937-097D-4F34-8B42-2A95BE1A41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0" name="正方形/長方形 319">
          <a:extLst>
            <a:ext uri="{FF2B5EF4-FFF2-40B4-BE49-F238E27FC236}">
              <a16:creationId xmlns:a16="http://schemas.microsoft.com/office/drawing/2014/main" xmlns="" id="{9BE29D11-B083-42BA-9D26-8889B745B1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1" name="正方形/長方形 320">
          <a:extLst>
            <a:ext uri="{FF2B5EF4-FFF2-40B4-BE49-F238E27FC236}">
              <a16:creationId xmlns:a16="http://schemas.microsoft.com/office/drawing/2014/main" xmlns="" id="{791D3F46-9E63-4D29-940F-491CE2A135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2" name="テキスト ボックス 321">
          <a:extLst>
            <a:ext uri="{FF2B5EF4-FFF2-40B4-BE49-F238E27FC236}">
              <a16:creationId xmlns:a16="http://schemas.microsoft.com/office/drawing/2014/main" xmlns="" id="{8F575CFF-8BE8-4AF9-A900-EA2DAE4BC6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3" name="直線コネクタ 322">
          <a:extLst>
            <a:ext uri="{FF2B5EF4-FFF2-40B4-BE49-F238E27FC236}">
              <a16:creationId xmlns:a16="http://schemas.microsoft.com/office/drawing/2014/main" xmlns="" id="{D0BA2ED4-F529-4E1D-8BA6-6EF3790FB6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4" name="直線コネクタ 323">
          <a:extLst>
            <a:ext uri="{FF2B5EF4-FFF2-40B4-BE49-F238E27FC236}">
              <a16:creationId xmlns:a16="http://schemas.microsoft.com/office/drawing/2014/main" xmlns="" id="{EC5FFA6E-9F13-40D0-8232-4CC6D89AE7A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5" name="テキスト ボックス 324">
          <a:extLst>
            <a:ext uri="{FF2B5EF4-FFF2-40B4-BE49-F238E27FC236}">
              <a16:creationId xmlns:a16="http://schemas.microsoft.com/office/drawing/2014/main" xmlns="" id="{EA5A5BEC-A094-4575-AAB3-9312B2F2E53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6" name="直線コネクタ 325">
          <a:extLst>
            <a:ext uri="{FF2B5EF4-FFF2-40B4-BE49-F238E27FC236}">
              <a16:creationId xmlns:a16="http://schemas.microsoft.com/office/drawing/2014/main" xmlns="" id="{81C0A3AE-A235-492F-9248-46DD0C410F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7" name="テキスト ボックス 326">
          <a:extLst>
            <a:ext uri="{FF2B5EF4-FFF2-40B4-BE49-F238E27FC236}">
              <a16:creationId xmlns:a16="http://schemas.microsoft.com/office/drawing/2014/main" xmlns="" id="{CBE0B767-95BF-45F5-AF4E-ED2431C5E2A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8" name="直線コネクタ 327">
          <a:extLst>
            <a:ext uri="{FF2B5EF4-FFF2-40B4-BE49-F238E27FC236}">
              <a16:creationId xmlns:a16="http://schemas.microsoft.com/office/drawing/2014/main" xmlns="" id="{9521F8B7-8624-4886-BBFC-852D55F4C6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9" name="テキスト ボックス 328">
          <a:extLst>
            <a:ext uri="{FF2B5EF4-FFF2-40B4-BE49-F238E27FC236}">
              <a16:creationId xmlns:a16="http://schemas.microsoft.com/office/drawing/2014/main" xmlns="" id="{CD42D5DA-E296-4905-B286-F5E12F5D6B1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0" name="直線コネクタ 329">
          <a:extLst>
            <a:ext uri="{FF2B5EF4-FFF2-40B4-BE49-F238E27FC236}">
              <a16:creationId xmlns:a16="http://schemas.microsoft.com/office/drawing/2014/main" xmlns="" id="{C9227CA5-E4CE-430F-BB36-B230508336D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1" name="テキスト ボックス 330">
          <a:extLst>
            <a:ext uri="{FF2B5EF4-FFF2-40B4-BE49-F238E27FC236}">
              <a16:creationId xmlns:a16="http://schemas.microsoft.com/office/drawing/2014/main" xmlns="" id="{70571EEE-FCB0-4F05-8C02-180830DB430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2" name="直線コネクタ 331">
          <a:extLst>
            <a:ext uri="{FF2B5EF4-FFF2-40B4-BE49-F238E27FC236}">
              <a16:creationId xmlns:a16="http://schemas.microsoft.com/office/drawing/2014/main" xmlns="" id="{C3D67443-EF7F-4C91-8E60-CECFC102BFA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3" name="テキスト ボックス 332">
          <a:extLst>
            <a:ext uri="{FF2B5EF4-FFF2-40B4-BE49-F238E27FC236}">
              <a16:creationId xmlns:a16="http://schemas.microsoft.com/office/drawing/2014/main" xmlns="" id="{57EA7C69-DC55-4CDA-AD1D-54C62A31ABC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4" name="直線コネクタ 333">
          <a:extLst>
            <a:ext uri="{FF2B5EF4-FFF2-40B4-BE49-F238E27FC236}">
              <a16:creationId xmlns:a16="http://schemas.microsoft.com/office/drawing/2014/main" xmlns="" id="{A4054CCF-6FE7-45C2-98C3-0AF01538C4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5" name="テキスト ボックス 334">
          <a:extLst>
            <a:ext uri="{FF2B5EF4-FFF2-40B4-BE49-F238E27FC236}">
              <a16:creationId xmlns:a16="http://schemas.microsoft.com/office/drawing/2014/main" xmlns="" id="{A1CC6868-49FB-40EA-9DE1-D48D6B440F8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6" name="【保健センター・保健所】&#10;一人当たり面積グラフ枠">
          <a:extLst>
            <a:ext uri="{FF2B5EF4-FFF2-40B4-BE49-F238E27FC236}">
              <a16:creationId xmlns:a16="http://schemas.microsoft.com/office/drawing/2014/main" xmlns="" id="{0CD1110C-50AC-42D0-B2AB-AF4663BC06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37" name="直線コネクタ 336">
          <a:extLst>
            <a:ext uri="{FF2B5EF4-FFF2-40B4-BE49-F238E27FC236}">
              <a16:creationId xmlns:a16="http://schemas.microsoft.com/office/drawing/2014/main" xmlns="" id="{7D48F042-06B6-4560-B740-74360794D96A}"/>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38" name="【保健センター・保健所】&#10;一人当たり面積最小値テキスト">
          <a:extLst>
            <a:ext uri="{FF2B5EF4-FFF2-40B4-BE49-F238E27FC236}">
              <a16:creationId xmlns:a16="http://schemas.microsoft.com/office/drawing/2014/main" xmlns="" id="{058397E4-A967-4E95-B7A4-2902F437A922}"/>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39" name="直線コネクタ 338">
          <a:extLst>
            <a:ext uri="{FF2B5EF4-FFF2-40B4-BE49-F238E27FC236}">
              <a16:creationId xmlns:a16="http://schemas.microsoft.com/office/drawing/2014/main" xmlns="" id="{44C0303A-2B2E-41F0-B0AA-FE3BE1DEBD38}"/>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40" name="【保健センター・保健所】&#10;一人当たり面積最大値テキスト">
          <a:extLst>
            <a:ext uri="{FF2B5EF4-FFF2-40B4-BE49-F238E27FC236}">
              <a16:creationId xmlns:a16="http://schemas.microsoft.com/office/drawing/2014/main" xmlns="" id="{1EB10A6F-C63C-418E-9352-F0689FA5B5FE}"/>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41" name="直線コネクタ 340">
          <a:extLst>
            <a:ext uri="{FF2B5EF4-FFF2-40B4-BE49-F238E27FC236}">
              <a16:creationId xmlns:a16="http://schemas.microsoft.com/office/drawing/2014/main" xmlns="" id="{DF947E42-1770-4F0B-9743-AEB880F3C722}"/>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42" name="【保健センター・保健所】&#10;一人当たり面積平均値テキスト">
          <a:extLst>
            <a:ext uri="{FF2B5EF4-FFF2-40B4-BE49-F238E27FC236}">
              <a16:creationId xmlns:a16="http://schemas.microsoft.com/office/drawing/2014/main" xmlns="" id="{A14AA17B-CE95-49D4-BAB7-568B4E32B62D}"/>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43" name="フローチャート: 判断 342">
          <a:extLst>
            <a:ext uri="{FF2B5EF4-FFF2-40B4-BE49-F238E27FC236}">
              <a16:creationId xmlns:a16="http://schemas.microsoft.com/office/drawing/2014/main" xmlns="" id="{B2FE3C4A-9B28-4A0A-A494-9C94531C338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44" name="フローチャート: 判断 343">
          <a:extLst>
            <a:ext uri="{FF2B5EF4-FFF2-40B4-BE49-F238E27FC236}">
              <a16:creationId xmlns:a16="http://schemas.microsoft.com/office/drawing/2014/main" xmlns="" id="{8E9EA718-77BA-4C61-A852-26BD7A6C1374}"/>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345" name="n_1aveValue【保健センター・保健所】&#10;一人当たり面積">
          <a:extLst>
            <a:ext uri="{FF2B5EF4-FFF2-40B4-BE49-F238E27FC236}">
              <a16:creationId xmlns:a16="http://schemas.microsoft.com/office/drawing/2014/main" xmlns="" id="{E1EE3CBA-B3F1-42A8-9815-3B20A1D46DF2}"/>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46" name="フローチャート: 判断 345">
          <a:extLst>
            <a:ext uri="{FF2B5EF4-FFF2-40B4-BE49-F238E27FC236}">
              <a16:creationId xmlns:a16="http://schemas.microsoft.com/office/drawing/2014/main" xmlns="" id="{4F449853-8CF0-4FB2-AA89-24D82DAC3863}"/>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347" name="n_2aveValue【保健センター・保健所】&#10;一人当たり面積">
          <a:extLst>
            <a:ext uri="{FF2B5EF4-FFF2-40B4-BE49-F238E27FC236}">
              <a16:creationId xmlns:a16="http://schemas.microsoft.com/office/drawing/2014/main" xmlns="" id="{D2E23F16-5C20-49FA-9243-F733B009ECB9}"/>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48" name="フローチャート: 判断 347">
          <a:extLst>
            <a:ext uri="{FF2B5EF4-FFF2-40B4-BE49-F238E27FC236}">
              <a16:creationId xmlns:a16="http://schemas.microsoft.com/office/drawing/2014/main" xmlns="" id="{C2479430-06F6-4AA9-A425-C2DA515F9D33}"/>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349" name="n_3aveValue【保健センター・保健所】&#10;一人当たり面積">
          <a:extLst>
            <a:ext uri="{FF2B5EF4-FFF2-40B4-BE49-F238E27FC236}">
              <a16:creationId xmlns:a16="http://schemas.microsoft.com/office/drawing/2014/main" xmlns="" id="{FC78914F-B9C3-44BF-B237-AB531E5FADE6}"/>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xmlns="" id="{87779FAE-8CEC-4FAE-867C-6B3328BE53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xmlns="" id="{F01EB70B-C893-48FB-BCDF-EBA74E4DAB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xmlns="" id="{5AE6EAFE-80C6-46EE-8704-C1C9392F9DC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xmlns="" id="{5EB47451-95C4-425A-B2BB-63F64B994D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xmlns="" id="{DE90BED3-1404-43E0-893B-C5EA67722F8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170942</xdr:rowOff>
    </xdr:from>
    <xdr:to>
      <xdr:col>107</xdr:col>
      <xdr:colOff>101600</xdr:colOff>
      <xdr:row>62</xdr:row>
      <xdr:rowOff>101092</xdr:rowOff>
    </xdr:to>
    <xdr:sp macro="" textlink="">
      <xdr:nvSpPr>
        <xdr:cNvPr id="355" name="楕円 354">
          <a:extLst>
            <a:ext uri="{FF2B5EF4-FFF2-40B4-BE49-F238E27FC236}">
              <a16:creationId xmlns:a16="http://schemas.microsoft.com/office/drawing/2014/main" xmlns="" id="{9600B9D5-580F-4E10-A518-D8279D41629B}"/>
            </a:ext>
          </a:extLst>
        </xdr:cNvPr>
        <xdr:cNvSpPr/>
      </xdr:nvSpPr>
      <xdr:spPr>
        <a:xfrm>
          <a:off x="20383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157988</xdr:rowOff>
    </xdr:from>
    <xdr:to>
      <xdr:col>102</xdr:col>
      <xdr:colOff>165100</xdr:colOff>
      <xdr:row>62</xdr:row>
      <xdr:rowOff>88138</xdr:rowOff>
    </xdr:to>
    <xdr:sp macro="" textlink="">
      <xdr:nvSpPr>
        <xdr:cNvPr id="356" name="楕円 355">
          <a:extLst>
            <a:ext uri="{FF2B5EF4-FFF2-40B4-BE49-F238E27FC236}">
              <a16:creationId xmlns:a16="http://schemas.microsoft.com/office/drawing/2014/main" xmlns="" id="{58DB5F2A-5288-4858-A779-5E94FA512D85}"/>
            </a:ext>
          </a:extLst>
        </xdr:cNvPr>
        <xdr:cNvSpPr/>
      </xdr:nvSpPr>
      <xdr:spPr>
        <a:xfrm>
          <a:off x="19494500" y="106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37338</xdr:rowOff>
    </xdr:from>
    <xdr:to>
      <xdr:col>107</xdr:col>
      <xdr:colOff>50800</xdr:colOff>
      <xdr:row>62</xdr:row>
      <xdr:rowOff>50292</xdr:rowOff>
    </xdr:to>
    <xdr:cxnSp macro="">
      <xdr:nvCxnSpPr>
        <xdr:cNvPr id="357" name="直線コネクタ 356">
          <a:extLst>
            <a:ext uri="{FF2B5EF4-FFF2-40B4-BE49-F238E27FC236}">
              <a16:creationId xmlns:a16="http://schemas.microsoft.com/office/drawing/2014/main" xmlns="" id="{181F0087-7C5E-4CC3-92AD-4D63D4A92C7A}"/>
            </a:ext>
          </a:extLst>
        </xdr:cNvPr>
        <xdr:cNvCxnSpPr/>
      </xdr:nvCxnSpPr>
      <xdr:spPr>
        <a:xfrm>
          <a:off x="19545300" y="1066723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60</xdr:row>
      <xdr:rowOff>117619</xdr:rowOff>
    </xdr:from>
    <xdr:ext cx="469744" cy="259045"/>
    <xdr:sp macro="" textlink="">
      <xdr:nvSpPr>
        <xdr:cNvPr id="358" name="n_2mainValue【保健センター・保健所】&#10;一人当たり面積">
          <a:extLst>
            <a:ext uri="{FF2B5EF4-FFF2-40B4-BE49-F238E27FC236}">
              <a16:creationId xmlns:a16="http://schemas.microsoft.com/office/drawing/2014/main" xmlns="" id="{04DF3960-79F1-4C79-AA7B-34536F15A707}"/>
            </a:ext>
          </a:extLst>
        </xdr:cNvPr>
        <xdr:cNvSpPr txBox="1"/>
      </xdr:nvSpPr>
      <xdr:spPr>
        <a:xfrm>
          <a:off x="20199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104665</xdr:rowOff>
    </xdr:from>
    <xdr:ext cx="469744" cy="259045"/>
    <xdr:sp macro="" textlink="">
      <xdr:nvSpPr>
        <xdr:cNvPr id="359" name="n_3mainValue【保健センター・保健所】&#10;一人当たり面積">
          <a:extLst>
            <a:ext uri="{FF2B5EF4-FFF2-40B4-BE49-F238E27FC236}">
              <a16:creationId xmlns:a16="http://schemas.microsoft.com/office/drawing/2014/main" xmlns="" id="{FE6A2EB2-E142-4B25-9C4B-F08AC07241F7}"/>
            </a:ext>
          </a:extLst>
        </xdr:cNvPr>
        <xdr:cNvSpPr txBox="1"/>
      </xdr:nvSpPr>
      <xdr:spPr>
        <a:xfrm>
          <a:off x="193104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0" name="正方形/長方形 359">
          <a:extLst>
            <a:ext uri="{FF2B5EF4-FFF2-40B4-BE49-F238E27FC236}">
              <a16:creationId xmlns:a16="http://schemas.microsoft.com/office/drawing/2014/main" xmlns="" id="{E15A4BBA-D4EF-4907-86B7-7F9221CC38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1" name="正方形/長方形 360">
          <a:extLst>
            <a:ext uri="{FF2B5EF4-FFF2-40B4-BE49-F238E27FC236}">
              <a16:creationId xmlns:a16="http://schemas.microsoft.com/office/drawing/2014/main" xmlns="" id="{FA4C544F-39E7-4284-A262-3725FFBC0C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2" name="正方形/長方形 361">
          <a:extLst>
            <a:ext uri="{FF2B5EF4-FFF2-40B4-BE49-F238E27FC236}">
              <a16:creationId xmlns:a16="http://schemas.microsoft.com/office/drawing/2014/main" xmlns="" id="{717A58EC-2232-4414-90D2-AF944749777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3" name="正方形/長方形 362">
          <a:extLst>
            <a:ext uri="{FF2B5EF4-FFF2-40B4-BE49-F238E27FC236}">
              <a16:creationId xmlns:a16="http://schemas.microsoft.com/office/drawing/2014/main" xmlns="" id="{1FDAD6B2-B328-4E32-80AA-0315115466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4" name="正方形/長方形 363">
          <a:extLst>
            <a:ext uri="{FF2B5EF4-FFF2-40B4-BE49-F238E27FC236}">
              <a16:creationId xmlns:a16="http://schemas.microsoft.com/office/drawing/2014/main" xmlns="" id="{CE3CAE97-5967-4A5E-BBB9-78BF59EB50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5" name="正方形/長方形 364">
          <a:extLst>
            <a:ext uri="{FF2B5EF4-FFF2-40B4-BE49-F238E27FC236}">
              <a16:creationId xmlns:a16="http://schemas.microsoft.com/office/drawing/2014/main" xmlns="" id="{761C6BF4-B335-4915-9DD2-8D64B1F52B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6" name="正方形/長方形 365">
          <a:extLst>
            <a:ext uri="{FF2B5EF4-FFF2-40B4-BE49-F238E27FC236}">
              <a16:creationId xmlns:a16="http://schemas.microsoft.com/office/drawing/2014/main" xmlns="" id="{B02C78E9-8182-4ACE-892D-064B7062102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7" name="正方形/長方形 366">
          <a:extLst>
            <a:ext uri="{FF2B5EF4-FFF2-40B4-BE49-F238E27FC236}">
              <a16:creationId xmlns:a16="http://schemas.microsoft.com/office/drawing/2014/main" xmlns="" id="{E44EB733-2945-4042-BBA6-89C76D8B44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8" name="テキスト ボックス 367">
          <a:extLst>
            <a:ext uri="{FF2B5EF4-FFF2-40B4-BE49-F238E27FC236}">
              <a16:creationId xmlns:a16="http://schemas.microsoft.com/office/drawing/2014/main" xmlns="" id="{A6761619-889D-47AF-A62C-D818868D6D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9" name="直線コネクタ 368">
          <a:extLst>
            <a:ext uri="{FF2B5EF4-FFF2-40B4-BE49-F238E27FC236}">
              <a16:creationId xmlns:a16="http://schemas.microsoft.com/office/drawing/2014/main" xmlns="" id="{B89C9B34-C552-4FDC-B32B-2CFBC7485B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0" name="直線コネクタ 369">
          <a:extLst>
            <a:ext uri="{FF2B5EF4-FFF2-40B4-BE49-F238E27FC236}">
              <a16:creationId xmlns:a16="http://schemas.microsoft.com/office/drawing/2014/main" xmlns="" id="{4E85BB47-ED24-46AB-BF21-523DED59FAF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1" name="テキスト ボックス 370">
          <a:extLst>
            <a:ext uri="{FF2B5EF4-FFF2-40B4-BE49-F238E27FC236}">
              <a16:creationId xmlns:a16="http://schemas.microsoft.com/office/drawing/2014/main" xmlns="" id="{9C7A4C1F-7E44-49CE-9AA6-866F42CB737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2" name="直線コネクタ 371">
          <a:extLst>
            <a:ext uri="{FF2B5EF4-FFF2-40B4-BE49-F238E27FC236}">
              <a16:creationId xmlns:a16="http://schemas.microsoft.com/office/drawing/2014/main" xmlns="" id="{465799F7-DBBC-48BF-8A8D-0494361597C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3" name="テキスト ボックス 372">
          <a:extLst>
            <a:ext uri="{FF2B5EF4-FFF2-40B4-BE49-F238E27FC236}">
              <a16:creationId xmlns:a16="http://schemas.microsoft.com/office/drawing/2014/main" xmlns="" id="{F248148D-9F7A-46BA-B656-7E099A03C23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4" name="直線コネクタ 373">
          <a:extLst>
            <a:ext uri="{FF2B5EF4-FFF2-40B4-BE49-F238E27FC236}">
              <a16:creationId xmlns:a16="http://schemas.microsoft.com/office/drawing/2014/main" xmlns="" id="{E91C72EE-42C9-4803-9F69-5B77C70CE86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5" name="テキスト ボックス 374">
          <a:extLst>
            <a:ext uri="{FF2B5EF4-FFF2-40B4-BE49-F238E27FC236}">
              <a16:creationId xmlns:a16="http://schemas.microsoft.com/office/drawing/2014/main" xmlns="" id="{639BBC07-61F0-407D-8A8C-1DB8B0EA30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6" name="直線コネクタ 375">
          <a:extLst>
            <a:ext uri="{FF2B5EF4-FFF2-40B4-BE49-F238E27FC236}">
              <a16:creationId xmlns:a16="http://schemas.microsoft.com/office/drawing/2014/main" xmlns="" id="{865914D6-44D4-47EA-9E43-FEF46860EFB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7" name="テキスト ボックス 376">
          <a:extLst>
            <a:ext uri="{FF2B5EF4-FFF2-40B4-BE49-F238E27FC236}">
              <a16:creationId xmlns:a16="http://schemas.microsoft.com/office/drawing/2014/main" xmlns="" id="{DBF8A006-40A3-4C5D-B7A8-74790657DC5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8" name="直線コネクタ 377">
          <a:extLst>
            <a:ext uri="{FF2B5EF4-FFF2-40B4-BE49-F238E27FC236}">
              <a16:creationId xmlns:a16="http://schemas.microsoft.com/office/drawing/2014/main" xmlns="" id="{94114D99-5D3A-4293-9D6C-89C0D90B7A0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9" name="テキスト ボックス 378">
          <a:extLst>
            <a:ext uri="{FF2B5EF4-FFF2-40B4-BE49-F238E27FC236}">
              <a16:creationId xmlns:a16="http://schemas.microsoft.com/office/drawing/2014/main" xmlns="" id="{754FCF44-A432-4566-83EF-6DA03335DB5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0" name="直線コネクタ 379">
          <a:extLst>
            <a:ext uri="{FF2B5EF4-FFF2-40B4-BE49-F238E27FC236}">
              <a16:creationId xmlns:a16="http://schemas.microsoft.com/office/drawing/2014/main" xmlns="" id="{38161522-CEA6-45BA-9050-F8483FEBA20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1" name="テキスト ボックス 380">
          <a:extLst>
            <a:ext uri="{FF2B5EF4-FFF2-40B4-BE49-F238E27FC236}">
              <a16:creationId xmlns:a16="http://schemas.microsoft.com/office/drawing/2014/main" xmlns="" id="{D65B8C2D-1B3A-4AE4-99B6-A5B3A2DB913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2" name="直線コネクタ 381">
          <a:extLst>
            <a:ext uri="{FF2B5EF4-FFF2-40B4-BE49-F238E27FC236}">
              <a16:creationId xmlns:a16="http://schemas.microsoft.com/office/drawing/2014/main" xmlns="" id="{04E93AEA-0E28-49E5-981A-E522A746E12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3" name="テキスト ボックス 382">
          <a:extLst>
            <a:ext uri="{FF2B5EF4-FFF2-40B4-BE49-F238E27FC236}">
              <a16:creationId xmlns:a16="http://schemas.microsoft.com/office/drawing/2014/main" xmlns="" id="{2C2B6849-63A2-4F51-8C05-B4C466DF27B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4" name="【消防施設】&#10;有形固定資産減価償却率グラフ枠">
          <a:extLst>
            <a:ext uri="{FF2B5EF4-FFF2-40B4-BE49-F238E27FC236}">
              <a16:creationId xmlns:a16="http://schemas.microsoft.com/office/drawing/2014/main" xmlns="" id="{9D6DFC21-AB56-47E7-BD1F-E21577AE473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85" name="直線コネクタ 384">
          <a:extLst>
            <a:ext uri="{FF2B5EF4-FFF2-40B4-BE49-F238E27FC236}">
              <a16:creationId xmlns:a16="http://schemas.microsoft.com/office/drawing/2014/main" xmlns="" id="{1717697F-802D-483B-B87E-4D02EFE2ABA5}"/>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86" name="【消防施設】&#10;有形固定資産減価償却率最小値テキスト">
          <a:extLst>
            <a:ext uri="{FF2B5EF4-FFF2-40B4-BE49-F238E27FC236}">
              <a16:creationId xmlns:a16="http://schemas.microsoft.com/office/drawing/2014/main" xmlns="" id="{34B97357-75CD-4B19-97EE-BF174A721448}"/>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87" name="直線コネクタ 386">
          <a:extLst>
            <a:ext uri="{FF2B5EF4-FFF2-40B4-BE49-F238E27FC236}">
              <a16:creationId xmlns:a16="http://schemas.microsoft.com/office/drawing/2014/main" xmlns="" id="{8CBB8F37-E638-4CC4-AA83-88B11EB99A06}"/>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8" name="【消防施設】&#10;有形固定資産減価償却率最大値テキスト">
          <a:extLst>
            <a:ext uri="{FF2B5EF4-FFF2-40B4-BE49-F238E27FC236}">
              <a16:creationId xmlns:a16="http://schemas.microsoft.com/office/drawing/2014/main" xmlns="" id="{3FD1F7CC-B13E-4520-83D4-05680C3E4CA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89" name="直線コネクタ 388">
          <a:extLst>
            <a:ext uri="{FF2B5EF4-FFF2-40B4-BE49-F238E27FC236}">
              <a16:creationId xmlns:a16="http://schemas.microsoft.com/office/drawing/2014/main" xmlns="" id="{F3090704-34F4-4A99-BB83-82A0CE40BD0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90" name="【消防施設】&#10;有形固定資産減価償却率平均値テキスト">
          <a:extLst>
            <a:ext uri="{FF2B5EF4-FFF2-40B4-BE49-F238E27FC236}">
              <a16:creationId xmlns:a16="http://schemas.microsoft.com/office/drawing/2014/main" xmlns="" id="{06431DE4-15EF-44BE-B654-410CBAAC2C84}"/>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91" name="フローチャート: 判断 390">
          <a:extLst>
            <a:ext uri="{FF2B5EF4-FFF2-40B4-BE49-F238E27FC236}">
              <a16:creationId xmlns:a16="http://schemas.microsoft.com/office/drawing/2014/main" xmlns="" id="{E5FE9AAF-EDAD-4A63-B909-EBC85C9DE7B7}"/>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92" name="フローチャート: 判断 391">
          <a:extLst>
            <a:ext uri="{FF2B5EF4-FFF2-40B4-BE49-F238E27FC236}">
              <a16:creationId xmlns:a16="http://schemas.microsoft.com/office/drawing/2014/main" xmlns="" id="{23622F4F-FEB1-442C-A07F-A4D0CBB3388C}"/>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393" name="n_1aveValue【消防施設】&#10;有形固定資産減価償却率">
          <a:extLst>
            <a:ext uri="{FF2B5EF4-FFF2-40B4-BE49-F238E27FC236}">
              <a16:creationId xmlns:a16="http://schemas.microsoft.com/office/drawing/2014/main" xmlns="" id="{AAB929F3-7BDC-4F74-9CF4-DA1257568759}"/>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94" name="フローチャート: 判断 393">
          <a:extLst>
            <a:ext uri="{FF2B5EF4-FFF2-40B4-BE49-F238E27FC236}">
              <a16:creationId xmlns:a16="http://schemas.microsoft.com/office/drawing/2014/main" xmlns="" id="{70ACD544-AEE7-48CB-B8BE-D7D77A3CCACF}"/>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395" name="n_2aveValue【消防施設】&#10;有形固定資産減価償却率">
          <a:extLst>
            <a:ext uri="{FF2B5EF4-FFF2-40B4-BE49-F238E27FC236}">
              <a16:creationId xmlns:a16="http://schemas.microsoft.com/office/drawing/2014/main" xmlns="" id="{922BA005-A1EC-455C-B45A-C8C6CA24B92F}"/>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96" name="フローチャート: 判断 395">
          <a:extLst>
            <a:ext uri="{FF2B5EF4-FFF2-40B4-BE49-F238E27FC236}">
              <a16:creationId xmlns:a16="http://schemas.microsoft.com/office/drawing/2014/main" xmlns="" id="{E69349F7-7F52-4115-ABC4-D74AA8AE51D3}"/>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397" name="n_3aveValue【消防施設】&#10;有形固定資産減価償却率">
          <a:extLst>
            <a:ext uri="{FF2B5EF4-FFF2-40B4-BE49-F238E27FC236}">
              <a16:creationId xmlns:a16="http://schemas.microsoft.com/office/drawing/2014/main" xmlns="" id="{1E5695A4-217D-4C90-BC76-19A9B3047A02}"/>
            </a:ext>
          </a:extLst>
        </xdr:cNvPr>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xmlns="" id="{0D61F85F-5953-4BAC-8D69-FF15CB06C55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xmlns="" id="{14B9181C-0095-4CCF-880A-F630D738C6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xmlns="" id="{D8B57E56-4941-4D09-AB86-BA279B6179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xmlns="" id="{EBA82462-C402-4469-BE69-9E329679C3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xmlns="" id="{41803B34-458F-4AFB-865C-A17E6089C28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160382</xdr:rowOff>
    </xdr:from>
    <xdr:to>
      <xdr:col>76</xdr:col>
      <xdr:colOff>165100</xdr:colOff>
      <xdr:row>79</xdr:row>
      <xdr:rowOff>90532</xdr:rowOff>
    </xdr:to>
    <xdr:sp macro="" textlink="">
      <xdr:nvSpPr>
        <xdr:cNvPr id="403" name="楕円 402">
          <a:extLst>
            <a:ext uri="{FF2B5EF4-FFF2-40B4-BE49-F238E27FC236}">
              <a16:creationId xmlns:a16="http://schemas.microsoft.com/office/drawing/2014/main" xmlns="" id="{6E767180-3F7B-4A11-84E8-B742107F50E2}"/>
            </a:ext>
          </a:extLst>
        </xdr:cNvPr>
        <xdr:cNvSpPr/>
      </xdr:nvSpPr>
      <xdr:spPr>
        <a:xfrm>
          <a:off x="14541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28121</xdr:rowOff>
    </xdr:from>
    <xdr:to>
      <xdr:col>72</xdr:col>
      <xdr:colOff>38100</xdr:colOff>
      <xdr:row>79</xdr:row>
      <xdr:rowOff>129721</xdr:rowOff>
    </xdr:to>
    <xdr:sp macro="" textlink="">
      <xdr:nvSpPr>
        <xdr:cNvPr id="404" name="楕円 403">
          <a:extLst>
            <a:ext uri="{FF2B5EF4-FFF2-40B4-BE49-F238E27FC236}">
              <a16:creationId xmlns:a16="http://schemas.microsoft.com/office/drawing/2014/main" xmlns="" id="{59A5DDBC-EB26-42D7-80D8-D65994FE942D}"/>
            </a:ext>
          </a:extLst>
        </xdr:cNvPr>
        <xdr:cNvSpPr/>
      </xdr:nvSpPr>
      <xdr:spPr>
        <a:xfrm>
          <a:off x="13652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39732</xdr:rowOff>
    </xdr:from>
    <xdr:to>
      <xdr:col>76</xdr:col>
      <xdr:colOff>114300</xdr:colOff>
      <xdr:row>79</xdr:row>
      <xdr:rowOff>78921</xdr:rowOff>
    </xdr:to>
    <xdr:cxnSp macro="">
      <xdr:nvCxnSpPr>
        <xdr:cNvPr id="405" name="直線コネクタ 404">
          <a:extLst>
            <a:ext uri="{FF2B5EF4-FFF2-40B4-BE49-F238E27FC236}">
              <a16:creationId xmlns:a16="http://schemas.microsoft.com/office/drawing/2014/main" xmlns="" id="{C83A9ACE-4DEB-451B-ACFF-170C7AF5432F}"/>
            </a:ext>
          </a:extLst>
        </xdr:cNvPr>
        <xdr:cNvCxnSpPr/>
      </xdr:nvCxnSpPr>
      <xdr:spPr>
        <a:xfrm flipV="1">
          <a:off x="13703300" y="135842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77</xdr:row>
      <xdr:rowOff>107059</xdr:rowOff>
    </xdr:from>
    <xdr:ext cx="405111" cy="259045"/>
    <xdr:sp macro="" textlink="">
      <xdr:nvSpPr>
        <xdr:cNvPr id="406" name="n_2mainValue【消防施設】&#10;有形固定資産減価償却率">
          <a:extLst>
            <a:ext uri="{FF2B5EF4-FFF2-40B4-BE49-F238E27FC236}">
              <a16:creationId xmlns:a16="http://schemas.microsoft.com/office/drawing/2014/main" xmlns="" id="{7EB628DF-5449-4D15-9F75-9DF5745AEB8E}"/>
            </a:ext>
          </a:extLst>
        </xdr:cNvPr>
        <xdr:cNvSpPr txBox="1"/>
      </xdr:nvSpPr>
      <xdr:spPr>
        <a:xfrm>
          <a:off x="143897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146248</xdr:rowOff>
    </xdr:from>
    <xdr:ext cx="405111" cy="259045"/>
    <xdr:sp macro="" textlink="">
      <xdr:nvSpPr>
        <xdr:cNvPr id="407" name="n_3mainValue【消防施設】&#10;有形固定資産減価償却率">
          <a:extLst>
            <a:ext uri="{FF2B5EF4-FFF2-40B4-BE49-F238E27FC236}">
              <a16:creationId xmlns:a16="http://schemas.microsoft.com/office/drawing/2014/main" xmlns="" id="{0C1FA9A5-9862-4756-98E9-C157AAFD7E31}"/>
            </a:ext>
          </a:extLst>
        </xdr:cNvPr>
        <xdr:cNvSpPr txBox="1"/>
      </xdr:nvSpPr>
      <xdr:spPr>
        <a:xfrm>
          <a:off x="13500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8" name="正方形/長方形 407">
          <a:extLst>
            <a:ext uri="{FF2B5EF4-FFF2-40B4-BE49-F238E27FC236}">
              <a16:creationId xmlns:a16="http://schemas.microsoft.com/office/drawing/2014/main" xmlns="" id="{31F30C0F-7979-408C-9D5A-76337B1CDAF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9" name="正方形/長方形 408">
          <a:extLst>
            <a:ext uri="{FF2B5EF4-FFF2-40B4-BE49-F238E27FC236}">
              <a16:creationId xmlns:a16="http://schemas.microsoft.com/office/drawing/2014/main" xmlns="" id="{04B90F24-0000-4C78-AF1D-3C3846263E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0" name="正方形/長方形 409">
          <a:extLst>
            <a:ext uri="{FF2B5EF4-FFF2-40B4-BE49-F238E27FC236}">
              <a16:creationId xmlns:a16="http://schemas.microsoft.com/office/drawing/2014/main" xmlns="" id="{0E9EFB3D-A525-4D71-86E2-A986586800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1" name="正方形/長方形 410">
          <a:extLst>
            <a:ext uri="{FF2B5EF4-FFF2-40B4-BE49-F238E27FC236}">
              <a16:creationId xmlns:a16="http://schemas.microsoft.com/office/drawing/2014/main" xmlns="" id="{1FE3E58E-F836-47B6-B1E6-4C2A57CEB9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2" name="正方形/長方形 411">
          <a:extLst>
            <a:ext uri="{FF2B5EF4-FFF2-40B4-BE49-F238E27FC236}">
              <a16:creationId xmlns:a16="http://schemas.microsoft.com/office/drawing/2014/main" xmlns="" id="{2E782565-8FB2-4D2A-A23F-A8C6F93EDF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3" name="正方形/長方形 412">
          <a:extLst>
            <a:ext uri="{FF2B5EF4-FFF2-40B4-BE49-F238E27FC236}">
              <a16:creationId xmlns:a16="http://schemas.microsoft.com/office/drawing/2014/main" xmlns="" id="{63043165-483B-45E6-B49D-C18C280496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4" name="正方形/長方形 413">
          <a:extLst>
            <a:ext uri="{FF2B5EF4-FFF2-40B4-BE49-F238E27FC236}">
              <a16:creationId xmlns:a16="http://schemas.microsoft.com/office/drawing/2014/main" xmlns="" id="{312E63B4-4DA8-46B6-A1E5-F840473B20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5" name="正方形/長方形 414">
          <a:extLst>
            <a:ext uri="{FF2B5EF4-FFF2-40B4-BE49-F238E27FC236}">
              <a16:creationId xmlns:a16="http://schemas.microsoft.com/office/drawing/2014/main" xmlns="" id="{A71333FF-A55D-4D9C-A8D4-2C96FD16C6F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6" name="テキスト ボックス 415">
          <a:extLst>
            <a:ext uri="{FF2B5EF4-FFF2-40B4-BE49-F238E27FC236}">
              <a16:creationId xmlns:a16="http://schemas.microsoft.com/office/drawing/2014/main" xmlns="" id="{3C5E6332-CE69-4091-BC9F-150438B3BB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7" name="直線コネクタ 416">
          <a:extLst>
            <a:ext uri="{FF2B5EF4-FFF2-40B4-BE49-F238E27FC236}">
              <a16:creationId xmlns:a16="http://schemas.microsoft.com/office/drawing/2014/main" xmlns="" id="{3AD37128-B902-4E87-B770-B7D492384E8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8" name="直線コネクタ 417">
          <a:extLst>
            <a:ext uri="{FF2B5EF4-FFF2-40B4-BE49-F238E27FC236}">
              <a16:creationId xmlns:a16="http://schemas.microsoft.com/office/drawing/2014/main" xmlns="" id="{87A76CFF-49E0-4242-BCFB-29403ACBFDC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9" name="テキスト ボックス 418">
          <a:extLst>
            <a:ext uri="{FF2B5EF4-FFF2-40B4-BE49-F238E27FC236}">
              <a16:creationId xmlns:a16="http://schemas.microsoft.com/office/drawing/2014/main" xmlns="" id="{A4C940B0-939E-49AD-A052-A176B0F29DE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0" name="直線コネクタ 419">
          <a:extLst>
            <a:ext uri="{FF2B5EF4-FFF2-40B4-BE49-F238E27FC236}">
              <a16:creationId xmlns:a16="http://schemas.microsoft.com/office/drawing/2014/main" xmlns="" id="{43EBDCEE-E9ED-49A2-B2F1-913E7BFD96E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1" name="テキスト ボックス 420">
          <a:extLst>
            <a:ext uri="{FF2B5EF4-FFF2-40B4-BE49-F238E27FC236}">
              <a16:creationId xmlns:a16="http://schemas.microsoft.com/office/drawing/2014/main" xmlns="" id="{CF73B86A-7351-460F-A901-D18FD9FF097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2" name="直線コネクタ 421">
          <a:extLst>
            <a:ext uri="{FF2B5EF4-FFF2-40B4-BE49-F238E27FC236}">
              <a16:creationId xmlns:a16="http://schemas.microsoft.com/office/drawing/2014/main" xmlns="" id="{CC822495-AAC0-4E99-9131-2249481AE74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3" name="テキスト ボックス 422">
          <a:extLst>
            <a:ext uri="{FF2B5EF4-FFF2-40B4-BE49-F238E27FC236}">
              <a16:creationId xmlns:a16="http://schemas.microsoft.com/office/drawing/2014/main" xmlns="" id="{36DE2044-200D-43C0-8F03-DB5D096717D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4" name="直線コネクタ 423">
          <a:extLst>
            <a:ext uri="{FF2B5EF4-FFF2-40B4-BE49-F238E27FC236}">
              <a16:creationId xmlns:a16="http://schemas.microsoft.com/office/drawing/2014/main" xmlns="" id="{E9E3A3D2-D4A8-4208-9AF9-776EBDB2A26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5" name="テキスト ボックス 424">
          <a:extLst>
            <a:ext uri="{FF2B5EF4-FFF2-40B4-BE49-F238E27FC236}">
              <a16:creationId xmlns:a16="http://schemas.microsoft.com/office/drawing/2014/main" xmlns="" id="{580DC52B-58C3-4566-8E94-39DE7C7EF45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6" name="直線コネクタ 425">
          <a:extLst>
            <a:ext uri="{FF2B5EF4-FFF2-40B4-BE49-F238E27FC236}">
              <a16:creationId xmlns:a16="http://schemas.microsoft.com/office/drawing/2014/main" xmlns="" id="{22367A9B-BEDF-4CF1-A308-A41DC3034BC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7" name="テキスト ボックス 426">
          <a:extLst>
            <a:ext uri="{FF2B5EF4-FFF2-40B4-BE49-F238E27FC236}">
              <a16:creationId xmlns:a16="http://schemas.microsoft.com/office/drawing/2014/main" xmlns="" id="{64A81CAD-C82C-4E25-B2E3-FEF5623FCFB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8" name="直線コネクタ 427">
          <a:extLst>
            <a:ext uri="{FF2B5EF4-FFF2-40B4-BE49-F238E27FC236}">
              <a16:creationId xmlns:a16="http://schemas.microsoft.com/office/drawing/2014/main" xmlns="" id="{03D24992-C81D-4BF4-BCE7-782685B1C7E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29" name="テキスト ボックス 428">
          <a:extLst>
            <a:ext uri="{FF2B5EF4-FFF2-40B4-BE49-F238E27FC236}">
              <a16:creationId xmlns:a16="http://schemas.microsoft.com/office/drawing/2014/main" xmlns="" id="{9CA82F10-0AFC-4689-A580-3A189637C37A}"/>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0" name="【消防施設】&#10;一人当たり面積グラフ枠">
          <a:extLst>
            <a:ext uri="{FF2B5EF4-FFF2-40B4-BE49-F238E27FC236}">
              <a16:creationId xmlns:a16="http://schemas.microsoft.com/office/drawing/2014/main" xmlns="" id="{5E25F3DC-9AFE-46AE-9D67-9076D01179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31" name="直線コネクタ 430">
          <a:extLst>
            <a:ext uri="{FF2B5EF4-FFF2-40B4-BE49-F238E27FC236}">
              <a16:creationId xmlns:a16="http://schemas.microsoft.com/office/drawing/2014/main" xmlns="" id="{3B2EB045-D76F-4F17-A788-A40AE785B8EC}"/>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32" name="【消防施設】&#10;一人当たり面積最小値テキスト">
          <a:extLst>
            <a:ext uri="{FF2B5EF4-FFF2-40B4-BE49-F238E27FC236}">
              <a16:creationId xmlns:a16="http://schemas.microsoft.com/office/drawing/2014/main" xmlns="" id="{291D4D6E-C6C9-49E8-AE81-0686AE64DCDD}"/>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33" name="直線コネクタ 432">
          <a:extLst>
            <a:ext uri="{FF2B5EF4-FFF2-40B4-BE49-F238E27FC236}">
              <a16:creationId xmlns:a16="http://schemas.microsoft.com/office/drawing/2014/main" xmlns="" id="{FF66F55A-4C52-496D-854A-2EA84B28C443}"/>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34" name="【消防施設】&#10;一人当たり面積最大値テキスト">
          <a:extLst>
            <a:ext uri="{FF2B5EF4-FFF2-40B4-BE49-F238E27FC236}">
              <a16:creationId xmlns:a16="http://schemas.microsoft.com/office/drawing/2014/main" xmlns="" id="{95ECB4A3-F2EC-4B8C-BC53-BE76D7DA8D0C}"/>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35" name="直線コネクタ 434">
          <a:extLst>
            <a:ext uri="{FF2B5EF4-FFF2-40B4-BE49-F238E27FC236}">
              <a16:creationId xmlns:a16="http://schemas.microsoft.com/office/drawing/2014/main" xmlns="" id="{4277C505-9606-44EF-B7EF-1D0DAC5741C3}"/>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36" name="【消防施設】&#10;一人当たり面積平均値テキスト">
          <a:extLst>
            <a:ext uri="{FF2B5EF4-FFF2-40B4-BE49-F238E27FC236}">
              <a16:creationId xmlns:a16="http://schemas.microsoft.com/office/drawing/2014/main" xmlns="" id="{8858D210-1452-4347-B300-EBC323507AC4}"/>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37" name="フローチャート: 判断 436">
          <a:extLst>
            <a:ext uri="{FF2B5EF4-FFF2-40B4-BE49-F238E27FC236}">
              <a16:creationId xmlns:a16="http://schemas.microsoft.com/office/drawing/2014/main" xmlns="" id="{F4CA7A49-75E0-4B49-B8B0-14E77B4CD5AA}"/>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38" name="フローチャート: 判断 437">
          <a:extLst>
            <a:ext uri="{FF2B5EF4-FFF2-40B4-BE49-F238E27FC236}">
              <a16:creationId xmlns:a16="http://schemas.microsoft.com/office/drawing/2014/main" xmlns="" id="{DBBDD3BB-E9B7-49E4-8A92-68602AB594DF}"/>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39" name="n_1aveValue【消防施設】&#10;一人当たり面積">
          <a:extLst>
            <a:ext uri="{FF2B5EF4-FFF2-40B4-BE49-F238E27FC236}">
              <a16:creationId xmlns:a16="http://schemas.microsoft.com/office/drawing/2014/main" xmlns="" id="{05DD4875-386D-4396-8D5A-C1641FB7D76E}"/>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40" name="フローチャート: 判断 439">
          <a:extLst>
            <a:ext uri="{FF2B5EF4-FFF2-40B4-BE49-F238E27FC236}">
              <a16:creationId xmlns:a16="http://schemas.microsoft.com/office/drawing/2014/main" xmlns="" id="{5B7E36E9-20D2-4387-96E4-39E19128123D}"/>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441" name="n_2aveValue【消防施設】&#10;一人当たり面積">
          <a:extLst>
            <a:ext uri="{FF2B5EF4-FFF2-40B4-BE49-F238E27FC236}">
              <a16:creationId xmlns:a16="http://schemas.microsoft.com/office/drawing/2014/main" xmlns="" id="{7E01D3FA-D16C-4B89-8B23-03153AF39625}"/>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42" name="フローチャート: 判断 441">
          <a:extLst>
            <a:ext uri="{FF2B5EF4-FFF2-40B4-BE49-F238E27FC236}">
              <a16:creationId xmlns:a16="http://schemas.microsoft.com/office/drawing/2014/main" xmlns="" id="{A5B00973-88F6-46FF-8599-9FBA0F45E1EB}"/>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443" name="n_3aveValue【消防施設】&#10;一人当たり面積">
          <a:extLst>
            <a:ext uri="{FF2B5EF4-FFF2-40B4-BE49-F238E27FC236}">
              <a16:creationId xmlns:a16="http://schemas.microsoft.com/office/drawing/2014/main" xmlns="" id="{E8CB9343-53EC-49A3-BF02-953263A99867}"/>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xmlns="" id="{079BE771-3B2D-4BC5-A801-CE41A7D1372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xmlns="" id="{60293FFC-9098-4EBA-B002-856EDF5CED4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xmlns="" id="{D97770CA-9F46-4EC8-A568-B035FF1A745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xmlns="" id="{69B6920D-2FDC-404A-A896-6015E52C4D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xmlns="" id="{DB4D4398-3898-451F-8F6A-CCA57509053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170180</xdr:rowOff>
    </xdr:from>
    <xdr:to>
      <xdr:col>107</xdr:col>
      <xdr:colOff>101600</xdr:colOff>
      <xdr:row>85</xdr:row>
      <xdr:rowOff>100330</xdr:rowOff>
    </xdr:to>
    <xdr:sp macro="" textlink="">
      <xdr:nvSpPr>
        <xdr:cNvPr id="449" name="楕円 448">
          <a:extLst>
            <a:ext uri="{FF2B5EF4-FFF2-40B4-BE49-F238E27FC236}">
              <a16:creationId xmlns:a16="http://schemas.microsoft.com/office/drawing/2014/main" xmlns="" id="{1883812D-2AF7-4447-A737-1BC7C52CA0EB}"/>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32068</xdr:rowOff>
    </xdr:from>
    <xdr:to>
      <xdr:col>102</xdr:col>
      <xdr:colOff>165100</xdr:colOff>
      <xdr:row>85</xdr:row>
      <xdr:rowOff>133668</xdr:rowOff>
    </xdr:to>
    <xdr:sp macro="" textlink="">
      <xdr:nvSpPr>
        <xdr:cNvPr id="450" name="楕円 449">
          <a:extLst>
            <a:ext uri="{FF2B5EF4-FFF2-40B4-BE49-F238E27FC236}">
              <a16:creationId xmlns:a16="http://schemas.microsoft.com/office/drawing/2014/main" xmlns="" id="{67CFA56A-1234-4202-AC70-69EA09B908E5}"/>
            </a:ext>
          </a:extLst>
        </xdr:cNvPr>
        <xdr:cNvSpPr/>
      </xdr:nvSpPr>
      <xdr:spPr>
        <a:xfrm>
          <a:off x="19494500" y="146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82868</xdr:rowOff>
    </xdr:to>
    <xdr:cxnSp macro="">
      <xdr:nvCxnSpPr>
        <xdr:cNvPr id="451" name="直線コネクタ 450">
          <a:extLst>
            <a:ext uri="{FF2B5EF4-FFF2-40B4-BE49-F238E27FC236}">
              <a16:creationId xmlns:a16="http://schemas.microsoft.com/office/drawing/2014/main" xmlns="" id="{859AA617-9E23-48EF-B164-9769465DC45F}"/>
            </a:ext>
          </a:extLst>
        </xdr:cNvPr>
        <xdr:cNvCxnSpPr/>
      </xdr:nvCxnSpPr>
      <xdr:spPr>
        <a:xfrm flipV="1">
          <a:off x="19545300" y="14622780"/>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83</xdr:row>
      <xdr:rowOff>116857</xdr:rowOff>
    </xdr:from>
    <xdr:ext cx="469744" cy="259045"/>
    <xdr:sp macro="" textlink="">
      <xdr:nvSpPr>
        <xdr:cNvPr id="452" name="n_2mainValue【消防施設】&#10;一人当たり面積">
          <a:extLst>
            <a:ext uri="{FF2B5EF4-FFF2-40B4-BE49-F238E27FC236}">
              <a16:creationId xmlns:a16="http://schemas.microsoft.com/office/drawing/2014/main" xmlns="" id="{99C87A54-866A-46AF-A050-40E7C7C5B00C}"/>
            </a:ext>
          </a:extLst>
        </xdr:cNvPr>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150195</xdr:rowOff>
    </xdr:from>
    <xdr:ext cx="469744" cy="259045"/>
    <xdr:sp macro="" textlink="">
      <xdr:nvSpPr>
        <xdr:cNvPr id="453" name="n_3mainValue【消防施設】&#10;一人当たり面積">
          <a:extLst>
            <a:ext uri="{FF2B5EF4-FFF2-40B4-BE49-F238E27FC236}">
              <a16:creationId xmlns:a16="http://schemas.microsoft.com/office/drawing/2014/main" xmlns="" id="{B50815CD-C9FF-4D14-ACEA-60D4C941FCC9}"/>
            </a:ext>
          </a:extLst>
        </xdr:cNvPr>
        <xdr:cNvSpPr txBox="1"/>
      </xdr:nvSpPr>
      <xdr:spPr>
        <a:xfrm>
          <a:off x="19310427" y="143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4" name="正方形/長方形 453">
          <a:extLst>
            <a:ext uri="{FF2B5EF4-FFF2-40B4-BE49-F238E27FC236}">
              <a16:creationId xmlns:a16="http://schemas.microsoft.com/office/drawing/2014/main" xmlns="" id="{E291CCE8-3842-47EF-8DBE-B3A8BD05DB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5" name="正方形/長方形 454">
          <a:extLst>
            <a:ext uri="{FF2B5EF4-FFF2-40B4-BE49-F238E27FC236}">
              <a16:creationId xmlns:a16="http://schemas.microsoft.com/office/drawing/2014/main" xmlns="" id="{6929A008-FFFE-4CCC-9DEC-871250C33B1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6" name="正方形/長方形 455">
          <a:extLst>
            <a:ext uri="{FF2B5EF4-FFF2-40B4-BE49-F238E27FC236}">
              <a16:creationId xmlns:a16="http://schemas.microsoft.com/office/drawing/2014/main" xmlns="" id="{738E7FA4-DC22-4D47-A3F9-069D20E607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7" name="正方形/長方形 456">
          <a:extLst>
            <a:ext uri="{FF2B5EF4-FFF2-40B4-BE49-F238E27FC236}">
              <a16:creationId xmlns:a16="http://schemas.microsoft.com/office/drawing/2014/main" xmlns="" id="{60E3843E-E0B0-42EF-8B62-824C1C9E04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8" name="正方形/長方形 457">
          <a:extLst>
            <a:ext uri="{FF2B5EF4-FFF2-40B4-BE49-F238E27FC236}">
              <a16:creationId xmlns:a16="http://schemas.microsoft.com/office/drawing/2014/main" xmlns="" id="{45AA9429-15D7-4EDA-8245-B8B2A2FEEA6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9" name="正方形/長方形 458">
          <a:extLst>
            <a:ext uri="{FF2B5EF4-FFF2-40B4-BE49-F238E27FC236}">
              <a16:creationId xmlns:a16="http://schemas.microsoft.com/office/drawing/2014/main" xmlns="" id="{3F04E80C-FFA5-4732-B691-C9E6D4F85E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0" name="正方形/長方形 459">
          <a:extLst>
            <a:ext uri="{FF2B5EF4-FFF2-40B4-BE49-F238E27FC236}">
              <a16:creationId xmlns:a16="http://schemas.microsoft.com/office/drawing/2014/main" xmlns="" id="{88BED187-40C0-4CE8-8034-F355A3B223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1" name="正方形/長方形 460">
          <a:extLst>
            <a:ext uri="{FF2B5EF4-FFF2-40B4-BE49-F238E27FC236}">
              <a16:creationId xmlns:a16="http://schemas.microsoft.com/office/drawing/2014/main" xmlns="" id="{F2A1A3C1-9F8F-41A5-A4B9-272C606EFC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2" name="テキスト ボックス 461">
          <a:extLst>
            <a:ext uri="{FF2B5EF4-FFF2-40B4-BE49-F238E27FC236}">
              <a16:creationId xmlns:a16="http://schemas.microsoft.com/office/drawing/2014/main" xmlns="" id="{59C07927-8EFA-4883-8599-4888C35D23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3" name="直線コネクタ 462">
          <a:extLst>
            <a:ext uri="{FF2B5EF4-FFF2-40B4-BE49-F238E27FC236}">
              <a16:creationId xmlns:a16="http://schemas.microsoft.com/office/drawing/2014/main" xmlns="" id="{5D10244A-F24A-4D06-AA3F-B40424FDBF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64" name="直線コネクタ 463">
          <a:extLst>
            <a:ext uri="{FF2B5EF4-FFF2-40B4-BE49-F238E27FC236}">
              <a16:creationId xmlns:a16="http://schemas.microsoft.com/office/drawing/2014/main" xmlns="" id="{148B44C2-BBE7-4359-B4BA-D961EDC07B2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65" name="テキスト ボックス 464">
          <a:extLst>
            <a:ext uri="{FF2B5EF4-FFF2-40B4-BE49-F238E27FC236}">
              <a16:creationId xmlns:a16="http://schemas.microsoft.com/office/drawing/2014/main" xmlns="" id="{5E5027B9-4C5A-46E0-8E3E-D0109EE91AFD}"/>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6" name="直線コネクタ 465">
          <a:extLst>
            <a:ext uri="{FF2B5EF4-FFF2-40B4-BE49-F238E27FC236}">
              <a16:creationId xmlns:a16="http://schemas.microsoft.com/office/drawing/2014/main" xmlns="" id="{90CFD86C-ACE3-4949-88B3-60CABF952DE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7" name="テキスト ボックス 466">
          <a:extLst>
            <a:ext uri="{FF2B5EF4-FFF2-40B4-BE49-F238E27FC236}">
              <a16:creationId xmlns:a16="http://schemas.microsoft.com/office/drawing/2014/main" xmlns="" id="{BC204C38-6173-4336-8ECC-166899FB5AF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8" name="直線コネクタ 467">
          <a:extLst>
            <a:ext uri="{FF2B5EF4-FFF2-40B4-BE49-F238E27FC236}">
              <a16:creationId xmlns:a16="http://schemas.microsoft.com/office/drawing/2014/main" xmlns="" id="{16280930-9524-41F3-ACAA-08B28E6DD15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9" name="テキスト ボックス 468">
          <a:extLst>
            <a:ext uri="{FF2B5EF4-FFF2-40B4-BE49-F238E27FC236}">
              <a16:creationId xmlns:a16="http://schemas.microsoft.com/office/drawing/2014/main" xmlns="" id="{53BA16B8-0A1C-4C6E-8B8D-9230444E08E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0" name="直線コネクタ 469">
          <a:extLst>
            <a:ext uri="{FF2B5EF4-FFF2-40B4-BE49-F238E27FC236}">
              <a16:creationId xmlns:a16="http://schemas.microsoft.com/office/drawing/2014/main" xmlns="" id="{FF1DCAD2-0836-454C-BA13-FB9BA9657B9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1" name="テキスト ボックス 470">
          <a:extLst>
            <a:ext uri="{FF2B5EF4-FFF2-40B4-BE49-F238E27FC236}">
              <a16:creationId xmlns:a16="http://schemas.microsoft.com/office/drawing/2014/main" xmlns="" id="{9E4E5DDC-C449-4A5F-9BFB-F9A4739E63F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2" name="直線コネクタ 471">
          <a:extLst>
            <a:ext uri="{FF2B5EF4-FFF2-40B4-BE49-F238E27FC236}">
              <a16:creationId xmlns:a16="http://schemas.microsoft.com/office/drawing/2014/main" xmlns="" id="{56A87166-3CC9-48E7-A6D7-5368C670F88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3" name="テキスト ボックス 472">
          <a:extLst>
            <a:ext uri="{FF2B5EF4-FFF2-40B4-BE49-F238E27FC236}">
              <a16:creationId xmlns:a16="http://schemas.microsoft.com/office/drawing/2014/main" xmlns="" id="{757BBBCA-E1EE-4D98-B126-BD027F24F6B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4" name="直線コネクタ 473">
          <a:extLst>
            <a:ext uri="{FF2B5EF4-FFF2-40B4-BE49-F238E27FC236}">
              <a16:creationId xmlns:a16="http://schemas.microsoft.com/office/drawing/2014/main" xmlns="" id="{42EBFE22-BCD4-4F6C-AD84-334A83C922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5" name="テキスト ボックス 474">
          <a:extLst>
            <a:ext uri="{FF2B5EF4-FFF2-40B4-BE49-F238E27FC236}">
              <a16:creationId xmlns:a16="http://schemas.microsoft.com/office/drawing/2014/main" xmlns="" id="{F934AE3D-F0A4-4183-AD1B-E822A07FD3C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6" name="【庁舎】&#10;有形固定資産減価償却率グラフ枠">
          <a:extLst>
            <a:ext uri="{FF2B5EF4-FFF2-40B4-BE49-F238E27FC236}">
              <a16:creationId xmlns:a16="http://schemas.microsoft.com/office/drawing/2014/main" xmlns="" id="{8F131B69-E7F4-4412-9495-1B400D1313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77" name="直線コネクタ 476">
          <a:extLst>
            <a:ext uri="{FF2B5EF4-FFF2-40B4-BE49-F238E27FC236}">
              <a16:creationId xmlns:a16="http://schemas.microsoft.com/office/drawing/2014/main" xmlns="" id="{51781A28-657D-4F99-9429-98CD5B57B8C1}"/>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78" name="【庁舎】&#10;有形固定資産減価償却率最小値テキスト">
          <a:extLst>
            <a:ext uri="{FF2B5EF4-FFF2-40B4-BE49-F238E27FC236}">
              <a16:creationId xmlns:a16="http://schemas.microsoft.com/office/drawing/2014/main" xmlns="" id="{B91E0E09-51A8-405A-8CB7-F58616B1CCCD}"/>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79" name="直線コネクタ 478">
          <a:extLst>
            <a:ext uri="{FF2B5EF4-FFF2-40B4-BE49-F238E27FC236}">
              <a16:creationId xmlns:a16="http://schemas.microsoft.com/office/drawing/2014/main" xmlns="" id="{5FA04A0A-491E-435E-879F-D0E8229BE2C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80" name="【庁舎】&#10;有形固定資産減価償却率最大値テキスト">
          <a:extLst>
            <a:ext uri="{FF2B5EF4-FFF2-40B4-BE49-F238E27FC236}">
              <a16:creationId xmlns:a16="http://schemas.microsoft.com/office/drawing/2014/main" xmlns="" id="{6139AEFC-F55E-41CF-BAEA-A8701C1EF354}"/>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81" name="直線コネクタ 480">
          <a:extLst>
            <a:ext uri="{FF2B5EF4-FFF2-40B4-BE49-F238E27FC236}">
              <a16:creationId xmlns:a16="http://schemas.microsoft.com/office/drawing/2014/main" xmlns="" id="{72CFB41D-FFFF-4CAF-8B7E-22B8FB96034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82" name="【庁舎】&#10;有形固定資産減価償却率平均値テキスト">
          <a:extLst>
            <a:ext uri="{FF2B5EF4-FFF2-40B4-BE49-F238E27FC236}">
              <a16:creationId xmlns:a16="http://schemas.microsoft.com/office/drawing/2014/main" xmlns="" id="{A27919A5-E382-49C8-81B0-5CDB355256EF}"/>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83" name="フローチャート: 判断 482">
          <a:extLst>
            <a:ext uri="{FF2B5EF4-FFF2-40B4-BE49-F238E27FC236}">
              <a16:creationId xmlns:a16="http://schemas.microsoft.com/office/drawing/2014/main" xmlns="" id="{1A999907-534F-4209-BC01-A6E2278324B2}"/>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84" name="フローチャート: 判断 483">
          <a:extLst>
            <a:ext uri="{FF2B5EF4-FFF2-40B4-BE49-F238E27FC236}">
              <a16:creationId xmlns:a16="http://schemas.microsoft.com/office/drawing/2014/main" xmlns="" id="{5595AA1E-8FCB-4C0E-BD81-D21BD581CE8F}"/>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485" name="n_1aveValue【庁舎】&#10;有形固定資産減価償却率">
          <a:extLst>
            <a:ext uri="{FF2B5EF4-FFF2-40B4-BE49-F238E27FC236}">
              <a16:creationId xmlns:a16="http://schemas.microsoft.com/office/drawing/2014/main" xmlns="" id="{A6057E74-D6DD-4473-980B-BF68210660BA}"/>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86" name="フローチャート: 判断 485">
          <a:extLst>
            <a:ext uri="{FF2B5EF4-FFF2-40B4-BE49-F238E27FC236}">
              <a16:creationId xmlns:a16="http://schemas.microsoft.com/office/drawing/2014/main" xmlns="" id="{C71484C6-683D-49F6-8D60-755FF5034099}"/>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87" name="n_2aveValue【庁舎】&#10;有形固定資産減価償却率">
          <a:extLst>
            <a:ext uri="{FF2B5EF4-FFF2-40B4-BE49-F238E27FC236}">
              <a16:creationId xmlns:a16="http://schemas.microsoft.com/office/drawing/2014/main" xmlns="" id="{9C22971B-9882-4299-B516-B06F2433A384}"/>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88" name="フローチャート: 判断 487">
          <a:extLst>
            <a:ext uri="{FF2B5EF4-FFF2-40B4-BE49-F238E27FC236}">
              <a16:creationId xmlns:a16="http://schemas.microsoft.com/office/drawing/2014/main" xmlns="" id="{635DAD88-08BB-48FA-84AF-70DF25EBD1F9}"/>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489" name="n_3aveValue【庁舎】&#10;有形固定資産減価償却率">
          <a:extLst>
            <a:ext uri="{FF2B5EF4-FFF2-40B4-BE49-F238E27FC236}">
              <a16:creationId xmlns:a16="http://schemas.microsoft.com/office/drawing/2014/main" xmlns="" id="{47B99DC2-030C-4286-B700-3A19A6152CBB}"/>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xmlns="" id="{EFA80314-3ABC-4438-A1BD-C69DC7367B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xmlns="" id="{4B78E3CF-3A70-48AB-AE2F-8E4A361D905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xmlns="" id="{FD612B40-8584-476E-8DC1-5E453CBF608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xmlns="" id="{EE09DE22-AD96-4812-880C-0600ECD43D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xmlns="" id="{61CBD008-CDB2-43C4-83B2-0B019FB037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129539</xdr:rowOff>
    </xdr:from>
    <xdr:to>
      <xdr:col>76</xdr:col>
      <xdr:colOff>165100</xdr:colOff>
      <xdr:row>102</xdr:row>
      <xdr:rowOff>59689</xdr:rowOff>
    </xdr:to>
    <xdr:sp macro="" textlink="">
      <xdr:nvSpPr>
        <xdr:cNvPr id="495" name="楕円 494">
          <a:extLst>
            <a:ext uri="{FF2B5EF4-FFF2-40B4-BE49-F238E27FC236}">
              <a16:creationId xmlns:a16="http://schemas.microsoft.com/office/drawing/2014/main" xmlns="" id="{C6227ABB-753E-451A-A37E-A5CDA3791775}"/>
            </a:ext>
          </a:extLst>
        </xdr:cNvPr>
        <xdr:cNvSpPr/>
      </xdr:nvSpPr>
      <xdr:spPr>
        <a:xfrm>
          <a:off x="14541500" y="174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110489</xdr:rowOff>
    </xdr:from>
    <xdr:to>
      <xdr:col>72</xdr:col>
      <xdr:colOff>38100</xdr:colOff>
      <xdr:row>102</xdr:row>
      <xdr:rowOff>40639</xdr:rowOff>
    </xdr:to>
    <xdr:sp macro="" textlink="">
      <xdr:nvSpPr>
        <xdr:cNvPr id="496" name="楕円 495">
          <a:extLst>
            <a:ext uri="{FF2B5EF4-FFF2-40B4-BE49-F238E27FC236}">
              <a16:creationId xmlns:a16="http://schemas.microsoft.com/office/drawing/2014/main" xmlns="" id="{B4FBCE64-6EB8-473F-8FC9-9DC08D7E63A2}"/>
            </a:ext>
          </a:extLst>
        </xdr:cNvPr>
        <xdr:cNvSpPr/>
      </xdr:nvSpPr>
      <xdr:spPr>
        <a:xfrm>
          <a:off x="13652500" y="174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161289</xdr:rowOff>
    </xdr:from>
    <xdr:to>
      <xdr:col>76</xdr:col>
      <xdr:colOff>114300</xdr:colOff>
      <xdr:row>102</xdr:row>
      <xdr:rowOff>8889</xdr:rowOff>
    </xdr:to>
    <xdr:cxnSp macro="">
      <xdr:nvCxnSpPr>
        <xdr:cNvPr id="497" name="直線コネクタ 496">
          <a:extLst>
            <a:ext uri="{FF2B5EF4-FFF2-40B4-BE49-F238E27FC236}">
              <a16:creationId xmlns:a16="http://schemas.microsoft.com/office/drawing/2014/main" xmlns="" id="{A358BB56-2E5C-4193-87F4-66DD3B73AB94}"/>
            </a:ext>
          </a:extLst>
        </xdr:cNvPr>
        <xdr:cNvCxnSpPr/>
      </xdr:nvCxnSpPr>
      <xdr:spPr>
        <a:xfrm>
          <a:off x="13703300" y="17477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100</xdr:row>
      <xdr:rowOff>76216</xdr:rowOff>
    </xdr:from>
    <xdr:ext cx="405111" cy="259045"/>
    <xdr:sp macro="" textlink="">
      <xdr:nvSpPr>
        <xdr:cNvPr id="498" name="n_2mainValue【庁舎】&#10;有形固定資産減価償却率">
          <a:extLst>
            <a:ext uri="{FF2B5EF4-FFF2-40B4-BE49-F238E27FC236}">
              <a16:creationId xmlns:a16="http://schemas.microsoft.com/office/drawing/2014/main" xmlns="" id="{7244DADD-65B2-4E9D-88F5-9C219C209ED6}"/>
            </a:ext>
          </a:extLst>
        </xdr:cNvPr>
        <xdr:cNvSpPr txBox="1"/>
      </xdr:nvSpPr>
      <xdr:spPr>
        <a:xfrm>
          <a:off x="14389744" y="1722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57166</xdr:rowOff>
    </xdr:from>
    <xdr:ext cx="405111" cy="259045"/>
    <xdr:sp macro="" textlink="">
      <xdr:nvSpPr>
        <xdr:cNvPr id="499" name="n_3mainValue【庁舎】&#10;有形固定資産減価償却率">
          <a:extLst>
            <a:ext uri="{FF2B5EF4-FFF2-40B4-BE49-F238E27FC236}">
              <a16:creationId xmlns:a16="http://schemas.microsoft.com/office/drawing/2014/main" xmlns="" id="{EB59ECA4-67B5-414C-BCC7-D4A1BEE6487E}"/>
            </a:ext>
          </a:extLst>
        </xdr:cNvPr>
        <xdr:cNvSpPr txBox="1"/>
      </xdr:nvSpPr>
      <xdr:spPr>
        <a:xfrm>
          <a:off x="13500744"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xmlns="" id="{8E78F859-82C6-4A03-AC9D-39F29CD4D13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xmlns="" id="{027C0199-3B0C-48BA-A027-85E92148EF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xmlns="" id="{FC34AC46-BA2A-4AAC-9786-73C490D782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xmlns="" id="{61355234-3F05-4460-932D-F7C46B6E4D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xmlns="" id="{859E1033-0E00-46A9-B57D-DD42496A7B2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xmlns="" id="{98DA86EE-2941-497F-BBF9-EF8E5367E5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xmlns="" id="{3954110F-3DEB-4CF7-BF02-ECA05CB82D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xmlns="" id="{277B32B5-6120-43ED-A65C-4E8E2DD57F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xmlns="" id="{480EF7FB-6571-4937-B7B7-967B93EA4A5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xmlns="" id="{3C71E74B-271C-49A7-B854-7CB2EBB692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a:extLst>
            <a:ext uri="{FF2B5EF4-FFF2-40B4-BE49-F238E27FC236}">
              <a16:creationId xmlns:a16="http://schemas.microsoft.com/office/drawing/2014/main" xmlns="" id="{CD278FEE-4282-41B0-A013-AED989EBA6D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a:extLst>
            <a:ext uri="{FF2B5EF4-FFF2-40B4-BE49-F238E27FC236}">
              <a16:creationId xmlns:a16="http://schemas.microsoft.com/office/drawing/2014/main" xmlns="" id="{9232DBD5-573F-4B2F-8B1B-D5493B7915F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a:extLst>
            <a:ext uri="{FF2B5EF4-FFF2-40B4-BE49-F238E27FC236}">
              <a16:creationId xmlns:a16="http://schemas.microsoft.com/office/drawing/2014/main" xmlns="" id="{E225B206-20DD-4B1B-9EE3-FF100BD75DC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a:extLst>
            <a:ext uri="{FF2B5EF4-FFF2-40B4-BE49-F238E27FC236}">
              <a16:creationId xmlns:a16="http://schemas.microsoft.com/office/drawing/2014/main" xmlns="" id="{D7F108B4-6237-4687-8570-1F7FBFCB569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a:extLst>
            <a:ext uri="{FF2B5EF4-FFF2-40B4-BE49-F238E27FC236}">
              <a16:creationId xmlns:a16="http://schemas.microsoft.com/office/drawing/2014/main" xmlns="" id="{FD8955A3-E707-4081-AA04-672D315A757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a:extLst>
            <a:ext uri="{FF2B5EF4-FFF2-40B4-BE49-F238E27FC236}">
              <a16:creationId xmlns:a16="http://schemas.microsoft.com/office/drawing/2014/main" xmlns="" id="{034E14BA-18E4-4EE8-9532-B157C442A3B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a:extLst>
            <a:ext uri="{FF2B5EF4-FFF2-40B4-BE49-F238E27FC236}">
              <a16:creationId xmlns:a16="http://schemas.microsoft.com/office/drawing/2014/main" xmlns="" id="{D0CF46FD-BC0E-48BF-B1A9-5CCB0AA9398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a:extLst>
            <a:ext uri="{FF2B5EF4-FFF2-40B4-BE49-F238E27FC236}">
              <a16:creationId xmlns:a16="http://schemas.microsoft.com/office/drawing/2014/main" xmlns="" id="{8484BEDD-97EB-4035-A869-0879B9673F3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a:extLst>
            <a:ext uri="{FF2B5EF4-FFF2-40B4-BE49-F238E27FC236}">
              <a16:creationId xmlns:a16="http://schemas.microsoft.com/office/drawing/2014/main" xmlns="" id="{1CC3B21F-6451-4952-B574-1442C98CC20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xmlns="" id="{423E0212-0B3E-4AFB-8637-4DCFF9A08AC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xmlns="" id="{82907B05-2EFB-494F-9782-E4F19469F9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xmlns="" id="{0ACE401C-2F57-4AE7-A924-2B509C1878E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xmlns="" id="{17970129-1951-4DAD-846C-85DFABFA98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23" name="直線コネクタ 522">
          <a:extLst>
            <a:ext uri="{FF2B5EF4-FFF2-40B4-BE49-F238E27FC236}">
              <a16:creationId xmlns:a16="http://schemas.microsoft.com/office/drawing/2014/main" xmlns="" id="{6FB6B61B-5D6C-4F20-9066-7577112DEF06}"/>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24" name="【庁舎】&#10;一人当たり面積最小値テキスト">
          <a:extLst>
            <a:ext uri="{FF2B5EF4-FFF2-40B4-BE49-F238E27FC236}">
              <a16:creationId xmlns:a16="http://schemas.microsoft.com/office/drawing/2014/main" xmlns="" id="{CFEF1A46-7CE0-4626-87EC-8833C6A471F6}"/>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25" name="直線コネクタ 524">
          <a:extLst>
            <a:ext uri="{FF2B5EF4-FFF2-40B4-BE49-F238E27FC236}">
              <a16:creationId xmlns:a16="http://schemas.microsoft.com/office/drawing/2014/main" xmlns="" id="{36C4C9EA-8B12-4387-927E-E2B0DAF5D7F7}"/>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26" name="【庁舎】&#10;一人当たり面積最大値テキスト">
          <a:extLst>
            <a:ext uri="{FF2B5EF4-FFF2-40B4-BE49-F238E27FC236}">
              <a16:creationId xmlns:a16="http://schemas.microsoft.com/office/drawing/2014/main" xmlns="" id="{03911679-CE7C-45FD-9355-4C46879AF3CB}"/>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27" name="直線コネクタ 526">
          <a:extLst>
            <a:ext uri="{FF2B5EF4-FFF2-40B4-BE49-F238E27FC236}">
              <a16:creationId xmlns:a16="http://schemas.microsoft.com/office/drawing/2014/main" xmlns="" id="{1B3183EC-5FC7-441D-BA5B-ADE3410CC78C}"/>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28" name="【庁舎】&#10;一人当たり面積平均値テキスト">
          <a:extLst>
            <a:ext uri="{FF2B5EF4-FFF2-40B4-BE49-F238E27FC236}">
              <a16:creationId xmlns:a16="http://schemas.microsoft.com/office/drawing/2014/main" xmlns="" id="{6E0BF0D4-1F13-462D-81EE-12FD94964F6A}"/>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29" name="フローチャート: 判断 528">
          <a:extLst>
            <a:ext uri="{FF2B5EF4-FFF2-40B4-BE49-F238E27FC236}">
              <a16:creationId xmlns:a16="http://schemas.microsoft.com/office/drawing/2014/main" xmlns="" id="{45A0165A-3C4D-40B1-B2AB-8FAE4DD3AED7}"/>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30" name="フローチャート: 判断 529">
          <a:extLst>
            <a:ext uri="{FF2B5EF4-FFF2-40B4-BE49-F238E27FC236}">
              <a16:creationId xmlns:a16="http://schemas.microsoft.com/office/drawing/2014/main" xmlns="" id="{1F00B020-5A81-4232-BCB0-558423F6B838}"/>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31" name="n_1aveValue【庁舎】&#10;一人当たり面積">
          <a:extLst>
            <a:ext uri="{FF2B5EF4-FFF2-40B4-BE49-F238E27FC236}">
              <a16:creationId xmlns:a16="http://schemas.microsoft.com/office/drawing/2014/main" xmlns="" id="{3655A40B-7A76-4E1E-AE53-16F5A2FBFA5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32" name="フローチャート: 判断 531">
          <a:extLst>
            <a:ext uri="{FF2B5EF4-FFF2-40B4-BE49-F238E27FC236}">
              <a16:creationId xmlns:a16="http://schemas.microsoft.com/office/drawing/2014/main" xmlns="" id="{1802442B-0436-492D-A99A-0DD7EB2243EC}"/>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33" name="n_2aveValue【庁舎】&#10;一人当たり面積">
          <a:extLst>
            <a:ext uri="{FF2B5EF4-FFF2-40B4-BE49-F238E27FC236}">
              <a16:creationId xmlns:a16="http://schemas.microsoft.com/office/drawing/2014/main" xmlns="" id="{8C81E087-475D-49AC-B13A-6D3ECA5FB56D}"/>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34" name="フローチャート: 判断 533">
          <a:extLst>
            <a:ext uri="{FF2B5EF4-FFF2-40B4-BE49-F238E27FC236}">
              <a16:creationId xmlns:a16="http://schemas.microsoft.com/office/drawing/2014/main" xmlns="" id="{8DFD1FC9-F16F-4FBE-B668-9EA651D67DF2}"/>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35" name="n_3aveValue【庁舎】&#10;一人当たり面積">
          <a:extLst>
            <a:ext uri="{FF2B5EF4-FFF2-40B4-BE49-F238E27FC236}">
              <a16:creationId xmlns:a16="http://schemas.microsoft.com/office/drawing/2014/main" xmlns="" id="{24D7060F-7B57-4E14-A064-3F029A4DC649}"/>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xmlns="" id="{6C880D6C-1789-489A-A039-1465888097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xmlns="" id="{8E49235B-2F18-4E00-B85B-1BF851E99E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xmlns="" id="{F3492483-D003-4968-9B30-EFD1DE598A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xmlns="" id="{C85C2FD2-5031-4BF2-97B0-47D6B911DB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xmlns="" id="{817BD21F-AA3A-42D9-BFB2-A110E357EF8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132842</xdr:rowOff>
    </xdr:from>
    <xdr:to>
      <xdr:col>107</xdr:col>
      <xdr:colOff>101600</xdr:colOff>
      <xdr:row>108</xdr:row>
      <xdr:rowOff>62992</xdr:rowOff>
    </xdr:to>
    <xdr:sp macro="" textlink="">
      <xdr:nvSpPr>
        <xdr:cNvPr id="541" name="楕円 540">
          <a:extLst>
            <a:ext uri="{FF2B5EF4-FFF2-40B4-BE49-F238E27FC236}">
              <a16:creationId xmlns:a16="http://schemas.microsoft.com/office/drawing/2014/main" xmlns="" id="{54FBF033-4BCA-48C3-A5DA-A4C2C117CFCF}"/>
            </a:ext>
          </a:extLst>
        </xdr:cNvPr>
        <xdr:cNvSpPr/>
      </xdr:nvSpPr>
      <xdr:spPr>
        <a:xfrm>
          <a:off x="20383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93218</xdr:rowOff>
    </xdr:from>
    <xdr:to>
      <xdr:col>102</xdr:col>
      <xdr:colOff>165100</xdr:colOff>
      <xdr:row>108</xdr:row>
      <xdr:rowOff>23368</xdr:rowOff>
    </xdr:to>
    <xdr:sp macro="" textlink="">
      <xdr:nvSpPr>
        <xdr:cNvPr id="542" name="楕円 541">
          <a:extLst>
            <a:ext uri="{FF2B5EF4-FFF2-40B4-BE49-F238E27FC236}">
              <a16:creationId xmlns:a16="http://schemas.microsoft.com/office/drawing/2014/main" xmlns="" id="{1B8D6E41-C36C-4B07-A0C0-26058877C73D}"/>
            </a:ext>
          </a:extLst>
        </xdr:cNvPr>
        <xdr:cNvSpPr/>
      </xdr:nvSpPr>
      <xdr:spPr>
        <a:xfrm>
          <a:off x="19494500" y="184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144018</xdr:rowOff>
    </xdr:from>
    <xdr:to>
      <xdr:col>107</xdr:col>
      <xdr:colOff>50800</xdr:colOff>
      <xdr:row>108</xdr:row>
      <xdr:rowOff>12192</xdr:rowOff>
    </xdr:to>
    <xdr:cxnSp macro="">
      <xdr:nvCxnSpPr>
        <xdr:cNvPr id="543" name="直線コネクタ 542">
          <a:extLst>
            <a:ext uri="{FF2B5EF4-FFF2-40B4-BE49-F238E27FC236}">
              <a16:creationId xmlns:a16="http://schemas.microsoft.com/office/drawing/2014/main" xmlns="" id="{B3A9E694-B96D-4123-AFE3-2B8938846A3E}"/>
            </a:ext>
          </a:extLst>
        </xdr:cNvPr>
        <xdr:cNvCxnSpPr/>
      </xdr:nvCxnSpPr>
      <xdr:spPr>
        <a:xfrm>
          <a:off x="19545300" y="1848916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108</xdr:row>
      <xdr:rowOff>54119</xdr:rowOff>
    </xdr:from>
    <xdr:ext cx="469744" cy="259045"/>
    <xdr:sp macro="" textlink="">
      <xdr:nvSpPr>
        <xdr:cNvPr id="544" name="n_2mainValue【庁舎】&#10;一人当たり面積">
          <a:extLst>
            <a:ext uri="{FF2B5EF4-FFF2-40B4-BE49-F238E27FC236}">
              <a16:creationId xmlns:a16="http://schemas.microsoft.com/office/drawing/2014/main" xmlns="" id="{9C9237BB-E7F0-4FB0-9234-E350BEF98D67}"/>
            </a:ext>
          </a:extLst>
        </xdr:cNvPr>
        <xdr:cNvSpPr txBox="1"/>
      </xdr:nvSpPr>
      <xdr:spPr>
        <a:xfrm>
          <a:off x="201994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14495</xdr:rowOff>
    </xdr:from>
    <xdr:ext cx="469744" cy="259045"/>
    <xdr:sp macro="" textlink="">
      <xdr:nvSpPr>
        <xdr:cNvPr id="545" name="n_3mainValue【庁舎】&#10;一人当たり面積">
          <a:extLst>
            <a:ext uri="{FF2B5EF4-FFF2-40B4-BE49-F238E27FC236}">
              <a16:creationId xmlns:a16="http://schemas.microsoft.com/office/drawing/2014/main" xmlns="" id="{2FE5D043-9689-49CF-BC86-8511E2CD2714}"/>
            </a:ext>
          </a:extLst>
        </xdr:cNvPr>
        <xdr:cNvSpPr txBox="1"/>
      </xdr:nvSpPr>
      <xdr:spPr>
        <a:xfrm>
          <a:off x="19310427" y="1853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a:extLst>
            <a:ext uri="{FF2B5EF4-FFF2-40B4-BE49-F238E27FC236}">
              <a16:creationId xmlns:a16="http://schemas.microsoft.com/office/drawing/2014/main" xmlns="" id="{0C4F415E-93E4-4721-A3B4-8C402072E8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a:extLst>
            <a:ext uri="{FF2B5EF4-FFF2-40B4-BE49-F238E27FC236}">
              <a16:creationId xmlns:a16="http://schemas.microsoft.com/office/drawing/2014/main" xmlns="" id="{3EF43B62-D1E7-4DC7-8A58-CA6CA660F0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a:extLst>
            <a:ext uri="{FF2B5EF4-FFF2-40B4-BE49-F238E27FC236}">
              <a16:creationId xmlns:a16="http://schemas.microsoft.com/office/drawing/2014/main" xmlns="" id="{FD92C34E-929A-4878-9BDA-59250B415C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年度整備中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本町の建物の総面積は、約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千㎡で、一人当たりの面積は全国平均よりもやや高めとなっている。他の自治体に比べると学校施設の割合が低く、産業系施設の割合が高いのが特徴といえる。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割が旧耐震基準時代に建設されたもので、有形固定資産減価償却率を見ると庁舎の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ポイント、類似団体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ポイント、公営住宅の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ポイント、類似団体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ポイント上回っている。庁舎、公営住宅を筆頭に橋梁、公民館、学校、体育館、プールなど全体的に老朽化が進んでいることが分かる。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本山町公共施設等総合管理計画に基づく個別施設計画を策定し、財政に負担をかけないように整備していく必要がある。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3,481
134.22
4,566,779
4,243,976
252,282
2,195,597
5,621,683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に加え、町内に中心となる産業がないこと等により、財政基盤が弱く、類似団体平均を下回っており、全国平均、高知県平均からみてもかなり下回っている。退職者不補充等による職員数の削減による人件費削減や、緊急に必要な事業を峻別し、投資的経費を抑制する等の見直しと中期財政計画にそった政策の重点化の両立に努め、活力あるまちづくりを展開しつつ、行政の効率化に努めることにより、財政の健全化を図る。</a:t>
          </a:r>
        </a:p>
        <a:p>
          <a:endParaRPr kumimoji="1" lang="ja-JP" altLang="en-US" sz="12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20320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20320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50">
              <a:effectLst/>
              <a:latin typeface="ＭＳ Ｐゴシック" panose="020B0600070205080204" pitchFamily="50" charset="-128"/>
              <a:ea typeface="ＭＳ Ｐゴシック" panose="020B0600070205080204" pitchFamily="50" charset="-128"/>
            </a:rPr>
            <a:t>経常収支比率は前年度と比較して</a:t>
          </a:r>
          <a:r>
            <a:rPr lang="en-US" altLang="ja-JP" sz="1250">
              <a:effectLst/>
              <a:latin typeface="ＭＳ Ｐゴシック" panose="020B0600070205080204" pitchFamily="50" charset="-128"/>
              <a:ea typeface="ＭＳ Ｐゴシック" panose="020B0600070205080204" pitchFamily="50" charset="-128"/>
            </a:rPr>
            <a:t>1.6</a:t>
          </a:r>
          <a:r>
            <a:rPr lang="ja-JP" altLang="en-US" sz="1250">
              <a:effectLst/>
              <a:latin typeface="ＭＳ Ｐゴシック" panose="020B0600070205080204" pitchFamily="50" charset="-128"/>
              <a:ea typeface="ＭＳ Ｐゴシック" panose="020B0600070205080204" pitchFamily="50" charset="-128"/>
            </a:rPr>
            <a:t>ポイント増加した。全国平均や高知県平均をやや下回る結果となった。</a:t>
          </a:r>
        </a:p>
        <a:p>
          <a:r>
            <a:rPr lang="ja-JP" altLang="en-US" sz="1250">
              <a:effectLst/>
              <a:latin typeface="ＭＳ Ｐゴシック" panose="020B0600070205080204" pitchFamily="50" charset="-128"/>
              <a:ea typeface="ＭＳ Ｐゴシック" panose="020B0600070205080204" pitchFamily="50" charset="-128"/>
            </a:rPr>
            <a:t>平成</a:t>
          </a:r>
          <a:r>
            <a:rPr lang="en-US" altLang="ja-JP" sz="1250">
              <a:effectLst/>
              <a:latin typeface="ＭＳ Ｐゴシック" panose="020B0600070205080204" pitchFamily="50" charset="-128"/>
              <a:ea typeface="ＭＳ Ｐゴシック" panose="020B0600070205080204" pitchFamily="50" charset="-128"/>
            </a:rPr>
            <a:t>15</a:t>
          </a:r>
          <a:r>
            <a:rPr lang="ja-JP" altLang="en-US" sz="1250">
              <a:effectLst/>
              <a:latin typeface="ＭＳ Ｐゴシック" panose="020B0600070205080204" pitchFamily="50" charset="-128"/>
              <a:ea typeface="ＭＳ Ｐゴシック" panose="020B0600070205080204" pitchFamily="50" charset="-128"/>
            </a:rPr>
            <a:t>年度から平成</a:t>
          </a:r>
          <a:r>
            <a:rPr lang="en-US" altLang="ja-JP" sz="1250">
              <a:effectLst/>
              <a:latin typeface="ＭＳ Ｐゴシック" panose="020B0600070205080204" pitchFamily="50" charset="-128"/>
              <a:ea typeface="ＭＳ Ｐゴシック" panose="020B0600070205080204" pitchFamily="50" charset="-128"/>
            </a:rPr>
            <a:t>20</a:t>
          </a:r>
          <a:r>
            <a:rPr lang="ja-JP" altLang="en-US" sz="1250">
              <a:effectLst/>
              <a:latin typeface="ＭＳ Ｐゴシック" panose="020B0600070205080204" pitchFamily="50" charset="-128"/>
              <a:ea typeface="ＭＳ Ｐゴシック" panose="020B0600070205080204" pitchFamily="50" charset="-128"/>
            </a:rPr>
            <a:t>年度まで実施された給与カットや、平成</a:t>
          </a:r>
          <a:r>
            <a:rPr lang="en-US" altLang="ja-JP" sz="1250">
              <a:effectLst/>
              <a:latin typeface="ＭＳ Ｐゴシック" panose="020B0600070205080204" pitchFamily="50" charset="-128"/>
              <a:ea typeface="ＭＳ Ｐゴシック" panose="020B0600070205080204" pitchFamily="50" charset="-128"/>
            </a:rPr>
            <a:t>16</a:t>
          </a:r>
          <a:r>
            <a:rPr lang="ja-JP" altLang="en-US" sz="1250">
              <a:effectLst/>
              <a:latin typeface="ＭＳ Ｐゴシック" panose="020B0600070205080204" pitchFamily="50" charset="-128"/>
              <a:ea typeface="ＭＳ Ｐゴシック" panose="020B0600070205080204" pitchFamily="50" charset="-128"/>
            </a:rPr>
            <a:t>年度以降公債費が年々減少していたが、近年実施している大型事業等の影響で公債費が増加している。その他の経費についても節減に努めているが、一部事務組合への負担金等により年々増加している。今後も計画的な建設事業の実施に努め、抑制に努力する。また、収入増加対策として、滞納対策を行い税収の確保に努める。</a:t>
          </a: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63500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10041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64</xdr:row>
      <xdr:rowOff>31327</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8513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82127</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2336800" y="1085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27305</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88347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85531</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前年度比</a:t>
          </a:r>
          <a:r>
            <a:rPr lang="en-US" altLang="ja-JP" sz="1300">
              <a:effectLst/>
              <a:latin typeface="ＭＳ Ｐゴシック" panose="020B0600070205080204" pitchFamily="50" charset="-128"/>
              <a:ea typeface="ＭＳ Ｐゴシック" panose="020B0600070205080204" pitchFamily="50" charset="-128"/>
            </a:rPr>
            <a:t>8,135</a:t>
          </a:r>
          <a:r>
            <a:rPr lang="ja-JP" altLang="en-US" sz="1300">
              <a:effectLst/>
              <a:latin typeface="ＭＳ Ｐゴシック" panose="020B0600070205080204" pitchFamily="50" charset="-128"/>
              <a:ea typeface="ＭＳ Ｐゴシック" panose="020B0600070205080204" pitchFamily="50" charset="-128"/>
            </a:rPr>
            <a:t>円の減となっている。人件費の適正化、物件費の経費節減に継続的に取り組むことにより類似団体平均よりは下回っているものの、全国平均や高知県平均を大きく上回る結果となった。今後も更なる経費節減を図っ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71841</xdr:rowOff>
    </xdr:from>
    <xdr:to>
      <xdr:col>23</xdr:col>
      <xdr:colOff>133350</xdr:colOff>
      <xdr:row>82</xdr:row>
      <xdr:rowOff>81189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4130741"/>
          <a:ext cx="8382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81189</xdr:rowOff>
    </xdr:from>
    <xdr:to>
      <xdr:col>19</xdr:col>
      <xdr:colOff>133350</xdr:colOff>
      <xdr:row>82</xdr:row>
      <xdr:rowOff>86193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140089"/>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75536</xdr:rowOff>
    </xdr:from>
    <xdr:to>
      <xdr:col>15</xdr:col>
      <xdr:colOff>82550</xdr:colOff>
      <xdr:row>82</xdr:row>
      <xdr:rowOff>86193</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134436"/>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57783</xdr:rowOff>
    </xdr:from>
    <xdr:to>
      <xdr:col>11</xdr:col>
      <xdr:colOff>31750</xdr:colOff>
      <xdr:row>82</xdr:row>
      <xdr:rowOff>75536</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116683"/>
          <a:ext cx="8890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21041</xdr:rowOff>
    </xdr:from>
    <xdr:to>
      <xdr:col>23</xdr:col>
      <xdr:colOff>184150</xdr:colOff>
      <xdr:row>82</xdr:row>
      <xdr:rowOff>122641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0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37568</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92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30389</xdr:rowOff>
    </xdr:from>
    <xdr:to>
      <xdr:col>19</xdr:col>
      <xdr:colOff>184150</xdr:colOff>
      <xdr:row>82</xdr:row>
      <xdr:rowOff>131989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0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142166</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858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35393</xdr:rowOff>
    </xdr:from>
    <xdr:to>
      <xdr:col>15</xdr:col>
      <xdr:colOff>133350</xdr:colOff>
      <xdr:row>82</xdr:row>
      <xdr:rowOff>136993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0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147170</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86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24736</xdr:rowOff>
    </xdr:from>
    <xdr:to>
      <xdr:col>11</xdr:col>
      <xdr:colOff>82550</xdr:colOff>
      <xdr:row>82</xdr:row>
      <xdr:rowOff>126336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136513</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85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6983</xdr:rowOff>
    </xdr:from>
    <xdr:to>
      <xdr:col>7</xdr:col>
      <xdr:colOff>31750</xdr:colOff>
      <xdr:row>82</xdr:row>
      <xdr:rowOff>108583</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0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118760</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8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年度については、類似団体平均を上回る結果となった。市町村の職員構成等が相違するため、ラスパイレス指数のみの比較は難しいが、今後も引き続き適正化を図っていく。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123189</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179800" y="1502727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111125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5290800" y="1501521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88</xdr:row>
      <xdr:rowOff>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4401800" y="15015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30163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3512800" y="150876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前年度と比較すると</a:t>
          </a:r>
          <a:r>
            <a:rPr lang="en-US" altLang="ja-JP" sz="1300">
              <a:effectLst/>
              <a:latin typeface="ＭＳ Ｐゴシック" panose="020B0600070205080204" pitchFamily="50" charset="-128"/>
              <a:ea typeface="ＭＳ Ｐゴシック" panose="020B0600070205080204" pitchFamily="50" charset="-128"/>
            </a:rPr>
            <a:t>0.77</a:t>
          </a:r>
          <a:r>
            <a:rPr lang="ja-JP" altLang="en-US" sz="1300">
              <a:effectLst/>
              <a:latin typeface="ＭＳ Ｐゴシック" panose="020B0600070205080204" pitchFamily="50" charset="-128"/>
              <a:ea typeface="ＭＳ Ｐゴシック" panose="020B0600070205080204" pitchFamily="50" charset="-128"/>
            </a:rPr>
            <a:t>人増加しているものの、依然、類似団体平均を下回っている。推移を見ても大きな増減はなく、また類似団平均も上回ることなく推移しており、おおむね適正といえる。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145143</xdr:rowOff>
    </xdr:from>
    <xdr:to>
      <xdr:col>81</xdr:col>
      <xdr:colOff>44450</xdr:colOff>
      <xdr:row>60</xdr:row>
      <xdr:rowOff>236</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260693"/>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145143</xdr:rowOff>
    </xdr:from>
    <xdr:to>
      <xdr:col>77</xdr:col>
      <xdr:colOff>44450</xdr:colOff>
      <xdr:row>59</xdr:row>
      <xdr:rowOff>164791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5290800" y="10260693"/>
          <a:ext cx="8890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143764</xdr:rowOff>
    </xdr:from>
    <xdr:to>
      <xdr:col>72</xdr:col>
      <xdr:colOff>203200</xdr:colOff>
      <xdr:row>59</xdr:row>
      <xdr:rowOff>164791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259314"/>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143764</xdr:rowOff>
    </xdr:from>
    <xdr:to>
      <xdr:col>68</xdr:col>
      <xdr:colOff>152400</xdr:colOff>
      <xdr:row>59</xdr:row>
      <xdr:rowOff>152382</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3512800" y="1025931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120886</xdr:rowOff>
    </xdr:from>
    <xdr:to>
      <xdr:col>81</xdr:col>
      <xdr:colOff>95250</xdr:colOff>
      <xdr:row>60</xdr:row>
      <xdr:rowOff>51036</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2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137413</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08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94343</xdr:rowOff>
    </xdr:from>
    <xdr:to>
      <xdr:col>77</xdr:col>
      <xdr:colOff>95250</xdr:colOff>
      <xdr:row>60</xdr:row>
      <xdr:rowOff>24493</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34670</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997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113991</xdr:rowOff>
    </xdr:from>
    <xdr:to>
      <xdr:col>73</xdr:col>
      <xdr:colOff>44450</xdr:colOff>
      <xdr:row>60</xdr:row>
      <xdr:rowOff>44141</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2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54318</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999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92964</xdr:rowOff>
    </xdr:from>
    <xdr:to>
      <xdr:col>68</xdr:col>
      <xdr:colOff>203200</xdr:colOff>
      <xdr:row>60</xdr:row>
      <xdr:rowOff>23114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33291</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101582</xdr:rowOff>
    </xdr:from>
    <xdr:to>
      <xdr:col>64</xdr:col>
      <xdr:colOff>152400</xdr:colOff>
      <xdr:row>60</xdr:row>
      <xdr:rowOff>31732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2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41909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998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近年実施している大型事業等による借入金の償還が始まり今後も比率が上昇することが見込まれることから今後も事業の適正化を図り、財政の健全化に努める。</a:t>
          </a:r>
        </a:p>
        <a:p>
          <a:endParaRPr lang="en-US" altLang="ja-JP" sz="1300">
            <a:effectLst/>
            <a:latin typeface="ＭＳ Ｐゴシック" panose="020B0600070205080204" pitchFamily="50" charset="-128"/>
            <a:ea typeface="ＭＳ Ｐゴシック" panose="020B0600070205080204" pitchFamily="50" charset="-128"/>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56896</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179800" y="70429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13462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5290800" y="70332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8636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4401800" y="70332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66548</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3512800" y="703808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149623</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700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127525</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前年度より比率は改善した。近年実施している大型事業による起債発行により、地方債残高が増加したものの、税額の算定誤りがあり所得割が増加し、それにより分母である標準財政規模が増加した。また、基準財政需要額算入見込額の増加等によって、分子である将来負担額が減少したことが要因である。今後も公債費等の義務的経費の削減を中心とする行財政改革を進め、財政の健全化に努める。</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25037</xdr:rowOff>
    </xdr:from>
    <xdr:to>
      <xdr:col>81</xdr:col>
      <xdr:colOff>44450</xdr:colOff>
      <xdr:row>16</xdr:row>
      <xdr:rowOff>75021</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6179800" y="2768237"/>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145687</xdr:rowOff>
    </xdr:from>
    <xdr:to>
      <xdr:col>81</xdr:col>
      <xdr:colOff>95250</xdr:colOff>
      <xdr:row>16</xdr:row>
      <xdr:rowOff>75837</xdr:rowOff>
    </xdr:to>
    <xdr:sp macro="" textlink="">
      <xdr:nvSpPr>
        <xdr:cNvPr id="455" name="楕円 454">
          <a:extLst>
            <a:ext uri="{FF2B5EF4-FFF2-40B4-BE49-F238E27FC236}">
              <a16:creationId xmlns:a16="http://schemas.microsoft.com/office/drawing/2014/main" xmlns="" id="{00000000-0008-0000-0300-0000C7010000}"/>
            </a:ext>
          </a:extLst>
        </xdr:cNvPr>
        <xdr:cNvSpPr/>
      </xdr:nvSpPr>
      <xdr:spPr>
        <a:xfrm>
          <a:off x="16967200" y="27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117764</xdr:rowOff>
    </xdr:from>
    <xdr:ext cx="762000" cy="259045"/>
    <xdr:sp macro="" textlink="">
      <xdr:nvSpPr>
        <xdr:cNvPr id="456" name="将来負担の状況該当値テキスト">
          <a:extLst>
            <a:ext uri="{FF2B5EF4-FFF2-40B4-BE49-F238E27FC236}">
              <a16:creationId xmlns:a16="http://schemas.microsoft.com/office/drawing/2014/main" xmlns="" id="{00000000-0008-0000-0300-0000C8010000}"/>
            </a:ext>
          </a:extLst>
        </xdr:cNvPr>
        <xdr:cNvSpPr txBox="1"/>
      </xdr:nvSpPr>
      <xdr:spPr>
        <a:xfrm>
          <a:off x="17106900" y="268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24221</xdr:rowOff>
    </xdr:from>
    <xdr:to>
      <xdr:col>77</xdr:col>
      <xdr:colOff>95250</xdr:colOff>
      <xdr:row>16</xdr:row>
      <xdr:rowOff>125821</xdr:rowOff>
    </xdr:to>
    <xdr:sp macro="" textlink="">
      <xdr:nvSpPr>
        <xdr:cNvPr id="457" name="楕円 456">
          <a:extLst>
            <a:ext uri="{FF2B5EF4-FFF2-40B4-BE49-F238E27FC236}">
              <a16:creationId xmlns:a16="http://schemas.microsoft.com/office/drawing/2014/main" xmlns="" id="{00000000-0008-0000-0300-0000C9010000}"/>
            </a:ext>
          </a:extLst>
        </xdr:cNvPr>
        <xdr:cNvSpPr/>
      </xdr:nvSpPr>
      <xdr:spPr>
        <a:xfrm>
          <a:off x="16129000" y="27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110598</xdr:rowOff>
    </xdr:from>
    <xdr:ext cx="7366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798800" y="285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3,481
134.22
4,566,779
4,243,976
252,282
2,195,597
5,621,683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人件費については、類似団体平均を上回っているが、前年度と比較すると</a:t>
          </a:r>
          <a:r>
            <a:rPr lang="en-US" altLang="ja-JP" sz="1300">
              <a:effectLst/>
              <a:latin typeface="ＭＳ Ｐゴシック" panose="020B0600070205080204" pitchFamily="50" charset="-128"/>
              <a:ea typeface="ＭＳ Ｐゴシック" panose="020B0600070205080204" pitchFamily="50" charset="-128"/>
            </a:rPr>
            <a:t>0.5</a:t>
          </a:r>
          <a:r>
            <a:rPr lang="ja-JP" altLang="en-US" sz="1300">
              <a:effectLst/>
              <a:latin typeface="ＭＳ Ｐゴシック" panose="020B0600070205080204" pitchFamily="50" charset="-128"/>
              <a:ea typeface="ＭＳ Ｐゴシック" panose="020B0600070205080204" pitchFamily="50" charset="-128"/>
            </a:rPr>
            <a:t>ポイント減少した。平成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年度は退職者</a:t>
          </a:r>
          <a:r>
            <a:rPr lang="en-US" altLang="ja-JP" sz="1300">
              <a:effectLst/>
              <a:latin typeface="ＭＳ Ｐゴシック" panose="020B0600070205080204" pitchFamily="50" charset="-128"/>
              <a:ea typeface="ＭＳ Ｐゴシック" panose="020B0600070205080204" pitchFamily="50" charset="-128"/>
            </a:rPr>
            <a:t>5</a:t>
          </a:r>
          <a:r>
            <a:rPr lang="ja-JP" altLang="en-US" sz="1300">
              <a:effectLst/>
              <a:latin typeface="ＭＳ Ｐゴシック" panose="020B0600070205080204" pitchFamily="50" charset="-128"/>
              <a:ea typeface="ＭＳ Ｐゴシック" panose="020B0600070205080204" pitchFamily="50" charset="-128"/>
            </a:rPr>
            <a:t>名に対し、採用職員</a:t>
          </a:r>
          <a:r>
            <a:rPr lang="en-US" altLang="ja-JP" sz="1300">
              <a:effectLst/>
              <a:latin typeface="ＭＳ Ｐゴシック" panose="020B0600070205080204" pitchFamily="50" charset="-128"/>
              <a:ea typeface="ＭＳ Ｐゴシック" panose="020B0600070205080204" pitchFamily="50" charset="-128"/>
            </a:rPr>
            <a:t>7</a:t>
          </a:r>
          <a:r>
            <a:rPr lang="ja-JP" altLang="en-US" sz="1300">
              <a:effectLst/>
              <a:latin typeface="ＭＳ Ｐゴシック" panose="020B0600070205080204" pitchFamily="50" charset="-128"/>
              <a:ea typeface="ＭＳ Ｐゴシック" panose="020B0600070205080204" pitchFamily="50" charset="-128"/>
            </a:rPr>
            <a:t>名と職員数は増となっているものの、退職者や職員の入替えによる職員給の減によって、人件費総額が減少したことが要因と考えられる。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129286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500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129286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50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物件費については、類似団体平均に比べ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ポイント下回っており、全国平均や高知県平均よりも下回っている。前年度と比較すると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委託料等の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8128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6873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78994</xdr:rowOff>
    </xdr:from>
    <xdr:to>
      <xdr:col>78</xdr:col>
      <xdr:colOff>69850</xdr:colOff>
      <xdr:row>15</xdr:row>
      <xdr:rowOff>115570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2650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78994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5821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92710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2582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128778</xdr:rowOff>
    </xdr:from>
    <xdr:to>
      <xdr:col>82</xdr:col>
      <xdr:colOff>158750</xdr:colOff>
      <xdr:row>16</xdr:row>
      <xdr:rowOff>58928</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145305</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28194</xdr:rowOff>
    </xdr:from>
    <xdr:to>
      <xdr:col>74</xdr:col>
      <xdr:colOff>31750</xdr:colOff>
      <xdr:row>15</xdr:row>
      <xdr:rowOff>129794</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139971</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扶助費に係る経常収支比率は、全国平均・高知県平均を下回った。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年度と比較すると減少しているのは、障害者自立支援医療費、更生医療費に要する費用の減少が要因といえる。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今後も資格審査等の適正化に努める。　</a:t>
          </a:r>
        </a:p>
        <a:p>
          <a:endParaRPr kumimoji="1" lang="en-US" altLang="ja-JP" sz="12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3987800" y="9398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165100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165100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2209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165100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簡易水道事業や病院事業などの公営企業会計への繰出金が必要となるため経費削減に努めるとともに、独立採算の原則に立ち返った料金の値上げによる健全化を図り、普通会計の負担を減らしていく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120142</xdr:rowOff>
    </xdr:from>
    <xdr:to>
      <xdr:col>82</xdr:col>
      <xdr:colOff>107950</xdr:colOff>
      <xdr:row>57</xdr:row>
      <xdr:rowOff>133858</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9892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57</xdr:row>
      <xdr:rowOff>133858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7007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57</xdr:row>
      <xdr:rowOff>69850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3893800" y="97007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92710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004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83058</xdr:rowOff>
    </xdr:from>
    <xdr:to>
      <xdr:col>78</xdr:col>
      <xdr:colOff>120650</xdr:colOff>
      <xdr:row>58</xdr:row>
      <xdr:rowOff>13208</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169435</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94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135145</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補助費等については、類似団体平均を大きく上回っている。本町は県下でも歳出に占める補助費等の割合が高く、人件費についで経常</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収支比率を上げる大きな要素となっている。平成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年度決算では嶺北広域事務組合負担金（清掃センター）が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減少したが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嶺北広域事務組合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負担金（給食センター）の増加が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影響している。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全体としては前年度より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33274</xdr:rowOff>
    </xdr:from>
    <xdr:to>
      <xdr:col>82</xdr:col>
      <xdr:colOff>107950</xdr:colOff>
      <xdr:row>39</xdr:row>
      <xdr:rowOff>42418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5671800" y="67198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39</xdr:row>
      <xdr:rowOff>33274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6741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38</xdr:row>
      <xdr:rowOff>159004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6558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140716</xdr:rowOff>
    </xdr:from>
    <xdr:to>
      <xdr:col>69</xdr:col>
      <xdr:colOff>92075</xdr:colOff>
      <xdr:row>39</xdr:row>
      <xdr:rowOff>42418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004800" y="66558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163068</xdr:rowOff>
    </xdr:from>
    <xdr:to>
      <xdr:col>82</xdr:col>
      <xdr:colOff>158750</xdr:colOff>
      <xdr:row>39</xdr:row>
      <xdr:rowOff>93218</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135145</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153924</xdr:rowOff>
    </xdr:from>
    <xdr:to>
      <xdr:col>78</xdr:col>
      <xdr:colOff>120650</xdr:colOff>
      <xdr:row>39</xdr:row>
      <xdr:rowOff>84074</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68851</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108204</xdr:rowOff>
    </xdr:from>
    <xdr:to>
      <xdr:col>74</xdr:col>
      <xdr:colOff>31750</xdr:colOff>
      <xdr:row>39</xdr:row>
      <xdr:rowOff>38354</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23131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163068</xdr:rowOff>
    </xdr:from>
    <xdr:to>
      <xdr:col>65</xdr:col>
      <xdr:colOff>53975</xdr:colOff>
      <xdr:row>39</xdr:row>
      <xdr:rowOff>93218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77995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公債費については、類似団体平均より下回っているが近年、新規発行が増加傾向にあり、今後も比率の増加が見込まれる。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計画的な建設事業の実施に努め、公債費の抑制を図る。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81280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073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43180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098800" y="13058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27939</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16511</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02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ポイント増加しており、公債費以外の占める割合は、人件費が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ポイントと最も高く、次いで補助費等が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今後の対策として、税収の確保に努めるとともに、補助費等の見直しや経費の削減をより一層図っていく。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40132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33995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78</xdr:row>
      <xdr:rowOff>26415</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23492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92711</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3893800" y="132349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37846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004800" y="13294361"/>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158496</xdr:rowOff>
    </xdr:from>
    <xdr:to>
      <xdr:col>65</xdr:col>
      <xdr:colOff>53975</xdr:colOff>
      <xdr:row>78</xdr:row>
      <xdr:rowOff>88646</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3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73423</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44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149871</xdr:rowOff>
    </xdr:from>
    <xdr:to>
      <xdr:col>29</xdr:col>
      <xdr:colOff>127000</xdr:colOff>
      <xdr:row>17</xdr:row>
      <xdr:rowOff>162292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12146"/>
          <a:ext cx="6477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148445</xdr:rowOff>
    </xdr:from>
    <xdr:to>
      <xdr:col>26</xdr:col>
      <xdr:colOff>50800</xdr:colOff>
      <xdr:row>17</xdr:row>
      <xdr:rowOff>162292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4305300" y="3110720"/>
          <a:ext cx="698500" cy="1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130229</xdr:rowOff>
    </xdr:from>
    <xdr:to>
      <xdr:col>22</xdr:col>
      <xdr:colOff>114300</xdr:colOff>
      <xdr:row>17</xdr:row>
      <xdr:rowOff>148445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3606800" y="3092504"/>
          <a:ext cx="698500" cy="1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130229</xdr:rowOff>
    </xdr:from>
    <xdr:to>
      <xdr:col>18</xdr:col>
      <xdr:colOff>177800</xdr:colOff>
      <xdr:row>17</xdr:row>
      <xdr:rowOff>148450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092504"/>
          <a:ext cx="698500" cy="1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99071</xdr:rowOff>
    </xdr:from>
    <xdr:to>
      <xdr:col>29</xdr:col>
      <xdr:colOff>177800</xdr:colOff>
      <xdr:row>18</xdr:row>
      <xdr:rowOff>29221</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71148</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03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111492</xdr:rowOff>
    </xdr:from>
    <xdr:to>
      <xdr:col>26</xdr:col>
      <xdr:colOff>101600</xdr:colOff>
      <xdr:row>18</xdr:row>
      <xdr:rowOff>41642</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07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26419</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16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97645</xdr:rowOff>
    </xdr:from>
    <xdr:to>
      <xdr:col>22</xdr:col>
      <xdr:colOff>165100</xdr:colOff>
      <xdr:row>18</xdr:row>
      <xdr:rowOff>27795</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05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12572</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79429</xdr:rowOff>
    </xdr:from>
    <xdr:to>
      <xdr:col>19</xdr:col>
      <xdr:colOff>38100</xdr:colOff>
      <xdr:row>18</xdr:row>
      <xdr:rowOff>9579</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04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19756</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8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97650</xdr:rowOff>
    </xdr:from>
    <xdr:to>
      <xdr:col>15</xdr:col>
      <xdr:colOff>101600</xdr:colOff>
      <xdr:row>18</xdr:row>
      <xdr:rowOff>27800</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05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37977</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82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222422</xdr:rowOff>
    </xdr:from>
    <xdr:to>
      <xdr:col>29</xdr:col>
      <xdr:colOff>127000</xdr:colOff>
      <xdr:row>35</xdr:row>
      <xdr:rowOff>244697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832772"/>
          <a:ext cx="647700" cy="22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244697</xdr:rowOff>
    </xdr:from>
    <xdr:to>
      <xdr:col>26</xdr:col>
      <xdr:colOff>50800</xdr:colOff>
      <xdr:row>35</xdr:row>
      <xdr:rowOff>265267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855047"/>
          <a:ext cx="698500" cy="20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265267</xdr:rowOff>
    </xdr:from>
    <xdr:to>
      <xdr:col>22</xdr:col>
      <xdr:colOff>114300</xdr:colOff>
      <xdr:row>35</xdr:row>
      <xdr:rowOff>277744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875617"/>
          <a:ext cx="698500" cy="1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264892</xdr:rowOff>
    </xdr:from>
    <xdr:to>
      <xdr:col>18</xdr:col>
      <xdr:colOff>177800</xdr:colOff>
      <xdr:row>35</xdr:row>
      <xdr:rowOff>277744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875242"/>
          <a:ext cx="698500" cy="1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171622</xdr:rowOff>
    </xdr:from>
    <xdr:to>
      <xdr:col>29</xdr:col>
      <xdr:colOff>177800</xdr:colOff>
      <xdr:row>35</xdr:row>
      <xdr:rowOff>273222</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78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143699</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7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193897</xdr:rowOff>
    </xdr:from>
    <xdr:to>
      <xdr:col>26</xdr:col>
      <xdr:colOff>101600</xdr:colOff>
      <xdr:row>35</xdr:row>
      <xdr:rowOff>295497</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0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280274</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89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214467</xdr:rowOff>
    </xdr:from>
    <xdr:to>
      <xdr:col>22</xdr:col>
      <xdr:colOff>165100</xdr:colOff>
      <xdr:row>35</xdr:row>
      <xdr:rowOff>316067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2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300844</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91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226944</xdr:rowOff>
    </xdr:from>
    <xdr:to>
      <xdr:col>19</xdr:col>
      <xdr:colOff>38100</xdr:colOff>
      <xdr:row>35</xdr:row>
      <xdr:rowOff>328544</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3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313321</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2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214092</xdr:rowOff>
    </xdr:from>
    <xdr:to>
      <xdr:col>15</xdr:col>
      <xdr:colOff>101600</xdr:colOff>
      <xdr:row>35</xdr:row>
      <xdr:rowOff>315692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2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300469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91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3,481
134.22
4,566,779
4,243,976
252,282
2,195,597
5,621,683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75566</xdr:rowOff>
    </xdr:from>
    <xdr:to>
      <xdr:col>24</xdr:col>
      <xdr:colOff>63500</xdr:colOff>
      <xdr:row>36</xdr:row>
      <xdr:rowOff>78703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3797300" y="6247766"/>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75566</xdr:rowOff>
    </xdr:from>
    <xdr:to>
      <xdr:col>19</xdr:col>
      <xdr:colOff>177800</xdr:colOff>
      <xdr:row>36</xdr:row>
      <xdr:rowOff>81238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247766"/>
          <a:ext cx="8890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46534</xdr:rowOff>
    </xdr:from>
    <xdr:to>
      <xdr:col>15</xdr:col>
      <xdr:colOff>50800</xdr:colOff>
      <xdr:row>36</xdr:row>
      <xdr:rowOff>81238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019300" y="6218734"/>
          <a:ext cx="8890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46534</xdr:rowOff>
    </xdr:from>
    <xdr:to>
      <xdr:col>10</xdr:col>
      <xdr:colOff>114300</xdr:colOff>
      <xdr:row>36</xdr:row>
      <xdr:rowOff>50306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21873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27903</xdr:rowOff>
    </xdr:from>
    <xdr:to>
      <xdr:col>24</xdr:col>
      <xdr:colOff>114300</xdr:colOff>
      <xdr:row>36</xdr:row>
      <xdr:rowOff>129503</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6330</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7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24766</xdr:rowOff>
    </xdr:from>
    <xdr:to>
      <xdr:col>20</xdr:col>
      <xdr:colOff>38100</xdr:colOff>
      <xdr:row>36</xdr:row>
      <xdr:rowOff>126366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1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117493</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28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30438</xdr:rowOff>
    </xdr:from>
    <xdr:to>
      <xdr:col>15</xdr:col>
      <xdr:colOff>101600</xdr:colOff>
      <xdr:row>36</xdr:row>
      <xdr:rowOff>132038</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123165</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29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167184</xdr:rowOff>
    </xdr:from>
    <xdr:to>
      <xdr:col>10</xdr:col>
      <xdr:colOff>165100</xdr:colOff>
      <xdr:row>36</xdr:row>
      <xdr:rowOff>97334</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1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113861</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594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170956</xdr:rowOff>
    </xdr:from>
    <xdr:to>
      <xdr:col>6</xdr:col>
      <xdr:colOff>38100</xdr:colOff>
      <xdr:row>36</xdr:row>
      <xdr:rowOff>101106</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1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92233</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26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152804</xdr:rowOff>
    </xdr:from>
    <xdr:to>
      <xdr:col>24</xdr:col>
      <xdr:colOff>63500</xdr:colOff>
      <xdr:row>58</xdr:row>
      <xdr:rowOff>5654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925454"/>
          <a:ext cx="8382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146789</xdr:rowOff>
    </xdr:from>
    <xdr:to>
      <xdr:col>19</xdr:col>
      <xdr:colOff>177800</xdr:colOff>
      <xdr:row>57</xdr:row>
      <xdr:rowOff>152804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2908300" y="9919439"/>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146789</xdr:rowOff>
    </xdr:from>
    <xdr:to>
      <xdr:col>15</xdr:col>
      <xdr:colOff>50800</xdr:colOff>
      <xdr:row>58</xdr:row>
      <xdr:rowOff>9792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919439"/>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9792</xdr:rowOff>
    </xdr:from>
    <xdr:to>
      <xdr:col>10</xdr:col>
      <xdr:colOff>114300</xdr:colOff>
      <xdr:row>58</xdr:row>
      <xdr:rowOff>25900</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53892"/>
          <a:ext cx="8890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126304</xdr:rowOff>
    </xdr:from>
    <xdr:to>
      <xdr:col>24</xdr:col>
      <xdr:colOff>114300</xdr:colOff>
      <xdr:row>58</xdr:row>
      <xdr:rowOff>56454</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104731</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102004</xdr:rowOff>
    </xdr:from>
    <xdr:to>
      <xdr:col>20</xdr:col>
      <xdr:colOff>38100</xdr:colOff>
      <xdr:row>58</xdr:row>
      <xdr:rowOff>32154</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87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23281</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96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95989</xdr:rowOff>
    </xdr:from>
    <xdr:to>
      <xdr:col>15</xdr:col>
      <xdr:colOff>101600</xdr:colOff>
      <xdr:row>58</xdr:row>
      <xdr:rowOff>26139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17266</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96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130442</xdr:rowOff>
    </xdr:from>
    <xdr:to>
      <xdr:col>10</xdr:col>
      <xdr:colOff>165100</xdr:colOff>
      <xdr:row>58</xdr:row>
      <xdr:rowOff>60592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51719</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99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146550</xdr:rowOff>
    </xdr:from>
    <xdr:to>
      <xdr:col>6</xdr:col>
      <xdr:colOff>38100</xdr:colOff>
      <xdr:row>58</xdr:row>
      <xdr:rowOff>76700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67827</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01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133719</xdr:rowOff>
    </xdr:from>
    <xdr:to>
      <xdr:col>24</xdr:col>
      <xdr:colOff>63500</xdr:colOff>
      <xdr:row>78</xdr:row>
      <xdr:rowOff>159710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506819"/>
          <a:ext cx="838200" cy="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159710</xdr:rowOff>
    </xdr:from>
    <xdr:to>
      <xdr:col>19</xdr:col>
      <xdr:colOff>177800</xdr:colOff>
      <xdr:row>78</xdr:row>
      <xdr:rowOff>164922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532810"/>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140568</xdr:rowOff>
    </xdr:from>
    <xdr:to>
      <xdr:col>15</xdr:col>
      <xdr:colOff>50800</xdr:colOff>
      <xdr:row>78</xdr:row>
      <xdr:rowOff>164922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513668"/>
          <a:ext cx="8890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140568</xdr:rowOff>
    </xdr:from>
    <xdr:to>
      <xdr:col>10</xdr:col>
      <xdr:colOff>114300</xdr:colOff>
      <xdr:row>78</xdr:row>
      <xdr:rowOff>154742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513668"/>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82919</xdr:rowOff>
    </xdr:from>
    <xdr:to>
      <xdr:col>24</xdr:col>
      <xdr:colOff>114300</xdr:colOff>
      <xdr:row>79</xdr:row>
      <xdr:rowOff>13069</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169296</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108910</xdr:rowOff>
    </xdr:from>
    <xdr:to>
      <xdr:col>20</xdr:col>
      <xdr:colOff>38100</xdr:colOff>
      <xdr:row>79</xdr:row>
      <xdr:rowOff>39060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30187</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5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114122</xdr:rowOff>
    </xdr:from>
    <xdr:to>
      <xdr:col>15</xdr:col>
      <xdr:colOff>101600</xdr:colOff>
      <xdr:row>79</xdr:row>
      <xdr:rowOff>44272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35399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5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89768</xdr:rowOff>
    </xdr:from>
    <xdr:to>
      <xdr:col>10</xdr:col>
      <xdr:colOff>165100</xdr:colOff>
      <xdr:row>79</xdr:row>
      <xdr:rowOff>19918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11045</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55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103942</xdr:rowOff>
    </xdr:from>
    <xdr:to>
      <xdr:col>6</xdr:col>
      <xdr:colOff>38100</xdr:colOff>
      <xdr:row>79</xdr:row>
      <xdr:rowOff>34092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25219</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5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102105</xdr:rowOff>
    </xdr:from>
    <xdr:to>
      <xdr:col>24</xdr:col>
      <xdr:colOff>63500</xdr:colOff>
      <xdr:row>96</xdr:row>
      <xdr:rowOff>114554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561305"/>
          <a:ext cx="838200" cy="1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79921</xdr:rowOff>
    </xdr:from>
    <xdr:to>
      <xdr:col>19</xdr:col>
      <xdr:colOff>177800</xdr:colOff>
      <xdr:row>96</xdr:row>
      <xdr:rowOff>114554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539121"/>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79921</xdr:rowOff>
    </xdr:from>
    <xdr:to>
      <xdr:col>15</xdr:col>
      <xdr:colOff>50800</xdr:colOff>
      <xdr:row>96</xdr:row>
      <xdr:rowOff>125422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539121"/>
          <a:ext cx="889000" cy="4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125422</xdr:rowOff>
    </xdr:from>
    <xdr:to>
      <xdr:col>10</xdr:col>
      <xdr:colOff>114300</xdr:colOff>
      <xdr:row>96</xdr:row>
      <xdr:rowOff>153482</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584622"/>
          <a:ext cx="889000" cy="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51305</xdr:rowOff>
    </xdr:from>
    <xdr:to>
      <xdr:col>24</xdr:col>
      <xdr:colOff>114300</xdr:colOff>
      <xdr:row>96</xdr:row>
      <xdr:rowOff>152905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5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29732</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48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63754</xdr:rowOff>
    </xdr:from>
    <xdr:to>
      <xdr:col>20</xdr:col>
      <xdr:colOff>38100</xdr:colOff>
      <xdr:row>96</xdr:row>
      <xdr:rowOff>165354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156481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6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29121</xdr:rowOff>
    </xdr:from>
    <xdr:to>
      <xdr:col>15</xdr:col>
      <xdr:colOff>101600</xdr:colOff>
      <xdr:row>96</xdr:row>
      <xdr:rowOff>130721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4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121848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5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74622</xdr:rowOff>
    </xdr:from>
    <xdr:to>
      <xdr:col>10</xdr:col>
      <xdr:colOff>165100</xdr:colOff>
      <xdr:row>97</xdr:row>
      <xdr:rowOff>4772</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5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167349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62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102682</xdr:rowOff>
    </xdr:from>
    <xdr:to>
      <xdr:col>6</xdr:col>
      <xdr:colOff>38100</xdr:colOff>
      <xdr:row>97</xdr:row>
      <xdr:rowOff>32832</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5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23959</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80252</xdr:rowOff>
    </xdr:from>
    <xdr:to>
      <xdr:col>55</xdr:col>
      <xdr:colOff>0</xdr:colOff>
      <xdr:row>36</xdr:row>
      <xdr:rowOff>144834</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6252452"/>
          <a:ext cx="838200" cy="6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80252</xdr:rowOff>
    </xdr:from>
    <xdr:to>
      <xdr:col>50</xdr:col>
      <xdr:colOff>114300</xdr:colOff>
      <xdr:row>37</xdr:row>
      <xdr:rowOff>19479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6252452"/>
          <a:ext cx="889000" cy="1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19479</xdr:rowOff>
    </xdr:from>
    <xdr:to>
      <xdr:col>45</xdr:col>
      <xdr:colOff>177800</xdr:colOff>
      <xdr:row>37</xdr:row>
      <xdr:rowOff>31500</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363129"/>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31500</xdr:rowOff>
    </xdr:from>
    <xdr:to>
      <xdr:col>41</xdr:col>
      <xdr:colOff>50800</xdr:colOff>
      <xdr:row>37</xdr:row>
      <xdr:rowOff>52882</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375150"/>
          <a:ext cx="889000" cy="2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94034</xdr:rowOff>
    </xdr:from>
    <xdr:to>
      <xdr:col>55</xdr:col>
      <xdr:colOff>50800</xdr:colOff>
      <xdr:row>37</xdr:row>
      <xdr:rowOff>24184</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26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116911</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11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29452</xdr:rowOff>
    </xdr:from>
    <xdr:to>
      <xdr:col>50</xdr:col>
      <xdr:colOff>165100</xdr:colOff>
      <xdr:row>36</xdr:row>
      <xdr:rowOff>131052</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2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147579</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597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140129</xdr:rowOff>
    </xdr:from>
    <xdr:to>
      <xdr:col>46</xdr:col>
      <xdr:colOff>38100</xdr:colOff>
      <xdr:row>37</xdr:row>
      <xdr:rowOff>70279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3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86806</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608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152150</xdr:rowOff>
    </xdr:from>
    <xdr:to>
      <xdr:col>41</xdr:col>
      <xdr:colOff>101600</xdr:colOff>
      <xdr:row>37</xdr:row>
      <xdr:rowOff>82300</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3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98827</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61795" y="609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2082</xdr:rowOff>
    </xdr:from>
    <xdr:to>
      <xdr:col>36</xdr:col>
      <xdr:colOff>165100</xdr:colOff>
      <xdr:row>37</xdr:row>
      <xdr:rowOff>103682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3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120209</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612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109867</xdr:rowOff>
    </xdr:from>
    <xdr:to>
      <xdr:col>55</xdr:col>
      <xdr:colOff>0</xdr:colOff>
      <xdr:row>57</xdr:row>
      <xdr:rowOff>170742</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9882517"/>
          <a:ext cx="838200" cy="6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87425</xdr:rowOff>
    </xdr:from>
    <xdr:to>
      <xdr:col>50</xdr:col>
      <xdr:colOff>114300</xdr:colOff>
      <xdr:row>57</xdr:row>
      <xdr:rowOff>109867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9860075"/>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87425</xdr:rowOff>
    </xdr:from>
    <xdr:to>
      <xdr:col>45</xdr:col>
      <xdr:colOff>177800</xdr:colOff>
      <xdr:row>58</xdr:row>
      <xdr:rowOff>54543</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860075"/>
          <a:ext cx="889000" cy="1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54543</xdr:rowOff>
    </xdr:from>
    <xdr:to>
      <xdr:col>41</xdr:col>
      <xdr:colOff>50800</xdr:colOff>
      <xdr:row>58</xdr:row>
      <xdr:rowOff>76122</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9998643"/>
          <a:ext cx="889000" cy="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119942</xdr:rowOff>
    </xdr:from>
    <xdr:to>
      <xdr:col>55</xdr:col>
      <xdr:colOff>50800</xdr:colOff>
      <xdr:row>58</xdr:row>
      <xdr:rowOff>50092</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8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79319</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68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59067</xdr:rowOff>
    </xdr:from>
    <xdr:to>
      <xdr:col>50</xdr:col>
      <xdr:colOff>165100</xdr:colOff>
      <xdr:row>57</xdr:row>
      <xdr:rowOff>160667</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8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5744</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960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36625</xdr:rowOff>
    </xdr:from>
    <xdr:to>
      <xdr:col>46</xdr:col>
      <xdr:colOff>38100</xdr:colOff>
      <xdr:row>57</xdr:row>
      <xdr:rowOff>138225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8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154752</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958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3743</xdr:rowOff>
    </xdr:from>
    <xdr:to>
      <xdr:col>41</xdr:col>
      <xdr:colOff>101600</xdr:colOff>
      <xdr:row>58</xdr:row>
      <xdr:rowOff>105343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9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96470</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1004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25322</xdr:rowOff>
    </xdr:from>
    <xdr:to>
      <xdr:col>36</xdr:col>
      <xdr:colOff>165100</xdr:colOff>
      <xdr:row>58</xdr:row>
      <xdr:rowOff>126922</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9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118049</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06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64140</xdr:rowOff>
    </xdr:from>
    <xdr:to>
      <xdr:col>55</xdr:col>
      <xdr:colOff>0</xdr:colOff>
      <xdr:row>79</xdr:row>
      <xdr:rowOff>40441</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437240"/>
          <a:ext cx="838200" cy="14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3046</xdr:rowOff>
    </xdr:from>
    <xdr:to>
      <xdr:col>50</xdr:col>
      <xdr:colOff>114300</xdr:colOff>
      <xdr:row>79</xdr:row>
      <xdr:rowOff>40441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547596"/>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167968</xdr:rowOff>
    </xdr:from>
    <xdr:to>
      <xdr:col>45</xdr:col>
      <xdr:colOff>177800</xdr:colOff>
      <xdr:row>79</xdr:row>
      <xdr:rowOff>3046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541068"/>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127324</xdr:rowOff>
    </xdr:from>
    <xdr:to>
      <xdr:col>41</xdr:col>
      <xdr:colOff>50800</xdr:colOff>
      <xdr:row>78</xdr:row>
      <xdr:rowOff>167968</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500424"/>
          <a:ext cx="889000" cy="4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13340</xdr:rowOff>
    </xdr:from>
    <xdr:to>
      <xdr:col>55</xdr:col>
      <xdr:colOff>50800</xdr:colOff>
      <xdr:row>78</xdr:row>
      <xdr:rowOff>114940</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3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36217</xdr:rowOff>
    </xdr:from>
    <xdr:ext cx="599010"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2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161091</xdr:rowOff>
    </xdr:from>
    <xdr:to>
      <xdr:col>50</xdr:col>
      <xdr:colOff>165100</xdr:colOff>
      <xdr:row>79</xdr:row>
      <xdr:rowOff>91241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82368</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62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123696</xdr:rowOff>
    </xdr:from>
    <xdr:to>
      <xdr:col>46</xdr:col>
      <xdr:colOff>38100</xdr:colOff>
      <xdr:row>79</xdr:row>
      <xdr:rowOff>53846</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4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44973</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5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117168</xdr:rowOff>
    </xdr:from>
    <xdr:to>
      <xdr:col>41</xdr:col>
      <xdr:colOff>101600</xdr:colOff>
      <xdr:row>79</xdr:row>
      <xdr:rowOff>47318</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4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38445</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5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76524</xdr:rowOff>
    </xdr:from>
    <xdr:to>
      <xdr:col>36</xdr:col>
      <xdr:colOff>165100</xdr:colOff>
      <xdr:row>79</xdr:row>
      <xdr:rowOff>6674</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4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169251</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5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121267</xdr:rowOff>
    </xdr:from>
    <xdr:to>
      <xdr:col>55</xdr:col>
      <xdr:colOff>0</xdr:colOff>
      <xdr:row>98</xdr:row>
      <xdr:rowOff>67335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751917"/>
          <a:ext cx="838200" cy="1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121267</xdr:rowOff>
    </xdr:from>
    <xdr:to>
      <xdr:col>50</xdr:col>
      <xdr:colOff>114300</xdr:colOff>
      <xdr:row>97</xdr:row>
      <xdr:rowOff>170036</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751917"/>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170036</xdr:rowOff>
    </xdr:from>
    <xdr:to>
      <xdr:col>45</xdr:col>
      <xdr:colOff>177800</xdr:colOff>
      <xdr:row>98</xdr:row>
      <xdr:rowOff>82739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800686"/>
          <a:ext cx="889000" cy="8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82739</xdr:rowOff>
    </xdr:from>
    <xdr:to>
      <xdr:col>41</xdr:col>
      <xdr:colOff>50800</xdr:colOff>
      <xdr:row>98</xdr:row>
      <xdr:rowOff>116074</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84839"/>
          <a:ext cx="889000" cy="3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16535</xdr:rowOff>
    </xdr:from>
    <xdr:to>
      <xdr:col>55</xdr:col>
      <xdr:colOff>50800</xdr:colOff>
      <xdr:row>98</xdr:row>
      <xdr:rowOff>118135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8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147362</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0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70467</xdr:rowOff>
    </xdr:from>
    <xdr:to>
      <xdr:col>50</xdr:col>
      <xdr:colOff>165100</xdr:colOff>
      <xdr:row>98</xdr:row>
      <xdr:rowOff>617</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17144</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47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119236</xdr:rowOff>
    </xdr:from>
    <xdr:to>
      <xdr:col>46</xdr:col>
      <xdr:colOff>38100</xdr:colOff>
      <xdr:row>98</xdr:row>
      <xdr:rowOff>49386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65913</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52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31939</xdr:rowOff>
    </xdr:from>
    <xdr:to>
      <xdr:col>41</xdr:col>
      <xdr:colOff>101600</xdr:colOff>
      <xdr:row>98</xdr:row>
      <xdr:rowOff>133539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124666</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61795" y="1692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65274</xdr:rowOff>
    </xdr:from>
    <xdr:to>
      <xdr:col>36</xdr:col>
      <xdr:colOff>165100</xdr:colOff>
      <xdr:row>98</xdr:row>
      <xdr:rowOff>166874</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158001</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9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84017</xdr:rowOff>
    </xdr:from>
    <xdr:to>
      <xdr:col>85</xdr:col>
      <xdr:colOff>127000</xdr:colOff>
      <xdr:row>38</xdr:row>
      <xdr:rowOff>165231</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599117"/>
          <a:ext cx="838200" cy="8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165231</xdr:rowOff>
    </xdr:from>
    <xdr:to>
      <xdr:col>81</xdr:col>
      <xdr:colOff>50800</xdr:colOff>
      <xdr:row>39</xdr:row>
      <xdr:rowOff>21620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680331"/>
          <a:ext cx="8890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85819</xdr:rowOff>
    </xdr:from>
    <xdr:to>
      <xdr:col>76</xdr:col>
      <xdr:colOff>114300</xdr:colOff>
      <xdr:row>39</xdr:row>
      <xdr:rowOff>21620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600919"/>
          <a:ext cx="889000" cy="1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85819</xdr:rowOff>
    </xdr:from>
    <xdr:to>
      <xdr:col>71</xdr:col>
      <xdr:colOff>177800</xdr:colOff>
      <xdr:row>39</xdr:row>
      <xdr:rowOff>5497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600919"/>
          <a:ext cx="889000" cy="9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33217</xdr:rowOff>
    </xdr:from>
    <xdr:to>
      <xdr:col>85</xdr:col>
      <xdr:colOff>177800</xdr:colOff>
      <xdr:row>38</xdr:row>
      <xdr:rowOff>134817</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5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56094</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3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114431</xdr:rowOff>
    </xdr:from>
    <xdr:to>
      <xdr:col>81</xdr:col>
      <xdr:colOff>101600</xdr:colOff>
      <xdr:row>39</xdr:row>
      <xdr:rowOff>44581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35708</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7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142270</xdr:rowOff>
    </xdr:from>
    <xdr:to>
      <xdr:col>76</xdr:col>
      <xdr:colOff>165100</xdr:colOff>
      <xdr:row>39</xdr:row>
      <xdr:rowOff>72420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63547</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35019</xdr:rowOff>
    </xdr:from>
    <xdr:to>
      <xdr:col>72</xdr:col>
      <xdr:colOff>38100</xdr:colOff>
      <xdr:row>38</xdr:row>
      <xdr:rowOff>136619</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5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153146</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36111" y="63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126147</xdr:rowOff>
    </xdr:from>
    <xdr:to>
      <xdr:col>67</xdr:col>
      <xdr:colOff>101600</xdr:colOff>
      <xdr:row>39</xdr:row>
      <xdr:rowOff>56297</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4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47424</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73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18800</xdr:rowOff>
    </xdr:from>
    <xdr:to>
      <xdr:col>85</xdr:col>
      <xdr:colOff>127000</xdr:colOff>
      <xdr:row>78</xdr:row>
      <xdr:rowOff>35516</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5481300" y="13391900"/>
          <a:ext cx="838200" cy="1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35516</xdr:rowOff>
    </xdr:from>
    <xdr:to>
      <xdr:col>81</xdr:col>
      <xdr:colOff>50800</xdr:colOff>
      <xdr:row>78</xdr:row>
      <xdr:rowOff>37373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4592300" y="13408616"/>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37373</xdr:rowOff>
    </xdr:from>
    <xdr:to>
      <xdr:col>76</xdr:col>
      <xdr:colOff>114300</xdr:colOff>
      <xdr:row>78</xdr:row>
      <xdr:rowOff>47715</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3703300" y="13410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47047</xdr:rowOff>
    </xdr:from>
    <xdr:to>
      <xdr:col>71</xdr:col>
      <xdr:colOff>177800</xdr:colOff>
      <xdr:row>78</xdr:row>
      <xdr:rowOff>47715</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814300" y="13420147"/>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139450</xdr:rowOff>
    </xdr:from>
    <xdr:to>
      <xdr:col>85</xdr:col>
      <xdr:colOff>177800</xdr:colOff>
      <xdr:row>78</xdr:row>
      <xdr:rowOff>69600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34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117877</xdr:rowOff>
    </xdr:from>
    <xdr:ext cx="599010"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31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156166</xdr:rowOff>
    </xdr:from>
    <xdr:to>
      <xdr:col>81</xdr:col>
      <xdr:colOff>101600</xdr:colOff>
      <xdr:row>78</xdr:row>
      <xdr:rowOff>86316</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3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77443</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214111" y="1345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158023</xdr:rowOff>
    </xdr:from>
    <xdr:to>
      <xdr:col>76</xdr:col>
      <xdr:colOff>165100</xdr:colOff>
      <xdr:row>78</xdr:row>
      <xdr:rowOff>88173</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35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79300</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325111" y="134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168365</xdr:rowOff>
    </xdr:from>
    <xdr:to>
      <xdr:col>72</xdr:col>
      <xdr:colOff>38100</xdr:colOff>
      <xdr:row>78</xdr:row>
      <xdr:rowOff>98515</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3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89642</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36111" y="134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167697</xdr:rowOff>
    </xdr:from>
    <xdr:to>
      <xdr:col>67</xdr:col>
      <xdr:colOff>101600</xdr:colOff>
      <xdr:row>78</xdr:row>
      <xdr:rowOff>97847</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3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88974</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47111" y="134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79172</xdr:rowOff>
    </xdr:from>
    <xdr:to>
      <xdr:col>85</xdr:col>
      <xdr:colOff>127000</xdr:colOff>
      <xdr:row>99</xdr:row>
      <xdr:rowOff>81090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7052722"/>
          <a:ext cx="8382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13798</xdr:rowOff>
    </xdr:from>
    <xdr:to>
      <xdr:col>81</xdr:col>
      <xdr:colOff>50800</xdr:colOff>
      <xdr:row>99</xdr:row>
      <xdr:rowOff>79172</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987348"/>
          <a:ext cx="889000" cy="6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13798</xdr:rowOff>
    </xdr:from>
    <xdr:to>
      <xdr:col>76</xdr:col>
      <xdr:colOff>114300</xdr:colOff>
      <xdr:row>99</xdr:row>
      <xdr:rowOff>37274</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987348"/>
          <a:ext cx="889000" cy="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71033</xdr:rowOff>
    </xdr:from>
    <xdr:to>
      <xdr:col>71</xdr:col>
      <xdr:colOff>177800</xdr:colOff>
      <xdr:row>99</xdr:row>
      <xdr:rowOff>37274</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2814300" y="16873133"/>
          <a:ext cx="889000" cy="13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30290</xdr:rowOff>
    </xdr:from>
    <xdr:to>
      <xdr:col>85</xdr:col>
      <xdr:colOff>177800</xdr:colOff>
      <xdr:row>99</xdr:row>
      <xdr:rowOff>131890</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70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28372</xdr:rowOff>
    </xdr:from>
    <xdr:to>
      <xdr:col>81</xdr:col>
      <xdr:colOff>101600</xdr:colOff>
      <xdr:row>99</xdr:row>
      <xdr:rowOff>129972</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70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121099</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709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134448</xdr:rowOff>
    </xdr:from>
    <xdr:to>
      <xdr:col>76</xdr:col>
      <xdr:colOff>165100</xdr:colOff>
      <xdr:row>99</xdr:row>
      <xdr:rowOff>64598</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9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81125</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7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157924</xdr:rowOff>
    </xdr:from>
    <xdr:to>
      <xdr:col>72</xdr:col>
      <xdr:colOff>38100</xdr:colOff>
      <xdr:row>99</xdr:row>
      <xdr:rowOff>88074</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9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79201</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705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20233</xdr:rowOff>
    </xdr:from>
    <xdr:to>
      <xdr:col>67</xdr:col>
      <xdr:colOff>101600</xdr:colOff>
      <xdr:row>98</xdr:row>
      <xdr:rowOff>121833</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138360</xdr:rowOff>
    </xdr:from>
    <xdr:ext cx="59901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14795" y="1659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59062</xdr:rowOff>
    </xdr:from>
    <xdr:to>
      <xdr:col>116</xdr:col>
      <xdr:colOff>63500</xdr:colOff>
      <xdr:row>35</xdr:row>
      <xdr:rowOff>141719</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059812"/>
          <a:ext cx="838200" cy="8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141719</xdr:rowOff>
    </xdr:from>
    <xdr:to>
      <xdr:col>111</xdr:col>
      <xdr:colOff>177800</xdr:colOff>
      <xdr:row>35</xdr:row>
      <xdr:rowOff>152025</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20434300" y="6142469"/>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152025</xdr:rowOff>
    </xdr:from>
    <xdr:to>
      <xdr:col>107</xdr:col>
      <xdr:colOff>50800</xdr:colOff>
      <xdr:row>35</xdr:row>
      <xdr:rowOff>155702</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9545300" y="6152775"/>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155702</xdr:rowOff>
    </xdr:from>
    <xdr:to>
      <xdr:col>102</xdr:col>
      <xdr:colOff>114300</xdr:colOff>
      <xdr:row>36</xdr:row>
      <xdr:rowOff>9169</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flipV="1">
          <a:off x="18656300" y="6156452"/>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8262</xdr:rowOff>
    </xdr:from>
    <xdr:to>
      <xdr:col>116</xdr:col>
      <xdr:colOff>114300</xdr:colOff>
      <xdr:row>35</xdr:row>
      <xdr:rowOff>109862</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0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31139</xdr:rowOff>
    </xdr:from>
    <xdr:ext cx="534377"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586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90919</xdr:rowOff>
    </xdr:from>
    <xdr:to>
      <xdr:col>112</xdr:col>
      <xdr:colOff>38100</xdr:colOff>
      <xdr:row>36</xdr:row>
      <xdr:rowOff>21069</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0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37596</xdr:rowOff>
    </xdr:from>
    <xdr:ext cx="534377"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056111" y="58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101225</xdr:rowOff>
    </xdr:from>
    <xdr:to>
      <xdr:col>107</xdr:col>
      <xdr:colOff>101600</xdr:colOff>
      <xdr:row>36</xdr:row>
      <xdr:rowOff>31375</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1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47902</xdr:rowOff>
    </xdr:from>
    <xdr:ext cx="534377"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167111" y="58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104902</xdr:rowOff>
    </xdr:from>
    <xdr:to>
      <xdr:col>102</xdr:col>
      <xdr:colOff>165100</xdr:colOff>
      <xdr:row>36</xdr:row>
      <xdr:rowOff>35052</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51579</xdr:rowOff>
    </xdr:from>
    <xdr:ext cx="534377"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278111" y="58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129819</xdr:rowOff>
    </xdr:from>
    <xdr:to>
      <xdr:col>98</xdr:col>
      <xdr:colOff>38100</xdr:colOff>
      <xdr:row>36</xdr:row>
      <xdr:rowOff>59969</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76496</xdr:rowOff>
    </xdr:from>
    <xdr:ext cx="534377"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389111" y="59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6559</xdr:rowOff>
    </xdr:from>
    <xdr:to>
      <xdr:col>116</xdr:col>
      <xdr:colOff>63500</xdr:colOff>
      <xdr:row>58</xdr:row>
      <xdr:rowOff>7074</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9950659"/>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141015</xdr:rowOff>
    </xdr:from>
    <xdr:to>
      <xdr:col>111</xdr:col>
      <xdr:colOff>177800</xdr:colOff>
      <xdr:row>58</xdr:row>
      <xdr:rowOff>6559</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0434300" y="9913665"/>
          <a:ext cx="8890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87808</xdr:rowOff>
    </xdr:from>
    <xdr:to>
      <xdr:col>107</xdr:col>
      <xdr:colOff>50800</xdr:colOff>
      <xdr:row>57</xdr:row>
      <xdr:rowOff>141015</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9545300" y="9860458"/>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87808</xdr:rowOff>
    </xdr:from>
    <xdr:to>
      <xdr:col>102</xdr:col>
      <xdr:colOff>114300</xdr:colOff>
      <xdr:row>57</xdr:row>
      <xdr:rowOff>133718</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9860458"/>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127724</xdr:rowOff>
    </xdr:from>
    <xdr:to>
      <xdr:col>116</xdr:col>
      <xdr:colOff>114300</xdr:colOff>
      <xdr:row>58</xdr:row>
      <xdr:rowOff>57874</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9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150601</xdr:rowOff>
    </xdr:from>
    <xdr:ext cx="534377"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75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127209</xdr:rowOff>
    </xdr:from>
    <xdr:to>
      <xdr:col>112</xdr:col>
      <xdr:colOff>38100</xdr:colOff>
      <xdr:row>58</xdr:row>
      <xdr:rowOff>57359</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8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73886</xdr:rowOff>
    </xdr:from>
    <xdr:ext cx="534377"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56111" y="96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90215</xdr:rowOff>
    </xdr:from>
    <xdr:to>
      <xdr:col>107</xdr:col>
      <xdr:colOff>101600</xdr:colOff>
      <xdr:row>58</xdr:row>
      <xdr:rowOff>20365</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36892</xdr:rowOff>
    </xdr:from>
    <xdr:ext cx="534377"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67111" y="96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37008</xdr:rowOff>
    </xdr:from>
    <xdr:to>
      <xdr:col>102</xdr:col>
      <xdr:colOff>165100</xdr:colOff>
      <xdr:row>57</xdr:row>
      <xdr:rowOff>138608</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98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155135</xdr:rowOff>
    </xdr:from>
    <xdr:ext cx="534377"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278111" y="958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82918</xdr:rowOff>
    </xdr:from>
    <xdr:to>
      <xdr:col>98</xdr:col>
      <xdr:colOff>38100</xdr:colOff>
      <xdr:row>58</xdr:row>
      <xdr:rowOff>13068</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98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29595</xdr:rowOff>
    </xdr:from>
    <xdr:ext cx="534377"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389111" y="963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105066</xdr:rowOff>
    </xdr:from>
    <xdr:to>
      <xdr:col>116</xdr:col>
      <xdr:colOff>63500</xdr:colOff>
      <xdr:row>76</xdr:row>
      <xdr:rowOff>121439</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1323300" y="13135266"/>
          <a:ext cx="8382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105066</xdr:rowOff>
    </xdr:from>
    <xdr:to>
      <xdr:col>111</xdr:col>
      <xdr:colOff>177800</xdr:colOff>
      <xdr:row>76</xdr:row>
      <xdr:rowOff>105310</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3135266"/>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105310</xdr:rowOff>
    </xdr:from>
    <xdr:to>
      <xdr:col>107</xdr:col>
      <xdr:colOff>50800</xdr:colOff>
      <xdr:row>76</xdr:row>
      <xdr:rowOff>120041</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3135510"/>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120041</xdr:rowOff>
    </xdr:from>
    <xdr:to>
      <xdr:col>102</xdr:col>
      <xdr:colOff>114300</xdr:colOff>
      <xdr:row>76</xdr:row>
      <xdr:rowOff>131731</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150241"/>
          <a:ext cx="8890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70639</xdr:rowOff>
    </xdr:from>
    <xdr:to>
      <xdr:col>116</xdr:col>
      <xdr:colOff>114300</xdr:colOff>
      <xdr:row>77</xdr:row>
      <xdr:rowOff>789</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1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49066</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307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54266</xdr:rowOff>
    </xdr:from>
    <xdr:to>
      <xdr:col>112</xdr:col>
      <xdr:colOff>38100</xdr:colOff>
      <xdr:row>76</xdr:row>
      <xdr:rowOff>155866</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146993</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31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54510</xdr:rowOff>
    </xdr:from>
    <xdr:to>
      <xdr:col>107</xdr:col>
      <xdr:colOff>101600</xdr:colOff>
      <xdr:row>76</xdr:row>
      <xdr:rowOff>156110</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30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147237</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31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69241</xdr:rowOff>
    </xdr:from>
    <xdr:to>
      <xdr:col>102</xdr:col>
      <xdr:colOff>165100</xdr:colOff>
      <xdr:row>76</xdr:row>
      <xdr:rowOff>170841</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0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161968</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31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80931</xdr:rowOff>
    </xdr:from>
    <xdr:to>
      <xdr:col>98</xdr:col>
      <xdr:colOff>38100</xdr:colOff>
      <xdr:row>77</xdr:row>
      <xdr:rowOff>11081</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1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2208</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2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4,243,976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千円で、住民一人あたり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千円となっている。主な構成項目である人件費は、住民一人あたり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176,683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年度から比較すると減少している。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103,464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円と年々上昇傾向にある。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307,104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度と比較すると減少しているが新規整備は増加している。今後も大型事業の建設等が見込まれており増加が見込まれる。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このため公共施設等総合管理計画に基づき、事業の取捨選択を徹底していくことで、事業の減少を目指す。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3,481
134.22
4,566,779
4,243,976
252,282
2,195,597
5,621,683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84360</xdr:rowOff>
    </xdr:from>
    <xdr:to>
      <xdr:col>24</xdr:col>
      <xdr:colOff>63500</xdr:colOff>
      <xdr:row>37</xdr:row>
      <xdr:rowOff>93332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428010"/>
          <a:ext cx="8382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78206</xdr:rowOff>
    </xdr:from>
    <xdr:to>
      <xdr:col>19</xdr:col>
      <xdr:colOff>177800</xdr:colOff>
      <xdr:row>37</xdr:row>
      <xdr:rowOff>84360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421856"/>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57823</xdr:rowOff>
    </xdr:from>
    <xdr:to>
      <xdr:col>15</xdr:col>
      <xdr:colOff>50800</xdr:colOff>
      <xdr:row>37</xdr:row>
      <xdr:rowOff>78206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401473"/>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57823</xdr:rowOff>
    </xdr:from>
    <xdr:to>
      <xdr:col>10</xdr:col>
      <xdr:colOff>114300</xdr:colOff>
      <xdr:row>37</xdr:row>
      <xdr:rowOff>60681</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0147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42532</xdr:rowOff>
    </xdr:from>
    <xdr:to>
      <xdr:col>24</xdr:col>
      <xdr:colOff>114300</xdr:colOff>
      <xdr:row>37</xdr:row>
      <xdr:rowOff>144132</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3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20959</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3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33560</xdr:rowOff>
    </xdr:from>
    <xdr:to>
      <xdr:col>20</xdr:col>
      <xdr:colOff>38100</xdr:colOff>
      <xdr:row>37</xdr:row>
      <xdr:rowOff>135160</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126287</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4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27406</xdr:rowOff>
    </xdr:from>
    <xdr:to>
      <xdr:col>15</xdr:col>
      <xdr:colOff>101600</xdr:colOff>
      <xdr:row>37</xdr:row>
      <xdr:rowOff>129006</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120133</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46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7023</xdr:rowOff>
    </xdr:from>
    <xdr:to>
      <xdr:col>10</xdr:col>
      <xdr:colOff>165100</xdr:colOff>
      <xdr:row>37</xdr:row>
      <xdr:rowOff>108623</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99750</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4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9881</xdr:rowOff>
    </xdr:from>
    <xdr:to>
      <xdr:col>6</xdr:col>
      <xdr:colOff>38100</xdr:colOff>
      <xdr:row>37</xdr:row>
      <xdr:rowOff>111481</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3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102608</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44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9289</xdr:rowOff>
    </xdr:from>
    <xdr:to>
      <xdr:col>24</xdr:col>
      <xdr:colOff>63500</xdr:colOff>
      <xdr:row>58</xdr:row>
      <xdr:rowOff>47068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9953389"/>
          <a:ext cx="838200" cy="3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20420</xdr:rowOff>
    </xdr:from>
    <xdr:to>
      <xdr:col>19</xdr:col>
      <xdr:colOff>177800</xdr:colOff>
      <xdr:row>58</xdr:row>
      <xdr:rowOff>47068</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2908300" y="9964520"/>
          <a:ext cx="8890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20420</xdr:rowOff>
    </xdr:from>
    <xdr:to>
      <xdr:col>15</xdr:col>
      <xdr:colOff>50800</xdr:colOff>
      <xdr:row>58</xdr:row>
      <xdr:rowOff>33079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964520"/>
          <a:ext cx="889000" cy="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25635</xdr:rowOff>
    </xdr:from>
    <xdr:to>
      <xdr:col>10</xdr:col>
      <xdr:colOff>114300</xdr:colOff>
      <xdr:row>58</xdr:row>
      <xdr:rowOff>33079</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1130300" y="9969735"/>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129939</xdr:rowOff>
    </xdr:from>
    <xdr:to>
      <xdr:col>24</xdr:col>
      <xdr:colOff>114300</xdr:colOff>
      <xdr:row>58</xdr:row>
      <xdr:rowOff>60089</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89316</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69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167718</xdr:rowOff>
    </xdr:from>
    <xdr:to>
      <xdr:col>20</xdr:col>
      <xdr:colOff>38100</xdr:colOff>
      <xdr:row>58</xdr:row>
      <xdr:rowOff>97868</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9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88995</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1003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141070</xdr:rowOff>
    </xdr:from>
    <xdr:to>
      <xdr:col>15</xdr:col>
      <xdr:colOff>101600</xdr:colOff>
      <xdr:row>58</xdr:row>
      <xdr:rowOff>71220</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62347</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0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153729</xdr:rowOff>
    </xdr:from>
    <xdr:to>
      <xdr:col>10</xdr:col>
      <xdr:colOff>165100</xdr:colOff>
      <xdr:row>58</xdr:row>
      <xdr:rowOff>83879</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75006</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1001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146285</xdr:rowOff>
    </xdr:from>
    <xdr:to>
      <xdr:col>6</xdr:col>
      <xdr:colOff>38100</xdr:colOff>
      <xdr:row>58</xdr:row>
      <xdr:rowOff>76435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92962</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69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110593</xdr:rowOff>
    </xdr:from>
    <xdr:to>
      <xdr:col>24</xdr:col>
      <xdr:colOff>63500</xdr:colOff>
      <xdr:row>77</xdr:row>
      <xdr:rowOff>115315</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312243"/>
          <a:ext cx="8382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30950</xdr:rowOff>
    </xdr:from>
    <xdr:to>
      <xdr:col>19</xdr:col>
      <xdr:colOff>177800</xdr:colOff>
      <xdr:row>77</xdr:row>
      <xdr:rowOff>115315</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061150"/>
          <a:ext cx="889000" cy="25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30950</xdr:rowOff>
    </xdr:from>
    <xdr:to>
      <xdr:col>15</xdr:col>
      <xdr:colOff>50800</xdr:colOff>
      <xdr:row>77</xdr:row>
      <xdr:rowOff>108897</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061150"/>
          <a:ext cx="889000" cy="2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121048</xdr:rowOff>
    </xdr:from>
    <xdr:to>
      <xdr:col>10</xdr:col>
      <xdr:colOff>114300</xdr:colOff>
      <xdr:row>77</xdr:row>
      <xdr:rowOff>108897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1130300" y="13151248"/>
          <a:ext cx="889000" cy="1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59793</xdr:rowOff>
    </xdr:from>
    <xdr:to>
      <xdr:col>24</xdr:col>
      <xdr:colOff>114300</xdr:colOff>
      <xdr:row>77</xdr:row>
      <xdr:rowOff>161393</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38220</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2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64515</xdr:rowOff>
    </xdr:from>
    <xdr:to>
      <xdr:col>20</xdr:col>
      <xdr:colOff>38100</xdr:colOff>
      <xdr:row>77</xdr:row>
      <xdr:rowOff>166115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2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157242</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35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151600</xdr:rowOff>
    </xdr:from>
    <xdr:to>
      <xdr:col>15</xdr:col>
      <xdr:colOff>101600</xdr:colOff>
      <xdr:row>76</xdr:row>
      <xdr:rowOff>81750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0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98277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7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58097</xdr:rowOff>
    </xdr:from>
    <xdr:to>
      <xdr:col>10</xdr:col>
      <xdr:colOff>165100</xdr:colOff>
      <xdr:row>77</xdr:row>
      <xdr:rowOff>159697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2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150824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35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70248</xdr:rowOff>
    </xdr:from>
    <xdr:to>
      <xdr:col>6</xdr:col>
      <xdr:colOff>38100</xdr:colOff>
      <xdr:row>77</xdr:row>
      <xdr:rowOff>398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1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16925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87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119892</xdr:rowOff>
    </xdr:from>
    <xdr:to>
      <xdr:col>24</xdr:col>
      <xdr:colOff>63500</xdr:colOff>
      <xdr:row>96</xdr:row>
      <xdr:rowOff>113331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407642"/>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119892</xdr:rowOff>
    </xdr:from>
    <xdr:to>
      <xdr:col>19</xdr:col>
      <xdr:colOff>177800</xdr:colOff>
      <xdr:row>97</xdr:row>
      <xdr:rowOff>1388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407642"/>
          <a:ext cx="889000" cy="2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155783</xdr:rowOff>
    </xdr:from>
    <xdr:to>
      <xdr:col>15</xdr:col>
      <xdr:colOff>50800</xdr:colOff>
      <xdr:row>97</xdr:row>
      <xdr:rowOff>1388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614983"/>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155783</xdr:rowOff>
    </xdr:from>
    <xdr:to>
      <xdr:col>10</xdr:col>
      <xdr:colOff>114300</xdr:colOff>
      <xdr:row>96</xdr:row>
      <xdr:rowOff>164071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614983"/>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62531</xdr:rowOff>
    </xdr:from>
    <xdr:to>
      <xdr:col>24</xdr:col>
      <xdr:colOff>114300</xdr:colOff>
      <xdr:row>96</xdr:row>
      <xdr:rowOff>164131</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5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85408</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37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69092</xdr:rowOff>
    </xdr:from>
    <xdr:to>
      <xdr:col>20</xdr:col>
      <xdr:colOff>38100</xdr:colOff>
      <xdr:row>95</xdr:row>
      <xdr:rowOff>170692</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3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15769</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13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122038</xdr:rowOff>
    </xdr:from>
    <xdr:to>
      <xdr:col>15</xdr:col>
      <xdr:colOff>101600</xdr:colOff>
      <xdr:row>97</xdr:row>
      <xdr:rowOff>52188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68715</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08795" y="163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104983</xdr:rowOff>
    </xdr:from>
    <xdr:to>
      <xdr:col>10</xdr:col>
      <xdr:colOff>165100</xdr:colOff>
      <xdr:row>97</xdr:row>
      <xdr:rowOff>35133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5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51660</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19795" y="163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113271</xdr:rowOff>
    </xdr:from>
    <xdr:to>
      <xdr:col>6</xdr:col>
      <xdr:colOff>38100</xdr:colOff>
      <xdr:row>97</xdr:row>
      <xdr:rowOff>43421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5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59948</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30795" y="1634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22896</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09446"/>
          <a:ext cx="8890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150368</xdr:rowOff>
    </xdr:from>
    <xdr:to>
      <xdr:col>41</xdr:col>
      <xdr:colOff>50800</xdr:colOff>
      <xdr:row>39</xdr:row>
      <xdr:rowOff>22896</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322568"/>
          <a:ext cx="889000" cy="38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143546</xdr:rowOff>
    </xdr:from>
    <xdr:to>
      <xdr:col>41</xdr:col>
      <xdr:colOff>101600</xdr:colOff>
      <xdr:row>39</xdr:row>
      <xdr:rowOff>73696</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65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64823</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75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99568</xdr:rowOff>
    </xdr:from>
    <xdr:to>
      <xdr:col>36</xdr:col>
      <xdr:colOff>165100</xdr:colOff>
      <xdr:row>37</xdr:row>
      <xdr:rowOff>29718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46245</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37428" y="604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144194</xdr:rowOff>
    </xdr:from>
    <xdr:to>
      <xdr:col>55</xdr:col>
      <xdr:colOff>0</xdr:colOff>
      <xdr:row>59</xdr:row>
      <xdr:rowOff>1980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10088294"/>
          <a:ext cx="838200" cy="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144194</xdr:rowOff>
    </xdr:from>
    <xdr:to>
      <xdr:col>50</xdr:col>
      <xdr:colOff>114300</xdr:colOff>
      <xdr:row>58</xdr:row>
      <xdr:rowOff>152587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10088294"/>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152587</xdr:rowOff>
    </xdr:from>
    <xdr:to>
      <xdr:col>45</xdr:col>
      <xdr:colOff>177800</xdr:colOff>
      <xdr:row>58</xdr:row>
      <xdr:rowOff>154528</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096687"/>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116639</xdr:rowOff>
    </xdr:from>
    <xdr:to>
      <xdr:col>41</xdr:col>
      <xdr:colOff>50800</xdr:colOff>
      <xdr:row>58</xdr:row>
      <xdr:rowOff>154528</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060739"/>
          <a:ext cx="889000" cy="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122630</xdr:rowOff>
    </xdr:from>
    <xdr:to>
      <xdr:col>55</xdr:col>
      <xdr:colOff>50800</xdr:colOff>
      <xdr:row>59</xdr:row>
      <xdr:rowOff>52780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37557</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93394</xdr:rowOff>
    </xdr:from>
    <xdr:to>
      <xdr:col>50</xdr:col>
      <xdr:colOff>165100</xdr:colOff>
      <xdr:row>59</xdr:row>
      <xdr:rowOff>23544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0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14671</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1013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101787</xdr:rowOff>
    </xdr:from>
    <xdr:to>
      <xdr:col>46</xdr:col>
      <xdr:colOff>38100</xdr:colOff>
      <xdr:row>59</xdr:row>
      <xdr:rowOff>31937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23064</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1013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103728</xdr:rowOff>
    </xdr:from>
    <xdr:to>
      <xdr:col>41</xdr:col>
      <xdr:colOff>101600</xdr:colOff>
      <xdr:row>59</xdr:row>
      <xdr:rowOff>33878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25005</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61795" y="1014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65839</xdr:rowOff>
    </xdr:from>
    <xdr:to>
      <xdr:col>36</xdr:col>
      <xdr:colOff>165100</xdr:colOff>
      <xdr:row>58</xdr:row>
      <xdr:rowOff>167439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158566</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672795" y="1010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116509</xdr:rowOff>
    </xdr:from>
    <xdr:to>
      <xdr:col>55</xdr:col>
      <xdr:colOff>0</xdr:colOff>
      <xdr:row>78</xdr:row>
      <xdr:rowOff>121490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89609"/>
          <a:ext cx="838200" cy="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102143</xdr:rowOff>
    </xdr:from>
    <xdr:to>
      <xdr:col>50</xdr:col>
      <xdr:colOff>114300</xdr:colOff>
      <xdr:row>78</xdr:row>
      <xdr:rowOff>121490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475243"/>
          <a:ext cx="889000" cy="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102143</xdr:rowOff>
    </xdr:from>
    <xdr:to>
      <xdr:col>45</xdr:col>
      <xdr:colOff>177800</xdr:colOff>
      <xdr:row>78</xdr:row>
      <xdr:rowOff>113982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475243"/>
          <a:ext cx="8890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113982</xdr:rowOff>
    </xdr:from>
    <xdr:to>
      <xdr:col>41</xdr:col>
      <xdr:colOff>50800</xdr:colOff>
      <xdr:row>78</xdr:row>
      <xdr:rowOff>114999</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487082"/>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65709</xdr:rowOff>
    </xdr:from>
    <xdr:to>
      <xdr:col>55</xdr:col>
      <xdr:colOff>50800</xdr:colOff>
      <xdr:row>78</xdr:row>
      <xdr:rowOff>167309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152086</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70690</xdr:rowOff>
    </xdr:from>
    <xdr:to>
      <xdr:col>50</xdr:col>
      <xdr:colOff>165100</xdr:colOff>
      <xdr:row>79</xdr:row>
      <xdr:rowOff>840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163417</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53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51343</xdr:rowOff>
    </xdr:from>
    <xdr:to>
      <xdr:col>46</xdr:col>
      <xdr:colOff>38100</xdr:colOff>
      <xdr:row>78</xdr:row>
      <xdr:rowOff>152943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2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144070</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5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63182</xdr:rowOff>
    </xdr:from>
    <xdr:to>
      <xdr:col>41</xdr:col>
      <xdr:colOff>101600</xdr:colOff>
      <xdr:row>78</xdr:row>
      <xdr:rowOff>164782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155909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52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64199</xdr:rowOff>
    </xdr:from>
    <xdr:to>
      <xdr:col>36</xdr:col>
      <xdr:colOff>165100</xdr:colOff>
      <xdr:row>78</xdr:row>
      <xdr:rowOff>165799</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156926</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151057</xdr:rowOff>
    </xdr:from>
    <xdr:to>
      <xdr:col>55</xdr:col>
      <xdr:colOff>0</xdr:colOff>
      <xdr:row>97</xdr:row>
      <xdr:rowOff>96202</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9639300" y="16610257"/>
          <a:ext cx="838200" cy="11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151057</xdr:rowOff>
    </xdr:from>
    <xdr:to>
      <xdr:col>50</xdr:col>
      <xdr:colOff>114300</xdr:colOff>
      <xdr:row>97</xdr:row>
      <xdr:rowOff>15001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610257"/>
          <a:ext cx="889000" cy="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15001</xdr:rowOff>
    </xdr:from>
    <xdr:to>
      <xdr:col>45</xdr:col>
      <xdr:colOff>177800</xdr:colOff>
      <xdr:row>97</xdr:row>
      <xdr:rowOff>125971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645651"/>
          <a:ext cx="889000" cy="1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125971</xdr:rowOff>
    </xdr:from>
    <xdr:to>
      <xdr:col>41</xdr:col>
      <xdr:colOff>50800</xdr:colOff>
      <xdr:row>97</xdr:row>
      <xdr:rowOff>158437</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756621"/>
          <a:ext cx="889000" cy="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45402</xdr:rowOff>
    </xdr:from>
    <xdr:to>
      <xdr:col>55</xdr:col>
      <xdr:colOff>50800</xdr:colOff>
      <xdr:row>97</xdr:row>
      <xdr:rowOff>147002</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6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4779</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46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100257</xdr:rowOff>
    </xdr:from>
    <xdr:to>
      <xdr:col>50</xdr:col>
      <xdr:colOff>165100</xdr:colOff>
      <xdr:row>97</xdr:row>
      <xdr:rowOff>30407</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5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46934</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5" y="163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135651</xdr:rowOff>
    </xdr:from>
    <xdr:to>
      <xdr:col>46</xdr:col>
      <xdr:colOff>38100</xdr:colOff>
      <xdr:row>97</xdr:row>
      <xdr:rowOff>65801</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59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82328</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5" y="1637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75171</xdr:rowOff>
    </xdr:from>
    <xdr:to>
      <xdr:col>41</xdr:col>
      <xdr:colOff>101600</xdr:colOff>
      <xdr:row>98</xdr:row>
      <xdr:rowOff>5321</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7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167898</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5" y="1679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107637</xdr:rowOff>
    </xdr:from>
    <xdr:to>
      <xdr:col>36</xdr:col>
      <xdr:colOff>165100</xdr:colOff>
      <xdr:row>98</xdr:row>
      <xdr:rowOff>37787</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7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28914</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8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159683</xdr:rowOff>
    </xdr:from>
    <xdr:to>
      <xdr:col>85</xdr:col>
      <xdr:colOff>127000</xdr:colOff>
      <xdr:row>38</xdr:row>
      <xdr:rowOff>161041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5481300" y="6674783"/>
          <a:ext cx="8382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152612</xdr:rowOff>
    </xdr:from>
    <xdr:to>
      <xdr:col>81</xdr:col>
      <xdr:colOff>50800</xdr:colOff>
      <xdr:row>38</xdr:row>
      <xdr:rowOff>159683</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4592300" y="6667712"/>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152612</xdr:rowOff>
    </xdr:from>
    <xdr:to>
      <xdr:col>76</xdr:col>
      <xdr:colOff>114300</xdr:colOff>
      <xdr:row>38</xdr:row>
      <xdr:rowOff>154566</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667712"/>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154566</xdr:rowOff>
    </xdr:from>
    <xdr:to>
      <xdr:col>71</xdr:col>
      <xdr:colOff>177800</xdr:colOff>
      <xdr:row>38</xdr:row>
      <xdr:rowOff>165310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66966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110241</xdr:rowOff>
    </xdr:from>
    <xdr:to>
      <xdr:col>85</xdr:col>
      <xdr:colOff>177800</xdr:colOff>
      <xdr:row>39</xdr:row>
      <xdr:rowOff>40391</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62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25168</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54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108883</xdr:rowOff>
    </xdr:from>
    <xdr:to>
      <xdr:col>81</xdr:col>
      <xdr:colOff>101600</xdr:colOff>
      <xdr:row>39</xdr:row>
      <xdr:rowOff>39033</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6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30160</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7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101812</xdr:rowOff>
    </xdr:from>
    <xdr:to>
      <xdr:col>76</xdr:col>
      <xdr:colOff>165100</xdr:colOff>
      <xdr:row>39</xdr:row>
      <xdr:rowOff>31962</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61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23089</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70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103766</xdr:rowOff>
    </xdr:from>
    <xdr:to>
      <xdr:col>72</xdr:col>
      <xdr:colOff>38100</xdr:colOff>
      <xdr:row>39</xdr:row>
      <xdr:rowOff>33916</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6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25043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7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114510</xdr:rowOff>
    </xdr:from>
    <xdr:to>
      <xdr:col>67</xdr:col>
      <xdr:colOff>101600</xdr:colOff>
      <xdr:row>39</xdr:row>
      <xdr:rowOff>44660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6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35787</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7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83282</xdr:rowOff>
    </xdr:from>
    <xdr:to>
      <xdr:col>85</xdr:col>
      <xdr:colOff>127000</xdr:colOff>
      <xdr:row>57</xdr:row>
      <xdr:rowOff>166890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5481300" y="9855932"/>
          <a:ext cx="838200" cy="8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166890</xdr:rowOff>
    </xdr:from>
    <xdr:to>
      <xdr:col>81</xdr:col>
      <xdr:colOff>50800</xdr:colOff>
      <xdr:row>57</xdr:row>
      <xdr:rowOff>170452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939540"/>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93075</xdr:rowOff>
    </xdr:from>
    <xdr:to>
      <xdr:col>76</xdr:col>
      <xdr:colOff>114300</xdr:colOff>
      <xdr:row>57</xdr:row>
      <xdr:rowOff>170452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3703300" y="9865725"/>
          <a:ext cx="889000" cy="7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93075</xdr:rowOff>
    </xdr:from>
    <xdr:to>
      <xdr:col>71</xdr:col>
      <xdr:colOff>177800</xdr:colOff>
      <xdr:row>58</xdr:row>
      <xdr:rowOff>18569</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865725"/>
          <a:ext cx="889000" cy="9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32482</xdr:rowOff>
    </xdr:from>
    <xdr:to>
      <xdr:col>85</xdr:col>
      <xdr:colOff>177800</xdr:colOff>
      <xdr:row>57</xdr:row>
      <xdr:rowOff>134082</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8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10909</xdr:rowOff>
    </xdr:from>
    <xdr:ext cx="534377"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7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116090</xdr:rowOff>
    </xdr:from>
    <xdr:to>
      <xdr:col>81</xdr:col>
      <xdr:colOff>101600</xdr:colOff>
      <xdr:row>58</xdr:row>
      <xdr:rowOff>46240</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8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37367</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98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119652</xdr:rowOff>
    </xdr:from>
    <xdr:to>
      <xdr:col>76</xdr:col>
      <xdr:colOff>165100</xdr:colOff>
      <xdr:row>58</xdr:row>
      <xdr:rowOff>49802</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8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40929</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9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42275</xdr:rowOff>
    </xdr:from>
    <xdr:to>
      <xdr:col>72</xdr:col>
      <xdr:colOff>38100</xdr:colOff>
      <xdr:row>57</xdr:row>
      <xdr:rowOff>143875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8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135002</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139219</xdr:rowOff>
    </xdr:from>
    <xdr:to>
      <xdr:col>67</xdr:col>
      <xdr:colOff>101600</xdr:colOff>
      <xdr:row>58</xdr:row>
      <xdr:rowOff>69369</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9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60496</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100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84017</xdr:rowOff>
    </xdr:from>
    <xdr:to>
      <xdr:col>85</xdr:col>
      <xdr:colOff>127000</xdr:colOff>
      <xdr:row>78</xdr:row>
      <xdr:rowOff>165230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457117"/>
          <a:ext cx="838200" cy="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165230</xdr:rowOff>
    </xdr:from>
    <xdr:to>
      <xdr:col>81</xdr:col>
      <xdr:colOff>50800</xdr:colOff>
      <xdr:row>79</xdr:row>
      <xdr:rowOff>21620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538330"/>
          <a:ext cx="8890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85820</xdr:rowOff>
    </xdr:from>
    <xdr:to>
      <xdr:col>76</xdr:col>
      <xdr:colOff>114300</xdr:colOff>
      <xdr:row>79</xdr:row>
      <xdr:rowOff>21620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458920"/>
          <a:ext cx="889000" cy="1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85820</xdr:rowOff>
    </xdr:from>
    <xdr:to>
      <xdr:col>71</xdr:col>
      <xdr:colOff>177800</xdr:colOff>
      <xdr:row>79</xdr:row>
      <xdr:rowOff>5496</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2814300" y="13458920"/>
          <a:ext cx="889000" cy="9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33217</xdr:rowOff>
    </xdr:from>
    <xdr:to>
      <xdr:col>85</xdr:col>
      <xdr:colOff>177800</xdr:colOff>
      <xdr:row>78</xdr:row>
      <xdr:rowOff>134817</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4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56094</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2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114430</xdr:rowOff>
    </xdr:from>
    <xdr:to>
      <xdr:col>81</xdr:col>
      <xdr:colOff>101600</xdr:colOff>
      <xdr:row>79</xdr:row>
      <xdr:rowOff>44580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48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35707</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5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142270</xdr:rowOff>
    </xdr:from>
    <xdr:to>
      <xdr:col>76</xdr:col>
      <xdr:colOff>165100</xdr:colOff>
      <xdr:row>79</xdr:row>
      <xdr:rowOff>72420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5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63547</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57428" y="1360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35020</xdr:rowOff>
    </xdr:from>
    <xdr:to>
      <xdr:col>72</xdr:col>
      <xdr:colOff>38100</xdr:colOff>
      <xdr:row>78</xdr:row>
      <xdr:rowOff>136620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4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153147</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36111" y="131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126146</xdr:rowOff>
    </xdr:from>
    <xdr:to>
      <xdr:col>67</xdr:col>
      <xdr:colOff>101600</xdr:colOff>
      <xdr:row>79</xdr:row>
      <xdr:rowOff>56296</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4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47423</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18800</xdr:rowOff>
    </xdr:from>
    <xdr:to>
      <xdr:col>85</xdr:col>
      <xdr:colOff>127000</xdr:colOff>
      <xdr:row>98</xdr:row>
      <xdr:rowOff>35516</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820900"/>
          <a:ext cx="838200" cy="1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35516</xdr:rowOff>
    </xdr:from>
    <xdr:to>
      <xdr:col>81</xdr:col>
      <xdr:colOff>50800</xdr:colOff>
      <xdr:row>98</xdr:row>
      <xdr:rowOff>37373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4592300" y="16837616"/>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37373</xdr:rowOff>
    </xdr:from>
    <xdr:to>
      <xdr:col>76</xdr:col>
      <xdr:colOff>114300</xdr:colOff>
      <xdr:row>98</xdr:row>
      <xdr:rowOff>47715</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3703300" y="16839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47047</xdr:rowOff>
    </xdr:from>
    <xdr:to>
      <xdr:col>71</xdr:col>
      <xdr:colOff>177800</xdr:colOff>
      <xdr:row>98</xdr:row>
      <xdr:rowOff>47715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849147"/>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139450</xdr:rowOff>
    </xdr:from>
    <xdr:to>
      <xdr:col>85</xdr:col>
      <xdr:colOff>177800</xdr:colOff>
      <xdr:row>98</xdr:row>
      <xdr:rowOff>69600</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117877</xdr:rowOff>
    </xdr:from>
    <xdr:ext cx="599010"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74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156166</xdr:rowOff>
    </xdr:from>
    <xdr:to>
      <xdr:col>81</xdr:col>
      <xdr:colOff>101600</xdr:colOff>
      <xdr:row>98</xdr:row>
      <xdr:rowOff>86316</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7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77443</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8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158023</xdr:rowOff>
    </xdr:from>
    <xdr:to>
      <xdr:col>76</xdr:col>
      <xdr:colOff>165100</xdr:colOff>
      <xdr:row>98</xdr:row>
      <xdr:rowOff>88173</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7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79300</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8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168365</xdr:rowOff>
    </xdr:from>
    <xdr:to>
      <xdr:col>72</xdr:col>
      <xdr:colOff>38100</xdr:colOff>
      <xdr:row>98</xdr:row>
      <xdr:rowOff>98515</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89642</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8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167697</xdr:rowOff>
    </xdr:from>
    <xdr:to>
      <xdr:col>67</xdr:col>
      <xdr:colOff>101600</xdr:colOff>
      <xdr:row>98</xdr:row>
      <xdr:rowOff>97847</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7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88974</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89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豪雨等の影響により、災害復旧費が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34,615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21,316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円増、また、教育費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99,680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36,574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円の増となっている。これは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嶺北広域事務組合負担金（給食センター）の増に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また、土木費は平成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年度と比較すると減少しているが、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次年度以降も大型事業が見込まれており、住民一人当たりの負担が大きくなる傾向にある。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latin typeface="ＭＳ Ｐゴシック" panose="020B0600070205080204" pitchFamily="50" charset="-128"/>
              <a:ea typeface="ＭＳ Ｐゴシック" panose="020B0600070205080204" pitchFamily="50" charset="-128"/>
            </a:rPr>
            <a:t>実質収支比率については、前年度と比較して財政調整基金残高で</a:t>
          </a:r>
          <a:r>
            <a:rPr lang="en-US" altLang="ja-JP" sz="1200">
              <a:effectLst/>
              <a:latin typeface="ＭＳ Ｐゴシック" panose="020B0600070205080204" pitchFamily="50" charset="-128"/>
              <a:ea typeface="ＭＳ Ｐゴシック" panose="020B0600070205080204" pitchFamily="50" charset="-128"/>
            </a:rPr>
            <a:t>0.64</a:t>
          </a:r>
          <a:r>
            <a:rPr lang="ja-JP" altLang="en-US" sz="1200">
              <a:effectLst/>
              <a:latin typeface="ＭＳ Ｐゴシック" panose="020B0600070205080204" pitchFamily="50" charset="-128"/>
              <a:ea typeface="ＭＳ Ｐゴシック" panose="020B0600070205080204" pitchFamily="50" charset="-128"/>
            </a:rPr>
            <a:t>ポイント減、実質収支額で</a:t>
          </a:r>
          <a:r>
            <a:rPr lang="en-US" altLang="ja-JP" sz="1200">
              <a:effectLst/>
              <a:latin typeface="ＭＳ Ｐゴシック" panose="020B0600070205080204" pitchFamily="50" charset="-128"/>
              <a:ea typeface="ＭＳ Ｐゴシック" panose="020B0600070205080204" pitchFamily="50" charset="-128"/>
            </a:rPr>
            <a:t>2.29</a:t>
          </a:r>
          <a:r>
            <a:rPr lang="ja-JP" altLang="en-US" sz="1200">
              <a:effectLst/>
              <a:latin typeface="ＭＳ Ｐゴシック" panose="020B0600070205080204" pitchFamily="50" charset="-128"/>
              <a:ea typeface="ＭＳ Ｐゴシック" panose="020B0600070205080204" pitchFamily="50" charset="-128"/>
            </a:rPr>
            <a:t>ポイント増、実質単年度収支は</a:t>
          </a:r>
          <a:r>
            <a:rPr lang="en-US" altLang="ja-JP" sz="1200">
              <a:effectLst/>
              <a:latin typeface="ＭＳ Ｐゴシック" panose="020B0600070205080204" pitchFamily="50" charset="-128"/>
              <a:ea typeface="ＭＳ Ｐゴシック" panose="020B0600070205080204" pitchFamily="50" charset="-128"/>
            </a:rPr>
            <a:t>1.3</a:t>
          </a:r>
          <a:r>
            <a:rPr lang="ja-JP" altLang="en-US" sz="1200">
              <a:effectLst/>
              <a:latin typeface="ＭＳ Ｐゴシック" panose="020B0600070205080204" pitchFamily="50" charset="-128"/>
              <a:ea typeface="ＭＳ Ｐゴシック" panose="020B0600070205080204" pitchFamily="50" charset="-128"/>
            </a:rPr>
            <a:t>ポイント減となった。地方交付税に大きく依存している財政基盤の弱い本町としては、今後の地方交付税の行方が不透明である現状において、一定基金を確保しておく必要がある。実質収支、単年度収支どちらにおいても税収、地方交付税等の歳入状況に大きく影響を受ける状況であり、特に地方交付税がそのまま実質収支等に影響をあたえるので年度間によって一定の増減はやむをえないと考えるが、実質収支額については、標準財政規模比３～５％を目標に、事業等を精選しながら健全な財政運営を図る。</a:t>
          </a:r>
        </a:p>
        <a:p>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病院事業会計について、不採算地区病院の要件緩和により交付税措置額が増加したことや、一般会計からの繰入額の増加などにより、赤字額の解消に繋げ、黒字決算の状況を維持している。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簡易水道会計については、標準財政規模比が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これは、近年実施している配水管整備工事などの事業により老朽化したものが改善され、維持補修費が減少したことや水道料金を上げたことによる消費税還付が影響している。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他の各会計については、赤字額は無く順調に推移している。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4566779</v>
      </c>
      <c r="BO4" s="430"/>
      <c r="BP4" s="430"/>
      <c r="BQ4" s="430"/>
      <c r="BR4" s="430"/>
      <c r="BS4" s="430"/>
      <c r="BT4" s="430"/>
      <c r="BU4" s="431"/>
      <c r="BV4" s="429">
        <v>5094065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11.5</v>
      </c>
      <c r="CU4" s="436"/>
      <c r="CV4" s="436"/>
      <c r="CW4" s="436"/>
      <c r="CX4" s="436"/>
      <c r="CY4" s="436"/>
      <c r="CZ4" s="436"/>
      <c r="DA4" s="437"/>
      <c r="DB4" s="435">
        <v>9.1999999999999993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4243976</v>
      </c>
      <c r="BO5" s="467"/>
      <c r="BP5" s="467"/>
      <c r="BQ5" s="467"/>
      <c r="BR5" s="467"/>
      <c r="BS5" s="467"/>
      <c r="BT5" s="467"/>
      <c r="BU5" s="468"/>
      <c r="BV5" s="466">
        <v>4886179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v>
      </c>
      <c r="CU5" s="464"/>
      <c r="CV5" s="464"/>
      <c r="CW5" s="464"/>
      <c r="CX5" s="464"/>
      <c r="CY5" s="464"/>
      <c r="CZ5" s="464"/>
      <c r="DA5" s="465"/>
      <c r="DB5" s="463">
        <v>90.4</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322803</v>
      </c>
      <c r="BO6" s="467"/>
      <c r="BP6" s="467"/>
      <c r="BQ6" s="467"/>
      <c r="BR6" s="467"/>
      <c r="BS6" s="467"/>
      <c r="BT6" s="467"/>
      <c r="BU6" s="468"/>
      <c r="BV6" s="466">
        <v>207886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95.6</v>
      </c>
      <c r="CU6" s="504"/>
      <c r="CV6" s="504"/>
      <c r="CW6" s="504"/>
      <c r="CX6" s="504"/>
      <c r="CY6" s="504"/>
      <c r="CZ6" s="504"/>
      <c r="DA6" s="505"/>
      <c r="DB6" s="503">
        <v>94.1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70521</v>
      </c>
      <c r="BO7" s="467"/>
      <c r="BP7" s="467"/>
      <c r="BQ7" s="467"/>
      <c r="BR7" s="467"/>
      <c r="BS7" s="467"/>
      <c r="BT7" s="467"/>
      <c r="BU7" s="468"/>
      <c r="BV7" s="466">
        <v>9967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2195597</v>
      </c>
      <c r="CU7" s="467"/>
      <c r="CV7" s="467"/>
      <c r="CW7" s="467"/>
      <c r="CX7" s="467"/>
      <c r="CY7" s="467"/>
      <c r="CZ7" s="467"/>
      <c r="DA7" s="468"/>
      <c r="DB7" s="466">
        <v>2151696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93</v>
      </c>
      <c r="AV8" s="499"/>
      <c r="AW8" s="499"/>
      <c r="AX8" s="499"/>
      <c r="AY8" s="500" t="s">
        <v>109</v>
      </c>
      <c r="AZ8" s="501"/>
      <c r="BA8" s="501"/>
      <c r="BB8" s="501"/>
      <c r="BC8" s="501"/>
      <c r="BD8" s="501"/>
      <c r="BE8" s="501"/>
      <c r="BF8" s="501"/>
      <c r="BG8" s="501"/>
      <c r="BH8" s="501"/>
      <c r="BI8" s="501"/>
      <c r="BJ8" s="501"/>
      <c r="BK8" s="501"/>
      <c r="BL8" s="501"/>
      <c r="BM8" s="502"/>
      <c r="BN8" s="466">
        <v>252282</v>
      </c>
      <c r="BO8" s="467"/>
      <c r="BP8" s="467"/>
      <c r="BQ8" s="467"/>
      <c r="BR8" s="467"/>
      <c r="BS8" s="467"/>
      <c r="BT8" s="467"/>
      <c r="BU8" s="468"/>
      <c r="BV8" s="466">
        <v>197919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0.16</v>
      </c>
      <c r="CU8" s="507"/>
      <c r="CV8" s="507"/>
      <c r="CW8" s="507"/>
      <c r="CX8" s="507"/>
      <c r="CY8" s="507"/>
      <c r="CZ8" s="507"/>
      <c r="DA8" s="508"/>
      <c r="DB8" s="506">
        <v>0.15</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3573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54363</v>
      </c>
      <c r="BO9" s="467"/>
      <c r="BP9" s="467"/>
      <c r="BQ9" s="467"/>
      <c r="BR9" s="467"/>
      <c r="BS9" s="467"/>
      <c r="BT9" s="467"/>
      <c r="BU9" s="468"/>
      <c r="BV9" s="466">
        <v>81324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12.4</v>
      </c>
      <c r="CU9" s="464"/>
      <c r="CV9" s="464"/>
      <c r="CW9" s="464"/>
      <c r="CX9" s="464"/>
      <c r="CY9" s="464"/>
      <c r="CZ9" s="464"/>
      <c r="DA9" s="465"/>
      <c r="DB9" s="463">
        <v>12.6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4103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100</v>
      </c>
      <c r="BO10" s="467"/>
      <c r="BP10" s="467"/>
      <c r="BQ10" s="467"/>
      <c r="BR10" s="467"/>
      <c r="BS10" s="467"/>
      <c r="BT10" s="467"/>
      <c r="BU10" s="468"/>
      <c r="BV10" s="466">
        <v>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3503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93</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3481</v>
      </c>
      <c r="S13" s="548"/>
      <c r="T13" s="548"/>
      <c r="U13" s="548"/>
      <c r="V13" s="549"/>
      <c r="W13" s="482" t="s">
        <v>138</v>
      </c>
      <c r="X13" s="483"/>
      <c r="Y13" s="483"/>
      <c r="Z13" s="483"/>
      <c r="AA13" s="483"/>
      <c r="AB13" s="473"/>
      <c r="AC13" s="517">
        <v>372</v>
      </c>
      <c r="AD13" s="518"/>
      <c r="AE13" s="518"/>
      <c r="AF13" s="518"/>
      <c r="AG13" s="557"/>
      <c r="AH13" s="517">
        <v>421</v>
      </c>
      <c r="AI13" s="518"/>
      <c r="AJ13" s="518"/>
      <c r="AK13" s="518"/>
      <c r="AL13" s="519"/>
      <c r="AM13" s="495" t="s">
        <v>139</v>
      </c>
      <c r="AN13" s="496"/>
      <c r="AO13" s="496"/>
      <c r="AP13" s="496"/>
      <c r="AQ13" s="496"/>
      <c r="AR13" s="496"/>
      <c r="AS13" s="496"/>
      <c r="AT13" s="497"/>
      <c r="AU13" s="498" t="s">
        <v>119</v>
      </c>
      <c r="AV13" s="499"/>
      <c r="AW13" s="499"/>
      <c r="AX13" s="499"/>
      <c r="AY13" s="500" t="s">
        <v>140</v>
      </c>
      <c r="AZ13" s="501"/>
      <c r="BA13" s="501"/>
      <c r="BB13" s="501"/>
      <c r="BC13" s="501"/>
      <c r="BD13" s="501"/>
      <c r="BE13" s="501"/>
      <c r="BF13" s="501"/>
      <c r="BG13" s="501"/>
      <c r="BH13" s="501"/>
      <c r="BI13" s="501"/>
      <c r="BJ13" s="501"/>
      <c r="BK13" s="501"/>
      <c r="BL13" s="501"/>
      <c r="BM13" s="502"/>
      <c r="BN13" s="466">
        <v>54463</v>
      </c>
      <c r="BO13" s="467"/>
      <c r="BP13" s="467"/>
      <c r="BQ13" s="467"/>
      <c r="BR13" s="467"/>
      <c r="BS13" s="467"/>
      <c r="BT13" s="467"/>
      <c r="BU13" s="468"/>
      <c r="BV13" s="466">
        <v>81324</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6.2</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3590</v>
      </c>
      <c r="S14" s="548"/>
      <c r="T14" s="548"/>
      <c r="U14" s="548"/>
      <c r="V14" s="549"/>
      <c r="W14" s="456"/>
      <c r="X14" s="457"/>
      <c r="Y14" s="457"/>
      <c r="Z14" s="457"/>
      <c r="AA14" s="457"/>
      <c r="AB14" s="446"/>
      <c r="AC14" s="550">
        <v>21.2</v>
      </c>
      <c r="AD14" s="551"/>
      <c r="AE14" s="551"/>
      <c r="AF14" s="551"/>
      <c r="AG14" s="552"/>
      <c r="AH14" s="550">
        <v>22.6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26.4</v>
      </c>
      <c r="CU14" s="562"/>
      <c r="CV14" s="562"/>
      <c r="CW14" s="562"/>
      <c r="CX14" s="562"/>
      <c r="CY14" s="562"/>
      <c r="CZ14" s="562"/>
      <c r="DA14" s="563"/>
      <c r="DB14" s="561">
        <v>29.3</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3555</v>
      </c>
      <c r="S15" s="548"/>
      <c r="T15" s="548"/>
      <c r="U15" s="548"/>
      <c r="V15" s="549"/>
      <c r="W15" s="482" t="s">
        <v>144</v>
      </c>
      <c r="X15" s="483"/>
      <c r="Y15" s="483"/>
      <c r="Z15" s="483"/>
      <c r="AA15" s="483"/>
      <c r="AB15" s="473"/>
      <c r="AC15" s="517">
        <v>285</v>
      </c>
      <c r="AD15" s="518"/>
      <c r="AE15" s="518"/>
      <c r="AF15" s="518"/>
      <c r="AG15" s="557"/>
      <c r="AH15" s="517">
        <v>318</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329023</v>
      </c>
      <c r="BO15" s="430"/>
      <c r="BP15" s="430"/>
      <c r="BQ15" s="430"/>
      <c r="BR15" s="430"/>
      <c r="BS15" s="430"/>
      <c r="BT15" s="430"/>
      <c r="BU15" s="431"/>
      <c r="BV15" s="429">
        <v>278613</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16.2</v>
      </c>
      <c r="AD16" s="551"/>
      <c r="AE16" s="551"/>
      <c r="AF16" s="551"/>
      <c r="AG16" s="552"/>
      <c r="AH16" s="550">
        <v>17</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2030678</v>
      </c>
      <c r="BO16" s="467"/>
      <c r="BP16" s="467"/>
      <c r="BQ16" s="467"/>
      <c r="BR16" s="467"/>
      <c r="BS16" s="467"/>
      <c r="BT16" s="467"/>
      <c r="BU16" s="468"/>
      <c r="BV16" s="466">
        <v>2008224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1099</v>
      </c>
      <c r="AD17" s="518"/>
      <c r="AE17" s="518"/>
      <c r="AF17" s="518"/>
      <c r="AG17" s="557"/>
      <c r="AH17" s="517">
        <v>1127</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412208</v>
      </c>
      <c r="BO17" s="467"/>
      <c r="BP17" s="467"/>
      <c r="BQ17" s="467"/>
      <c r="BR17" s="467"/>
      <c r="BS17" s="467"/>
      <c r="BT17" s="467"/>
      <c r="BU17" s="468"/>
      <c r="BV17" s="466">
        <v>343473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134.22</v>
      </c>
      <c r="M18" s="579"/>
      <c r="N18" s="579"/>
      <c r="O18" s="579"/>
      <c r="P18" s="579"/>
      <c r="Q18" s="579"/>
      <c r="R18" s="580"/>
      <c r="S18" s="580"/>
      <c r="T18" s="580"/>
      <c r="U18" s="580"/>
      <c r="V18" s="581"/>
      <c r="W18" s="484"/>
      <c r="X18" s="485"/>
      <c r="Y18" s="485"/>
      <c r="Z18" s="485"/>
      <c r="AA18" s="485"/>
      <c r="AB18" s="476"/>
      <c r="AC18" s="582">
        <v>62.6</v>
      </c>
      <c r="AD18" s="583"/>
      <c r="AE18" s="583"/>
      <c r="AF18" s="583"/>
      <c r="AG18" s="584"/>
      <c r="AH18" s="582">
        <v>60.4</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2029029</v>
      </c>
      <c r="BO18" s="467"/>
      <c r="BP18" s="467"/>
      <c r="BQ18" s="467"/>
      <c r="BR18" s="467"/>
      <c r="BS18" s="467"/>
      <c r="BT18" s="467"/>
      <c r="BU18" s="468"/>
      <c r="BV18" s="466">
        <v>2006717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27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2808302</v>
      </c>
      <c r="BO19" s="467"/>
      <c r="BP19" s="467"/>
      <c r="BQ19" s="467"/>
      <c r="BR19" s="467"/>
      <c r="BS19" s="467"/>
      <c r="BT19" s="467"/>
      <c r="BU19" s="468"/>
      <c r="BV19" s="466">
        <v>2613554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1688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5621683</v>
      </c>
      <c r="BO23" s="467"/>
      <c r="BP23" s="467"/>
      <c r="BQ23" s="467"/>
      <c r="BR23" s="467"/>
      <c r="BS23" s="467"/>
      <c r="BT23" s="467"/>
      <c r="BU23" s="468"/>
      <c r="BV23" s="466">
        <v>4999245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6960</v>
      </c>
      <c r="R24" s="518"/>
      <c r="S24" s="518"/>
      <c r="T24" s="518"/>
      <c r="U24" s="518"/>
      <c r="V24" s="557"/>
      <c r="W24" s="616"/>
      <c r="X24" s="604"/>
      <c r="Y24" s="605"/>
      <c r="Z24" s="516" t="s">
        <v>168</v>
      </c>
      <c r="AA24" s="496"/>
      <c r="AB24" s="496"/>
      <c r="AC24" s="496"/>
      <c r="AD24" s="496"/>
      <c r="AE24" s="496"/>
      <c r="AF24" s="496"/>
      <c r="AG24" s="497"/>
      <c r="AH24" s="517">
        <v>71</v>
      </c>
      <c r="AI24" s="518"/>
      <c r="AJ24" s="518"/>
      <c r="AK24" s="518"/>
      <c r="AL24" s="557"/>
      <c r="AM24" s="517">
        <v>212574</v>
      </c>
      <c r="AN24" s="518"/>
      <c r="AO24" s="518"/>
      <c r="AP24" s="518"/>
      <c r="AQ24" s="518"/>
      <c r="AR24" s="557"/>
      <c r="AS24" s="517">
        <v>2994</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5426457</v>
      </c>
      <c r="BO24" s="467"/>
      <c r="BP24" s="467"/>
      <c r="BQ24" s="467"/>
      <c r="BR24" s="467"/>
      <c r="BS24" s="467"/>
      <c r="BT24" s="467"/>
      <c r="BU24" s="468"/>
      <c r="BV24" s="466">
        <v>4775757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5990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129</v>
      </c>
      <c r="AN25" s="518"/>
      <c r="AO25" s="518"/>
      <c r="AP25" s="518"/>
      <c r="AQ25" s="518"/>
      <c r="AR25" s="557"/>
      <c r="AS25" s="517" t="s">
        <v>129</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35260</v>
      </c>
      <c r="BO25" s="430"/>
      <c r="BP25" s="430"/>
      <c r="BQ25" s="430"/>
      <c r="BR25" s="430"/>
      <c r="BS25" s="430"/>
      <c r="BT25" s="430"/>
      <c r="BU25" s="431"/>
      <c r="BV25" s="429">
        <v>200000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5610</v>
      </c>
      <c r="R26" s="518"/>
      <c r="S26" s="518"/>
      <c r="T26" s="518"/>
      <c r="U26" s="518"/>
      <c r="V26" s="557"/>
      <c r="W26" s="616"/>
      <c r="X26" s="604"/>
      <c r="Y26" s="605"/>
      <c r="Z26" s="516" t="s">
        <v>175</v>
      </c>
      <c r="AA26" s="626"/>
      <c r="AB26" s="626"/>
      <c r="AC26" s="626"/>
      <c r="AD26" s="626"/>
      <c r="AE26" s="626"/>
      <c r="AF26" s="626"/>
      <c r="AG26" s="627"/>
      <c r="AH26" s="517" t="s">
        <v>129</v>
      </c>
      <c r="AI26" s="518"/>
      <c r="AJ26" s="518"/>
      <c r="AK26" s="518"/>
      <c r="AL26" s="557"/>
      <c r="AM26" s="517" t="s">
        <v>172</v>
      </c>
      <c r="AN26" s="518"/>
      <c r="AO26" s="518"/>
      <c r="AP26" s="518"/>
      <c r="AQ26" s="518"/>
      <c r="AR26" s="557"/>
      <c r="AS26" s="517" t="s">
        <v>172</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2610</v>
      </c>
      <c r="R27" s="518"/>
      <c r="S27" s="518"/>
      <c r="T27" s="518"/>
      <c r="U27" s="518"/>
      <c r="V27" s="557"/>
      <c r="W27" s="616"/>
      <c r="X27" s="604"/>
      <c r="Y27" s="605"/>
      <c r="Z27" s="516" t="s">
        <v>178</v>
      </c>
      <c r="AA27" s="496"/>
      <c r="AB27" s="496"/>
      <c r="AC27" s="496"/>
      <c r="AD27" s="496"/>
      <c r="AE27" s="496"/>
      <c r="AF27" s="496"/>
      <c r="AG27" s="497"/>
      <c r="AH27" s="517" t="s">
        <v>129</v>
      </c>
      <c r="AI27" s="518"/>
      <c r="AJ27" s="518"/>
      <c r="AK27" s="518"/>
      <c r="AL27" s="557"/>
      <c r="AM27" s="517" t="s">
        <v>179</v>
      </c>
      <c r="AN27" s="518"/>
      <c r="AO27" s="518"/>
      <c r="AP27" s="518"/>
      <c r="AQ27" s="518"/>
      <c r="AR27" s="557"/>
      <c r="AS27" s="517" t="s">
        <v>129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81319</v>
      </c>
      <c r="BO27" s="640"/>
      <c r="BP27" s="640"/>
      <c r="BQ27" s="640"/>
      <c r="BR27" s="640"/>
      <c r="BS27" s="640"/>
      <c r="BT27" s="640"/>
      <c r="BU27" s="641"/>
      <c r="BV27" s="639">
        <v>81318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2140</v>
      </c>
      <c r="R28" s="518"/>
      <c r="S28" s="518"/>
      <c r="T28" s="518"/>
      <c r="U28" s="518"/>
      <c r="V28" s="557"/>
      <c r="W28" s="616"/>
      <c r="X28" s="604"/>
      <c r="Y28" s="605"/>
      <c r="Z28" s="516" t="s">
        <v>182</v>
      </c>
      <c r="AA28" s="496"/>
      <c r="AB28" s="496"/>
      <c r="AC28" s="496"/>
      <c r="AD28" s="496"/>
      <c r="AE28" s="496"/>
      <c r="AF28" s="496"/>
      <c r="AG28" s="497"/>
      <c r="AH28" s="517" t="s">
        <v>179</v>
      </c>
      <c r="AI28" s="518"/>
      <c r="AJ28" s="518"/>
      <c r="AK28" s="518"/>
      <c r="AL28" s="557"/>
      <c r="AM28" s="517" t="s">
        <v>172</v>
      </c>
      <c r="AN28" s="518"/>
      <c r="AO28" s="518"/>
      <c r="AP28" s="518"/>
      <c r="AQ28" s="518"/>
      <c r="AR28" s="557"/>
      <c r="AS28" s="517" t="s">
        <v>172</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692100</v>
      </c>
      <c r="BO28" s="430"/>
      <c r="BP28" s="430"/>
      <c r="BQ28" s="430"/>
      <c r="BR28" s="430"/>
      <c r="BS28" s="430"/>
      <c r="BT28" s="430"/>
      <c r="BU28" s="431"/>
      <c r="BV28" s="429">
        <v>692000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8</v>
      </c>
      <c r="M29" s="518"/>
      <c r="N29" s="518"/>
      <c r="O29" s="518"/>
      <c r="P29" s="557"/>
      <c r="Q29" s="517">
        <v>1900</v>
      </c>
      <c r="R29" s="518"/>
      <c r="S29" s="518"/>
      <c r="T29" s="518"/>
      <c r="U29" s="518"/>
      <c r="V29" s="557"/>
      <c r="W29" s="617"/>
      <c r="X29" s="618"/>
      <c r="Y29" s="619"/>
      <c r="Z29" s="516" t="s">
        <v>185</v>
      </c>
      <c r="AA29" s="496"/>
      <c r="AB29" s="496"/>
      <c r="AC29" s="496"/>
      <c r="AD29" s="496"/>
      <c r="AE29" s="496"/>
      <c r="AF29" s="496"/>
      <c r="AG29" s="497"/>
      <c r="AH29" s="517">
        <v>71</v>
      </c>
      <c r="AI29" s="518"/>
      <c r="AJ29" s="518"/>
      <c r="AK29" s="518"/>
      <c r="AL29" s="557"/>
      <c r="AM29" s="517">
        <v>212574</v>
      </c>
      <c r="AN29" s="518"/>
      <c r="AO29" s="518"/>
      <c r="AP29" s="518"/>
      <c r="AQ29" s="518"/>
      <c r="AR29" s="557"/>
      <c r="AS29" s="517">
        <v>2994</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220431</v>
      </c>
      <c r="BO29" s="467"/>
      <c r="BP29" s="467"/>
      <c r="BQ29" s="467"/>
      <c r="BR29" s="467"/>
      <c r="BS29" s="467"/>
      <c r="BT29" s="467"/>
      <c r="BU29" s="468"/>
      <c r="BV29" s="466">
        <v>214200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97.2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1752420</v>
      </c>
      <c r="BO30" s="640"/>
      <c r="BP30" s="640"/>
      <c r="BQ30" s="640"/>
      <c r="BR30" s="640"/>
      <c r="BS30" s="640"/>
      <c r="BT30" s="640"/>
      <c r="BU30" s="641"/>
      <c r="BV30" s="639">
        <v>1767316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IF('各会計、関係団体の財政状況及び健全化判断比率'!B33="","",'各会計、関係団体の財政状況及び健全化判断比率'!B33)</f>
        <v>病院事業特別会計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嶺北広域行政事務組合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本山町農業公社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汗見川へき地診療所事業特別会計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嶺北広域行政事務組合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（株）れいほく畜産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こうち人づくり広域連合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通所リハビリテーション事業特別会計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高知県市町村総合事務組合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7</v>
      </c>
      <c r="V38" s="652"/>
      <c r="W38" s="653" t="str">
        <f>IF('各会計、関係団体の財政状況及び健全化判断比率'!B32="","",'各会計、関係団体の財政状況及び健全化判断比率'!B32)</f>
        <v>居宅介護支援事業特別会計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高知県市町村総合事務組合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高知県後期高齢者医療広域連合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高知県後期高齢者医療広域連合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高知県広域食肉センター事務組合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ijZGYRZ5icPW+zQ4SfFJ+cRGLvuZ1U57cAKetNdpTAPAP8pWlAHHMRaNmZSy49K4xWNeYkwh3maVhPt0xmfpZQ==" saltValue="rnIqvIRNEf+yq09D0G8B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70" zoomScaleNormal="100" zoomScaleSheetLayoutView="7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4" t="s">
        <v>556</v>
      </c>
      <c r="D34" s="1244"/>
      <c r="E34" s="1245"/>
      <c r="F34" s="32">
        <v>6.94</v>
      </c>
      <c r="G34" s="33">
        <v>6.22</v>
      </c>
      <c r="H34" s="33">
        <v>5.16</v>
      </c>
      <c r="I34" s="33">
        <v>9.19</v>
      </c>
      <c r="J34" s="34">
        <v>11.49</v>
      </c>
      <c r="K34" s="22"/>
      <c r="L34" s="22"/>
      <c r="M34" s="22"/>
      <c r="N34" s="22"/>
      <c r="O34" s="22"/>
      <c r="P34" s="22"/>
    </row>
    <row r="35" spans="1:16" ht="39" customHeight="1">
      <c r="A35" s="22"/>
      <c r="B35" s="35"/>
      <c r="C35" s="1238" t="s">
        <v>557</v>
      </c>
      <c r="D35" s="1239"/>
      <c r="E35" s="1240"/>
      <c r="F35" s="36">
        <v>11.3</v>
      </c>
      <c r="G35" s="37">
        <v>10.36</v>
      </c>
      <c r="H35" s="37">
        <v>8.08</v>
      </c>
      <c r="I35" s="37">
        <v>5.33</v>
      </c>
      <c r="J35" s="38">
        <v>4.03</v>
      </c>
      <c r="K35" s="22"/>
      <c r="L35" s="22"/>
      <c r="M35" s="22"/>
      <c r="N35" s="22"/>
      <c r="O35" s="22"/>
      <c r="P35" s="22"/>
    </row>
    <row r="36" spans="1:16" ht="39" customHeight="1">
      <c r="A36" s="22"/>
      <c r="B36" s="35"/>
      <c r="C36" s="1238" t="s">
        <v>558</v>
      </c>
      <c r="D36" s="1239"/>
      <c r="E36" s="1240"/>
      <c r="F36" s="36">
        <v>0.43</v>
      </c>
      <c r="G36" s="37">
        <v>0.3</v>
      </c>
      <c r="H36" s="37">
        <v>1.62</v>
      </c>
      <c r="I36" s="37">
        <v>3.04</v>
      </c>
      <c r="J36" s="38">
        <v>1.41</v>
      </c>
      <c r="K36" s="22"/>
      <c r="L36" s="22"/>
      <c r="M36" s="22"/>
      <c r="N36" s="22"/>
      <c r="O36" s="22"/>
      <c r="P36" s="22"/>
    </row>
    <row r="37" spans="1:16" ht="39" customHeight="1">
      <c r="A37" s="22"/>
      <c r="B37" s="35"/>
      <c r="C37" s="1238" t="s">
        <v>559</v>
      </c>
      <c r="D37" s="1239"/>
      <c r="E37" s="1240"/>
      <c r="F37" s="36">
        <v>2.0699999999999998</v>
      </c>
      <c r="G37" s="37">
        <v>0.45</v>
      </c>
      <c r="H37" s="37">
        <v>0.16</v>
      </c>
      <c r="I37" s="37">
        <v>0.76</v>
      </c>
      <c r="J37" s="38">
        <v>0.7</v>
      </c>
      <c r="K37" s="22"/>
      <c r="L37" s="22"/>
      <c r="M37" s="22"/>
      <c r="N37" s="22"/>
      <c r="O37" s="22"/>
      <c r="P37" s="22"/>
    </row>
    <row r="38" spans="1:16" ht="39" customHeight="1">
      <c r="A38" s="22"/>
      <c r="B38" s="35"/>
      <c r="C38" s="1238" t="s">
        <v>560</v>
      </c>
      <c r="D38" s="1239"/>
      <c r="E38" s="1240"/>
      <c r="F38" s="36">
        <v>0.75</v>
      </c>
      <c r="G38" s="37">
        <v>0.08</v>
      </c>
      <c r="H38" s="37">
        <v>0.36</v>
      </c>
      <c r="I38" s="37">
        <v>0.49</v>
      </c>
      <c r="J38" s="38">
        <v>0.44</v>
      </c>
      <c r="K38" s="22"/>
      <c r="L38" s="22"/>
      <c r="M38" s="22"/>
      <c r="N38" s="22"/>
      <c r="O38" s="22"/>
      <c r="P38" s="22"/>
    </row>
    <row r="39" spans="1:16" ht="39" customHeight="1">
      <c r="A39" s="22"/>
      <c r="B39" s="35"/>
      <c r="C39" s="1238" t="s">
        <v>561</v>
      </c>
      <c r="D39" s="1239"/>
      <c r="E39" s="1240"/>
      <c r="F39" s="36">
        <v>0</v>
      </c>
      <c r="G39" s="37">
        <v>0</v>
      </c>
      <c r="H39" s="37">
        <v>0</v>
      </c>
      <c r="I39" s="37">
        <v>0</v>
      </c>
      <c r="J39" s="38">
        <v>0</v>
      </c>
      <c r="K39" s="22"/>
      <c r="L39" s="22"/>
      <c r="M39" s="22"/>
      <c r="N39" s="22"/>
      <c r="O39" s="22"/>
      <c r="P39" s="22"/>
    </row>
    <row r="40" spans="1:16" ht="39" customHeight="1">
      <c r="A40" s="22"/>
      <c r="B40" s="35"/>
      <c r="C40" s="1238" t="s">
        <v>562</v>
      </c>
      <c r="D40" s="1239"/>
      <c r="E40" s="1240"/>
      <c r="F40" s="36">
        <v>0</v>
      </c>
      <c r="G40" s="37">
        <v>0</v>
      </c>
      <c r="H40" s="37">
        <v>0</v>
      </c>
      <c r="I40" s="37">
        <v>0</v>
      </c>
      <c r="J40" s="38">
        <v>0</v>
      </c>
      <c r="K40" s="22"/>
      <c r="L40" s="22"/>
      <c r="M40" s="22"/>
      <c r="N40" s="22"/>
      <c r="O40" s="22"/>
      <c r="P40" s="22"/>
    </row>
    <row r="41" spans="1:16" ht="39" customHeight="1">
      <c r="A41" s="22"/>
      <c r="B41" s="35"/>
      <c r="C41" s="1238" t="s">
        <v>563</v>
      </c>
      <c r="D41" s="1239"/>
      <c r="E41" s="1240"/>
      <c r="F41" s="36">
        <v>0.55000000000000004</v>
      </c>
      <c r="G41" s="37">
        <v>0</v>
      </c>
      <c r="H41" s="37">
        <v>0</v>
      </c>
      <c r="I41" s="37">
        <v>0</v>
      </c>
      <c r="J41" s="38">
        <v>0</v>
      </c>
      <c r="K41" s="22"/>
      <c r="L41" s="22"/>
      <c r="M41" s="22"/>
      <c r="N41" s="22"/>
      <c r="O41" s="22"/>
      <c r="P41" s="22"/>
    </row>
    <row r="42" spans="1:16" ht="39" customHeight="1">
      <c r="A42" s="22"/>
      <c r="B42" s="39"/>
      <c r="C42" s="1238" t="s">
        <v>564</v>
      </c>
      <c r="D42" s="1239"/>
      <c r="E42" s="1240"/>
      <c r="F42" s="36" t="s">
        <v>509</v>
      </c>
      <c r="G42" s="37" t="s">
        <v>509</v>
      </c>
      <c r="H42" s="37" t="s">
        <v>509</v>
      </c>
      <c r="I42" s="37" t="s">
        <v>509</v>
      </c>
      <c r="J42" s="38" t="s">
        <v>509</v>
      </c>
      <c r="K42" s="22"/>
      <c r="L42" s="22"/>
      <c r="M42" s="22"/>
      <c r="N42" s="22"/>
      <c r="O42" s="22"/>
      <c r="P42" s="22"/>
    </row>
    <row r="43" spans="1:16" ht="39" customHeight="1" thickBot="1">
      <c r="A43" s="22"/>
      <c r="B43" s="40"/>
      <c r="C43" s="1241" t="s">
        <v>565</v>
      </c>
      <c r="D43" s="1242"/>
      <c r="E43" s="1243"/>
      <c r="F43" s="41" t="s">
        <v>509</v>
      </c>
      <c r="G43" s="42" t="s">
        <v>509</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2B8Lm+5TlNfUdSrWxAMo6Ky+4Xxar9YVj5/hB4VZZTwT9oDyiCf1To5XyW47Kn/Nrv/upf5peLND5pGp8AHIQ==" saltValue="0zbxv7qfkw+c1FD6VvmE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46" t="s">
        <v>10</v>
      </c>
      <c r="C45" s="1247"/>
      <c r="D45" s="58"/>
      <c r="E45" s="1252" t="s">
        <v>11</v>
      </c>
      <c r="F45" s="1252"/>
      <c r="G45" s="1252"/>
      <c r="H45" s="1252"/>
      <c r="I45" s="1252"/>
      <c r="J45" s="1253"/>
      <c r="K45" s="59">
        <v>328</v>
      </c>
      <c r="L45" s="60">
        <v>318</v>
      </c>
      <c r="M45" s="60">
        <v>332</v>
      </c>
      <c r="N45" s="60">
        <v>340</v>
      </c>
      <c r="O45" s="61">
        <v>362</v>
      </c>
      <c r="P45" s="48"/>
      <c r="Q45" s="48"/>
      <c r="R45" s="48"/>
      <c r="S45" s="48"/>
      <c r="T45" s="48"/>
      <c r="U45" s="48"/>
    </row>
    <row r="46" spans="1:21" ht="30.75" customHeight="1">
      <c r="A46" s="48"/>
      <c r="B46" s="1248"/>
      <c r="C46" s="1249"/>
      <c r="D46" s="62"/>
      <c r="E46" s="1254" t="s">
        <v>12</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c r="A47" s="48"/>
      <c r="B47" s="1248"/>
      <c r="C47" s="1249"/>
      <c r="D47" s="62"/>
      <c r="E47" s="1254" t="s">
        <v>13</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c r="A48" s="48"/>
      <c r="B48" s="1248"/>
      <c r="C48" s="1249"/>
      <c r="D48" s="62"/>
      <c r="E48" s="1254" t="s">
        <v>14</v>
      </c>
      <c r="F48" s="1254"/>
      <c r="G48" s="1254"/>
      <c r="H48" s="1254"/>
      <c r="I48" s="1254"/>
      <c r="J48" s="1255"/>
      <c r="K48" s="63">
        <v>149</v>
      </c>
      <c r="L48" s="64">
        <v>149</v>
      </c>
      <c r="M48" s="64">
        <v>152</v>
      </c>
      <c r="N48" s="64">
        <v>154</v>
      </c>
      <c r="O48" s="65">
        <v>169</v>
      </c>
      <c r="P48" s="48"/>
      <c r="Q48" s="48"/>
      <c r="R48" s="48"/>
      <c r="S48" s="48"/>
      <c r="T48" s="48"/>
      <c r="U48" s="48"/>
    </row>
    <row r="49" spans="1:21" ht="30.75" customHeight="1">
      <c r="A49" s="48"/>
      <c r="B49" s="1248"/>
      <c r="C49" s="1249"/>
      <c r="D49" s="62"/>
      <c r="E49" s="1254" t="s">
        <v>15</v>
      </c>
      <c r="F49" s="1254"/>
      <c r="G49" s="1254"/>
      <c r="H49" s="1254"/>
      <c r="I49" s="1254"/>
      <c r="J49" s="1255"/>
      <c r="K49" s="63">
        <v>45</v>
      </c>
      <c r="L49" s="64">
        <v>25</v>
      </c>
      <c r="M49" s="64">
        <v>3</v>
      </c>
      <c r="N49" s="64">
        <v>4</v>
      </c>
      <c r="O49" s="65">
        <v>5</v>
      </c>
      <c r="P49" s="48"/>
      <c r="Q49" s="48"/>
      <c r="R49" s="48"/>
      <c r="S49" s="48"/>
      <c r="T49" s="48"/>
      <c r="U49" s="48"/>
    </row>
    <row r="50" spans="1:21" ht="30.75" customHeight="1">
      <c r="A50" s="48"/>
      <c r="B50" s="1248"/>
      <c r="C50" s="1249"/>
      <c r="D50" s="62"/>
      <c r="E50" s="1254" t="s">
        <v>16</v>
      </c>
      <c r="F50" s="1254"/>
      <c r="G50" s="1254"/>
      <c r="H50" s="1254"/>
      <c r="I50" s="1254"/>
      <c r="J50" s="1255"/>
      <c r="K50" s="63" t="s">
        <v>509</v>
      </c>
      <c r="L50" s="64" t="s">
        <v>509</v>
      </c>
      <c r="M50" s="64" t="s">
        <v>509</v>
      </c>
      <c r="N50" s="64" t="s">
        <v>509</v>
      </c>
      <c r="O50" s="65" t="s">
        <v>509</v>
      </c>
      <c r="P50" s="48"/>
      <c r="Q50" s="48"/>
      <c r="R50" s="48"/>
      <c r="S50" s="48"/>
      <c r="T50" s="48"/>
      <c r="U50" s="48"/>
    </row>
    <row r="51" spans="1:21" ht="30.75" customHeight="1">
      <c r="A51" s="48"/>
      <c r="B51" s="1250"/>
      <c r="C51" s="1251"/>
      <c r="D51" s="66"/>
      <c r="E51" s="1254" t="s">
        <v>17</v>
      </c>
      <c r="F51" s="1254"/>
      <c r="G51" s="1254"/>
      <c r="H51" s="1254"/>
      <c r="I51" s="1254"/>
      <c r="J51" s="1255"/>
      <c r="K51" s="63" t="s">
        <v>509</v>
      </c>
      <c r="L51" s="64" t="s">
        <v>509</v>
      </c>
      <c r="M51" s="64" t="s">
        <v>509</v>
      </c>
      <c r="N51" s="64" t="s">
        <v>509</v>
      </c>
      <c r="O51" s="65" t="s">
        <v>509</v>
      </c>
      <c r="P51" s="48"/>
      <c r="Q51" s="48"/>
      <c r="R51" s="48"/>
      <c r="S51" s="48"/>
      <c r="T51" s="48"/>
      <c r="U51" s="48"/>
    </row>
    <row r="52" spans="1:21" ht="30.75" customHeight="1">
      <c r="A52" s="48"/>
      <c r="B52" s="1256" t="s">
        <v>18</v>
      </c>
      <c r="C52" s="1257"/>
      <c r="D52" s="66"/>
      <c r="E52" s="1254" t="s">
        <v>19</v>
      </c>
      <c r="F52" s="1254"/>
      <c r="G52" s="1254"/>
      <c r="H52" s="1254"/>
      <c r="I52" s="1254"/>
      <c r="J52" s="1255"/>
      <c r="K52" s="63">
        <v>403</v>
      </c>
      <c r="L52" s="64">
        <v>385</v>
      </c>
      <c r="M52" s="64">
        <v>372</v>
      </c>
      <c r="N52" s="64">
        <v>367</v>
      </c>
      <c r="O52" s="65">
        <v>389</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119</v>
      </c>
      <c r="L53" s="69">
        <v>107</v>
      </c>
      <c r="M53" s="69">
        <v>115</v>
      </c>
      <c r="N53" s="69">
        <v>131</v>
      </c>
      <c r="O53" s="70">
        <v>147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62" t="s">
        <v>24</v>
      </c>
      <c r="C57" s="1263"/>
      <c r="D57" s="1266" t="s">
        <v>25</v>
      </c>
      <c r="E57" s="1267"/>
      <c r="F57" s="1267"/>
      <c r="G57" s="1267"/>
      <c r="H57" s="1267"/>
      <c r="I57" s="1267"/>
      <c r="J57" s="1268"/>
      <c r="K57" s="82" t="s">
        <v>572</v>
      </c>
      <c r="L57" s="83" t="s">
        <v>572</v>
      </c>
      <c r="M57" s="83" t="s">
        <v>572</v>
      </c>
      <c r="N57" s="83" t="s">
        <v>572</v>
      </c>
      <c r="O57" s="84" t="s">
        <v>572</v>
      </c>
    </row>
    <row r="58" spans="1:21" ht="31.5" customHeight="1" thickBot="1">
      <c r="B58" s="1264"/>
      <c r="C58" s="1265"/>
      <c r="D58" s="1269" t="s">
        <v>26</v>
      </c>
      <c r="E58" s="1270"/>
      <c r="F58" s="1270"/>
      <c r="G58" s="1270"/>
      <c r="H58" s="1270"/>
      <c r="I58" s="1270"/>
      <c r="J58" s="1271"/>
      <c r="K58" s="85" t="s">
        <v>572</v>
      </c>
      <c r="L58" s="86" t="s">
        <v>572</v>
      </c>
      <c r="M58" s="86" t="s">
        <v>572</v>
      </c>
      <c r="N58" s="86" t="s">
        <v>572</v>
      </c>
      <c r="O58" s="87" t="s">
        <v>572</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QgnrsiXMFXoVgyr84PiKcCBtH1OpvbmjQ3aQ+jrrfQq28cWH3QkgD45QlcwAatrpTVbMI9aaZV3LfkADqZBuw==" saltValue="7r1Q7jXT/nABD9/J5eb+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70" zoomScaleNormal="70" zoomScaleSheetLayoutView="7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550</v>
      </c>
      <c r="J40" s="99" t="s">
        <v>551</v>
      </c>
      <c r="K40" s="99" t="s">
        <v>552</v>
      </c>
      <c r="L40" s="99" t="s">
        <v>553</v>
      </c>
      <c r="M40" s="100" t="s">
        <v>554</v>
      </c>
    </row>
    <row r="41" spans="2:13" ht="27.75" customHeight="1">
      <c r="B41" s="1272" t="s">
        <v>29</v>
      </c>
      <c r="C41" s="1273"/>
      <c r="D41" s="101"/>
      <c r="E41" s="1278" t="s">
        <v>30</v>
      </c>
      <c r="F41" s="1278"/>
      <c r="G41" s="1278"/>
      <c r="H41" s="1279"/>
      <c r="I41" s="102">
        <v>3388</v>
      </c>
      <c r="J41" s="103">
        <v>3529</v>
      </c>
      <c r="K41" s="103">
        <v>4306</v>
      </c>
      <c r="L41" s="103">
        <v>4999</v>
      </c>
      <c r="M41" s="104">
        <v>5622</v>
      </c>
    </row>
    <row r="42" spans="2:13" ht="27.75" customHeight="1">
      <c r="B42" s="1274"/>
      <c r="C42" s="1275"/>
      <c r="D42" s="105"/>
      <c r="E42" s="1280" t="s">
        <v>31</v>
      </c>
      <c r="F42" s="1280"/>
      <c r="G42" s="1280"/>
      <c r="H42" s="1281"/>
      <c r="I42" s="106" t="s">
        <v>509</v>
      </c>
      <c r="J42" s="107" t="s">
        <v>509</v>
      </c>
      <c r="K42" s="107" t="s">
        <v>509</v>
      </c>
      <c r="L42" s="107">
        <v>200</v>
      </c>
      <c r="M42" s="108">
        <v>35</v>
      </c>
    </row>
    <row r="43" spans="2:13" ht="27.75" customHeight="1">
      <c r="B43" s="1274"/>
      <c r="C43" s="1275"/>
      <c r="D43" s="105"/>
      <c r="E43" s="1280" t="s">
        <v>32</v>
      </c>
      <c r="F43" s="1280"/>
      <c r="G43" s="1280"/>
      <c r="H43" s="1281"/>
      <c r="I43" s="106">
        <v>2008</v>
      </c>
      <c r="J43" s="107">
        <v>1915</v>
      </c>
      <c r="K43" s="107">
        <v>1910</v>
      </c>
      <c r="L43" s="107">
        <v>2026</v>
      </c>
      <c r="M43" s="108">
        <v>1917</v>
      </c>
    </row>
    <row r="44" spans="2:13" ht="27.75" customHeight="1">
      <c r="B44" s="1274"/>
      <c r="C44" s="1275"/>
      <c r="D44" s="105"/>
      <c r="E44" s="1280" t="s">
        <v>33</v>
      </c>
      <c r="F44" s="1280"/>
      <c r="G44" s="1280"/>
      <c r="H44" s="1281"/>
      <c r="I44" s="106">
        <v>66</v>
      </c>
      <c r="J44" s="107">
        <v>53</v>
      </c>
      <c r="K44" s="107">
        <v>69</v>
      </c>
      <c r="L44" s="107">
        <v>66</v>
      </c>
      <c r="M44" s="108">
        <v>61</v>
      </c>
    </row>
    <row r="45" spans="2:13" ht="27.75" customHeight="1">
      <c r="B45" s="1274"/>
      <c r="C45" s="1275"/>
      <c r="D45" s="105"/>
      <c r="E45" s="1280" t="s">
        <v>34</v>
      </c>
      <c r="F45" s="1280"/>
      <c r="G45" s="1280"/>
      <c r="H45" s="1281"/>
      <c r="I45" s="106">
        <v>533</v>
      </c>
      <c r="J45" s="107">
        <v>428</v>
      </c>
      <c r="K45" s="107">
        <v>385</v>
      </c>
      <c r="L45" s="107">
        <v>619</v>
      </c>
      <c r="M45" s="108">
        <v>240</v>
      </c>
    </row>
    <row r="46" spans="2:13" ht="27.75" customHeight="1">
      <c r="B46" s="1274"/>
      <c r="C46" s="1275"/>
      <c r="D46" s="109"/>
      <c r="E46" s="1280" t="s">
        <v>35</v>
      </c>
      <c r="F46" s="1280"/>
      <c r="G46" s="1280"/>
      <c r="H46" s="1281"/>
      <c r="I46" s="106" t="s">
        <v>509</v>
      </c>
      <c r="J46" s="107" t="s">
        <v>509</v>
      </c>
      <c r="K46" s="107" t="s">
        <v>509</v>
      </c>
      <c r="L46" s="107" t="s">
        <v>509</v>
      </c>
      <c r="M46" s="108" t="s">
        <v>509</v>
      </c>
    </row>
    <row r="47" spans="2:13" ht="27.75" customHeight="1">
      <c r="B47" s="1274"/>
      <c r="C47" s="1275"/>
      <c r="D47" s="110"/>
      <c r="E47" s="1282" t="s">
        <v>36</v>
      </c>
      <c r="F47" s="1283"/>
      <c r="G47" s="1283"/>
      <c r="H47" s="1284"/>
      <c r="I47" s="106" t="s">
        <v>509</v>
      </c>
      <c r="J47" s="107" t="s">
        <v>509</v>
      </c>
      <c r="K47" s="107" t="s">
        <v>509</v>
      </c>
      <c r="L47" s="107" t="s">
        <v>509</v>
      </c>
      <c r="M47" s="108" t="s">
        <v>509</v>
      </c>
    </row>
    <row r="48" spans="2:13" ht="27.75" customHeight="1">
      <c r="B48" s="1274"/>
      <c r="C48" s="1275"/>
      <c r="D48" s="105"/>
      <c r="E48" s="1280" t="s">
        <v>37</v>
      </c>
      <c r="F48" s="1280"/>
      <c r="G48" s="1280"/>
      <c r="H48" s="1281"/>
      <c r="I48" s="106" t="s">
        <v>509</v>
      </c>
      <c r="J48" s="107" t="s">
        <v>509</v>
      </c>
      <c r="K48" s="107" t="s">
        <v>509</v>
      </c>
      <c r="L48" s="107" t="s">
        <v>509</v>
      </c>
      <c r="M48" s="108" t="s">
        <v>509</v>
      </c>
    </row>
    <row r="49" spans="2:13" ht="27.75" customHeight="1">
      <c r="B49" s="1276"/>
      <c r="C49" s="1277"/>
      <c r="D49" s="105"/>
      <c r="E49" s="1280" t="s">
        <v>38</v>
      </c>
      <c r="F49" s="1280"/>
      <c r="G49" s="1280"/>
      <c r="H49" s="1281"/>
      <c r="I49" s="106" t="s">
        <v>509</v>
      </c>
      <c r="J49" s="107" t="s">
        <v>509</v>
      </c>
      <c r="K49" s="107" t="s">
        <v>509</v>
      </c>
      <c r="L49" s="107" t="s">
        <v>509</v>
      </c>
      <c r="M49" s="108" t="s">
        <v>509</v>
      </c>
    </row>
    <row r="50" spans="2:13" ht="27.75" customHeight="1">
      <c r="B50" s="1285" t="s">
        <v>39</v>
      </c>
      <c r="C50" s="1286"/>
      <c r="D50" s="111"/>
      <c r="E50" s="1280" t="s">
        <v>40</v>
      </c>
      <c r="F50" s="1280"/>
      <c r="G50" s="1280"/>
      <c r="H50" s="1281"/>
      <c r="I50" s="106">
        <v>2292</v>
      </c>
      <c r="J50" s="107">
        <v>2449</v>
      </c>
      <c r="K50" s="107">
        <v>2538</v>
      </c>
      <c r="L50" s="107">
        <v>2799</v>
      </c>
      <c r="M50" s="108">
        <v>2870</v>
      </c>
    </row>
    <row r="51" spans="2:13" ht="27.75" customHeight="1">
      <c r="B51" s="1274"/>
      <c r="C51" s="1275"/>
      <c r="D51" s="105"/>
      <c r="E51" s="1280" t="s">
        <v>41</v>
      </c>
      <c r="F51" s="1280"/>
      <c r="G51" s="1280"/>
      <c r="H51" s="1281"/>
      <c r="I51" s="106">
        <v>92</v>
      </c>
      <c r="J51" s="107">
        <v>84</v>
      </c>
      <c r="K51" s="107">
        <v>153</v>
      </c>
      <c r="L51" s="107">
        <v>204</v>
      </c>
      <c r="M51" s="108">
        <v>21</v>
      </c>
    </row>
    <row r="52" spans="2:13" ht="27.75" customHeight="1">
      <c r="B52" s="1276"/>
      <c r="C52" s="1277"/>
      <c r="D52" s="105"/>
      <c r="E52" s="1280" t="s">
        <v>42</v>
      </c>
      <c r="F52" s="1280"/>
      <c r="G52" s="1280"/>
      <c r="H52" s="1281"/>
      <c r="I52" s="106">
        <v>3752</v>
      </c>
      <c r="J52" s="107">
        <v>3688</v>
      </c>
      <c r="K52" s="107">
        <v>4116</v>
      </c>
      <c r="L52" s="107">
        <v>4379</v>
      </c>
      <c r="M52" s="108">
        <v>4503</v>
      </c>
    </row>
    <row r="53" spans="2:13" ht="27.75" customHeight="1" thickBot="1">
      <c r="B53" s="1287" t="s">
        <v>43</v>
      </c>
      <c r="C53" s="1288"/>
      <c r="D53" s="112"/>
      <c r="E53" s="1289" t="s">
        <v>44</v>
      </c>
      <c r="F53" s="1289"/>
      <c r="G53" s="1289"/>
      <c r="H53" s="1290"/>
      <c r="I53" s="113">
        <v>-141</v>
      </c>
      <c r="J53" s="114">
        <v>-295</v>
      </c>
      <c r="K53" s="114">
        <v>-136</v>
      </c>
      <c r="L53" s="114">
        <v>527</v>
      </c>
      <c r="M53" s="115">
        <v>481</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13s58Bm+0zBWislSPEH/Y/QcDXfQNKXd3GSpg1Nw3tXk4qUBrVsvd7r2kKGc+oWKRlm1A4VSoosj9zMfpZBjQ==" saltValue="iaC88S9UYiGvai+Bxv+W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552</v>
      </c>
      <c r="G54" s="124" t="s">
        <v>553</v>
      </c>
      <c r="H54" s="125" t="s">
        <v>554</v>
      </c>
    </row>
    <row r="55" spans="2:8" ht="52.5" customHeight="1">
      <c r="B55" s="126"/>
      <c r="C55" s="1299" t="s">
        <v>47</v>
      </c>
      <c r="D55" s="1299"/>
      <c r="E55" s="1300"/>
      <c r="F55" s="127">
        <v>692</v>
      </c>
      <c r="G55" s="127">
        <v>692</v>
      </c>
      <c r="H55" s="128">
        <v>692</v>
      </c>
    </row>
    <row r="56" spans="2:8" ht="52.5" customHeight="1">
      <c r="B56" s="129"/>
      <c r="C56" s="1301" t="s">
        <v>48</v>
      </c>
      <c r="D56" s="1301"/>
      <c r="E56" s="1302"/>
      <c r="F56" s="130">
        <v>194</v>
      </c>
      <c r="G56" s="130">
        <v>214</v>
      </c>
      <c r="H56" s="131">
        <v>220</v>
      </c>
    </row>
    <row r="57" spans="2:8" ht="53.25" customHeight="1">
      <c r="B57" s="129"/>
      <c r="C57" s="1303" t="s">
        <v>49</v>
      </c>
      <c r="D57" s="1303"/>
      <c r="E57" s="1304"/>
      <c r="F57" s="132">
        <v>1745</v>
      </c>
      <c r="G57" s="132">
        <v>1767</v>
      </c>
      <c r="H57" s="133">
        <v>1752</v>
      </c>
    </row>
    <row r="58" spans="2:8" ht="45.75" customHeight="1">
      <c r="B58" s="134"/>
      <c r="C58" s="1291" t="s">
        <v>573</v>
      </c>
      <c r="D58" s="1292"/>
      <c r="E58" s="1293"/>
      <c r="F58" s="135">
        <v>716</v>
      </c>
      <c r="G58" s="135">
        <v>716</v>
      </c>
      <c r="H58" s="136">
        <v>716</v>
      </c>
    </row>
    <row r="59" spans="2:8" ht="45.75" customHeight="1">
      <c r="B59" s="134"/>
      <c r="C59" s="1291" t="s">
        <v>574</v>
      </c>
      <c r="D59" s="1292"/>
      <c r="E59" s="1293"/>
      <c r="F59" s="135">
        <v>487</v>
      </c>
      <c r="G59" s="135">
        <v>523</v>
      </c>
      <c r="H59" s="136">
        <v>519</v>
      </c>
    </row>
    <row r="60" spans="2:8" ht="45.75" customHeight="1">
      <c r="B60" s="134"/>
      <c r="C60" s="1291" t="s">
        <v>575</v>
      </c>
      <c r="D60" s="1292"/>
      <c r="E60" s="1293"/>
      <c r="F60" s="135">
        <v>299</v>
      </c>
      <c r="G60" s="135">
        <v>297</v>
      </c>
      <c r="H60" s="136">
        <v>295</v>
      </c>
    </row>
    <row r="61" spans="2:8" ht="45.75" customHeight="1">
      <c r="B61" s="134"/>
      <c r="C61" s="1291" t="s">
        <v>576</v>
      </c>
      <c r="D61" s="1292"/>
      <c r="E61" s="1293"/>
      <c r="F61" s="135">
        <v>86</v>
      </c>
      <c r="G61" s="135">
        <v>86</v>
      </c>
      <c r="H61" s="136">
        <v>86</v>
      </c>
    </row>
    <row r="62" spans="2:8" ht="45.75" customHeight="1" thickBot="1">
      <c r="B62" s="137"/>
      <c r="C62" s="1294" t="s">
        <v>577</v>
      </c>
      <c r="D62" s="1295"/>
      <c r="E62" s="1296"/>
      <c r="F62" s="138">
        <v>56</v>
      </c>
      <c r="G62" s="138">
        <v>56</v>
      </c>
      <c r="H62" s="139">
        <v>56</v>
      </c>
    </row>
    <row r="63" spans="2:8" ht="52.5" customHeight="1" thickBot="1">
      <c r="B63" s="140"/>
      <c r="C63" s="1297" t="s">
        <v>50</v>
      </c>
      <c r="D63" s="1297"/>
      <c r="E63" s="1298"/>
      <c r="F63" s="141">
        <v>2631</v>
      </c>
      <c r="G63" s="141">
        <v>2674</v>
      </c>
      <c r="H63" s="142">
        <v>2665</v>
      </c>
    </row>
    <row r="64" spans="2:8" ht="15" customHeight="1"/>
    <row r="65" ht="0" hidden="1" customHeight="1"/>
    <row r="66" ht="0" hidden="1" customHeight="1"/>
  </sheetData>
  <sheetProtection algorithmName="SHA-512" hashValue="YSiUgzUsanFcjwgLC3s/xbkRYd6eZJF9IPEJiHgj5DjYlrW6CaWISa2pl7c4E0kB5XZZ+/Io63IxveaH+EDRxA==" saltValue="6ALPgfobc3svI7EJ3h9N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599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600</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601</v>
      </c>
      <c r="AO51" s="1310"/>
      <c r="AP51" s="1310"/>
      <c r="AQ51" s="1310"/>
      <c r="AR51" s="1310"/>
      <c r="AS51" s="1310"/>
      <c r="AT51" s="1310"/>
      <c r="AU51" s="1310"/>
      <c r="AV51" s="1310"/>
      <c r="AW51" s="1310"/>
      <c r="AX51" s="1310"/>
      <c r="AY51" s="1310"/>
      <c r="AZ51" s="1310"/>
      <c r="BA51" s="1310"/>
      <c r="BB51" s="1310" t="s">
        <v>602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22"/>
      <c r="CO51" s="1307"/>
      <c r="CP51" s="1307"/>
      <c r="CQ51" s="1307"/>
      <c r="CR51" s="1307"/>
      <c r="CS51" s="1307"/>
      <c r="CT51" s="1307"/>
      <c r="CU51" s="1307"/>
      <c r="CV51" s="1322"/>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55.7</v>
      </c>
      <c r="BY53" s="1307"/>
      <c r="BZ53" s="1307"/>
      <c r="CA53" s="1307"/>
      <c r="CB53" s="1307"/>
      <c r="CC53" s="1307"/>
      <c r="CD53" s="1307"/>
      <c r="CE53" s="1307"/>
      <c r="CF53" s="1307">
        <v>61</v>
      </c>
      <c r="CG53" s="1307"/>
      <c r="CH53" s="1307"/>
      <c r="CI53" s="1307"/>
      <c r="CJ53" s="1307"/>
      <c r="CK53" s="1307"/>
      <c r="CL53" s="1307"/>
      <c r="CM53" s="1307"/>
      <c r="CN53" s="1322"/>
      <c r="CO53" s="1307"/>
      <c r="CP53" s="1307"/>
      <c r="CQ53" s="1307"/>
      <c r="CR53" s="1307"/>
      <c r="CS53" s="1307"/>
      <c r="CT53" s="1307"/>
      <c r="CU53" s="1307"/>
      <c r="CV53" s="1322"/>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604</v>
      </c>
      <c r="AO55" s="1311"/>
      <c r="AP55" s="1311"/>
      <c r="AQ55" s="1311"/>
      <c r="AR55" s="1311"/>
      <c r="AS55" s="1311"/>
      <c r="AT55" s="1311"/>
      <c r="AU55" s="1311"/>
      <c r="AV55" s="1311"/>
      <c r="AW55" s="1311"/>
      <c r="AX55" s="1311"/>
      <c r="AY55" s="1311"/>
      <c r="AZ55" s="1311"/>
      <c r="BA55" s="1311"/>
      <c r="BB55" s="1310" t="s">
        <v>602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22"/>
      <c r="CO55" s="1307"/>
      <c r="CP55" s="1307"/>
      <c r="CQ55" s="1307"/>
      <c r="CR55" s="1307"/>
      <c r="CS55" s="1307"/>
      <c r="CT55" s="1307"/>
      <c r="CU55" s="1307"/>
      <c r="CV55" s="1322"/>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22"/>
      <c r="CO57" s="1307"/>
      <c r="CP57" s="1307"/>
      <c r="CQ57" s="1307"/>
      <c r="CR57" s="1307"/>
      <c r="CS57" s="1307"/>
      <c r="CT57" s="1307"/>
      <c r="CU57" s="1307"/>
      <c r="CV57" s="1322"/>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605</v>
      </c>
    </row>
    <row r="64" spans="1:109">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600</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c r="B73" s="394"/>
      <c r="G73" s="1323"/>
      <c r="H73" s="1323"/>
      <c r="I73" s="1323"/>
      <c r="J73" s="1323"/>
      <c r="K73" s="1306"/>
      <c r="L73" s="1306"/>
      <c r="M73" s="1306"/>
      <c r="N73" s="1306"/>
      <c r="AM73" s="403"/>
      <c r="AN73" s="1310" t="s">
        <v>601</v>
      </c>
      <c r="AO73" s="1310"/>
      <c r="AP73" s="1310"/>
      <c r="AQ73" s="1310"/>
      <c r="AR73" s="1310"/>
      <c r="AS73" s="1310"/>
      <c r="AT73" s="1310"/>
      <c r="AU73" s="1310"/>
      <c r="AV73" s="1310"/>
      <c r="AW73" s="1310"/>
      <c r="AX73" s="1310"/>
      <c r="AY73" s="1310"/>
      <c r="AZ73" s="1310"/>
      <c r="BA73" s="1310"/>
      <c r="BB73" s="1310" t="s">
        <v>602</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v>29.3</v>
      </c>
      <c r="CO73" s="1307"/>
      <c r="CP73" s="1307"/>
      <c r="CQ73" s="1307"/>
      <c r="CR73" s="1307"/>
      <c r="CS73" s="1307"/>
      <c r="CT73" s="1307"/>
      <c r="CU73" s="1307"/>
      <c r="CV73" s="1307">
        <v>26.4</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607</v>
      </c>
      <c r="BC75" s="1310"/>
      <c r="BD75" s="1310"/>
      <c r="BE75" s="1310"/>
      <c r="BF75" s="1310"/>
      <c r="BG75" s="1310"/>
      <c r="BH75" s="1310"/>
      <c r="BI75" s="1310"/>
      <c r="BJ75" s="1310"/>
      <c r="BK75" s="1310"/>
      <c r="BL75" s="1310"/>
      <c r="BM75" s="1310"/>
      <c r="BN75" s="1310"/>
      <c r="BO75" s="1310"/>
      <c r="BP75" s="1307">
        <v>7.3</v>
      </c>
      <c r="BQ75" s="1307"/>
      <c r="BR75" s="1307"/>
      <c r="BS75" s="1307"/>
      <c r="BT75" s="1307"/>
      <c r="BU75" s="1307"/>
      <c r="BV75" s="1307"/>
      <c r="BW75" s="1307"/>
      <c r="BX75" s="1307">
        <v>6.1</v>
      </c>
      <c r="BY75" s="1307"/>
      <c r="BZ75" s="1307"/>
      <c r="CA75" s="1307"/>
      <c r="CB75" s="1307"/>
      <c r="CC75" s="1307"/>
      <c r="CD75" s="1307"/>
      <c r="CE75" s="1307"/>
      <c r="CF75" s="1307">
        <v>6</v>
      </c>
      <c r="CG75" s="1307"/>
      <c r="CH75" s="1307"/>
      <c r="CI75" s="1307"/>
      <c r="CJ75" s="1307"/>
      <c r="CK75" s="1307"/>
      <c r="CL75" s="1307"/>
      <c r="CM75" s="1307"/>
      <c r="CN75" s="1307">
        <v>6.2</v>
      </c>
      <c r="CO75" s="1307"/>
      <c r="CP75" s="1307"/>
      <c r="CQ75" s="1307"/>
      <c r="CR75" s="1307"/>
      <c r="CS75" s="1307"/>
      <c r="CT75" s="1307"/>
      <c r="CU75" s="1307"/>
      <c r="CV75" s="1307">
        <v>7.1</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604</v>
      </c>
      <c r="AO77" s="1311"/>
      <c r="AP77" s="1311"/>
      <c r="AQ77" s="1311"/>
      <c r="AR77" s="1311"/>
      <c r="AS77" s="1311"/>
      <c r="AT77" s="1311"/>
      <c r="AU77" s="1311"/>
      <c r="AV77" s="1311"/>
      <c r="AW77" s="1311"/>
      <c r="AX77" s="1311"/>
      <c r="AY77" s="1311"/>
      <c r="AZ77" s="1311"/>
      <c r="BA77" s="1311"/>
      <c r="BB77" s="1310" t="s">
        <v>602</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607</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c7Q+vkIkXM0C5QeKZYYpktZz4Y/COBBPg3c+SkkxiXaoCwC1f4z50WDyYbrtmkUN5R8EMeu7hJNOsZ27lcBUQ==" saltValue="B8GYHAx3Nvncw9mZkReT9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ZCh6j7L8X4lttP3lAtsHOgDdOItmh1z6u1i/gCAr7ZTp5ko0uO6gza9Cbo7zZDINq1NBw1To810SjAIm8L5WQ==" saltValue="AGYF7u+CoaUg2ORjqvMP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suuw55yxFOLwmKVZWL19nSgVsUBh2TRaJG76VgFtQGYAZcGY7fkzDZ8vd0lUYYCrFsk9zjv8M1PYruERxvA==" saltValue="14Qw7CGVSgYUc/62C2z+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547</v>
      </c>
      <c r="G2" s="156"/>
      <c r="H2" s="157"/>
    </row>
    <row r="3" spans="1:8">
      <c r="A3" s="153" t="s">
        <v>540</v>
      </c>
      <c r="B3" s="158"/>
      <c r="C3" s="159"/>
      <c r="D3" s="160">
        <v>139058</v>
      </c>
      <c r="E3" s="161"/>
      <c r="F3" s="162">
        <v>333013</v>
      </c>
      <c r="G3" s="163"/>
      <c r="H3" s="164"/>
    </row>
    <row r="4" spans="1:8">
      <c r="A4" s="165"/>
      <c r="B4" s="166"/>
      <c r="C4" s="167"/>
      <c r="D4" s="168">
        <v>39522</v>
      </c>
      <c r="E4" s="169"/>
      <c r="F4" s="170">
        <v>126732</v>
      </c>
      <c r="G4" s="171"/>
      <c r="H4" s="172"/>
    </row>
    <row r="5" spans="1:8">
      <c r="A5" s="153" t="s">
        <v>542</v>
      </c>
      <c r="B5" s="158"/>
      <c r="C5" s="159"/>
      <c r="D5" s="160">
        <v>186257</v>
      </c>
      <c r="E5" s="161"/>
      <c r="F5" s="162">
        <v>280458</v>
      </c>
      <c r="G5" s="163"/>
      <c r="H5" s="164"/>
    </row>
    <row r="6" spans="1:8">
      <c r="A6" s="165"/>
      <c r="B6" s="166"/>
      <c r="C6" s="167"/>
      <c r="D6" s="168">
        <v>52219</v>
      </c>
      <c r="E6" s="169"/>
      <c r="F6" s="170">
        <v>127286</v>
      </c>
      <c r="G6" s="171"/>
      <c r="H6" s="172"/>
    </row>
    <row r="7" spans="1:8">
      <c r="A7" s="153" t="s">
        <v>543</v>
      </c>
      <c r="B7" s="158"/>
      <c r="C7" s="159"/>
      <c r="D7" s="160">
        <v>489337</v>
      </c>
      <c r="E7" s="161"/>
      <c r="F7" s="162">
        <v>291945</v>
      </c>
      <c r="G7" s="163"/>
      <c r="H7" s="164"/>
    </row>
    <row r="8" spans="1:8">
      <c r="A8" s="165"/>
      <c r="B8" s="166"/>
      <c r="C8" s="167"/>
      <c r="D8" s="168">
        <v>179002</v>
      </c>
      <c r="E8" s="169"/>
      <c r="F8" s="170">
        <v>127651</v>
      </c>
      <c r="G8" s="171"/>
      <c r="H8" s="172"/>
    </row>
    <row r="9" spans="1:8">
      <c r="A9" s="153" t="s">
        <v>544</v>
      </c>
      <c r="B9" s="158"/>
      <c r="C9" s="159"/>
      <c r="D9" s="160">
        <v>440252</v>
      </c>
      <c r="E9" s="161"/>
      <c r="F9" s="162">
        <v>291173</v>
      </c>
      <c r="G9" s="163"/>
      <c r="H9" s="164"/>
    </row>
    <row r="10" spans="1:8">
      <c r="A10" s="165"/>
      <c r="B10" s="166"/>
      <c r="C10" s="167"/>
      <c r="D10" s="168">
        <v>15946</v>
      </c>
      <c r="E10" s="169"/>
      <c r="F10" s="170">
        <v>119071</v>
      </c>
      <c r="G10" s="171"/>
      <c r="H10" s="172"/>
    </row>
    <row r="11" spans="1:8">
      <c r="A11" s="153" t="s">
        <v>545</v>
      </c>
      <c r="B11" s="158"/>
      <c r="C11" s="159"/>
      <c r="D11" s="160">
        <v>307104</v>
      </c>
      <c r="E11" s="161"/>
      <c r="F11" s="162">
        <v>271581</v>
      </c>
      <c r="G11" s="163"/>
      <c r="H11" s="164"/>
    </row>
    <row r="12" spans="1:8">
      <c r="A12" s="165"/>
      <c r="B12" s="166"/>
      <c r="C12" s="173"/>
      <c r="D12" s="168">
        <v>133503</v>
      </c>
      <c r="E12" s="169"/>
      <c r="F12" s="170">
        <v>117844</v>
      </c>
      <c r="G12" s="171"/>
      <c r="H12" s="172"/>
    </row>
    <row r="13" spans="1:8">
      <c r="A13" s="153"/>
      <c r="B13" s="158"/>
      <c r="C13" s="174"/>
      <c r="D13" s="175">
        <v>312402</v>
      </c>
      <c r="E13" s="176"/>
      <c r="F13" s="177">
        <v>293634</v>
      </c>
      <c r="G13" s="178"/>
      <c r="H13" s="164"/>
    </row>
    <row r="14" spans="1:8">
      <c r="A14" s="165"/>
      <c r="B14" s="166"/>
      <c r="C14" s="167"/>
      <c r="D14" s="168">
        <v>84038</v>
      </c>
      <c r="E14" s="169"/>
      <c r="F14" s="170">
        <v>123717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6.95</v>
      </c>
      <c r="C19" s="179">
        <f>ROUND(VALUE(SUBSTITUTE(実質収支比率等に係る経年分析!G$48,"▲","-")),2)</f>
        <v>6.23</v>
      </c>
      <c r="D19" s="179">
        <f>ROUND(VALUE(SUBSTITUTE(実質収支比率等に係る経年分析!H$48,"▲","-")),2)</f>
        <v>5.16</v>
      </c>
      <c r="E19" s="179">
        <f>ROUND(VALUE(SUBSTITUTE(実質収支比率等に係る経年分析!I$48,"▲","-")),2)</f>
        <v>9.1999999999999993</v>
      </c>
      <c r="F19" s="179">
        <f>ROUND(VALUE(SUBSTITUTE(実質収支比率等に係る経年分析!J$48,"▲","-")),2)</f>
        <v>11.49</v>
      </c>
    </row>
    <row r="20" spans="1:11">
      <c r="A20" s="179" t="s">
        <v>54</v>
      </c>
      <c r="B20" s="179">
        <f>ROUND(VALUE(SUBSTITUTE(実質収支比率等に係る経年分析!F$47,"▲","-")),2)</f>
        <v>21.22</v>
      </c>
      <c r="C20" s="179">
        <f>ROUND(VALUE(SUBSTITUTE(実質収支比率等に係る経年分析!G$47,"▲","-")),2)</f>
        <v>23.98</v>
      </c>
      <c r="D20" s="179">
        <f>ROUND(VALUE(SUBSTITUTE(実質収支比率等に係る経年分析!H$47,"▲","-")),2)</f>
        <v>30.64</v>
      </c>
      <c r="E20" s="179">
        <f>ROUND(VALUE(SUBSTITUTE(実質収支比率等に係る経年分析!I$47,"▲","-")),2)</f>
        <v>32.159999999999997</v>
      </c>
      <c r="F20" s="179">
        <f>ROUND(VALUE(SUBSTITUTE(実質収支比率等に係る経年分析!J$47,"▲","-")),2)</f>
        <v>31.52</v>
      </c>
    </row>
    <row r="21" spans="1:11">
      <c r="A21" s="179" t="s">
        <v>55</v>
      </c>
      <c r="B21" s="179">
        <f>IF(ISNUMBER(VALUE(SUBSTITUTE(実質収支比率等に係る経年分析!F$49,"▲","-"))),ROUND(VALUE(SUBSTITUTE(実質収支比率等に係る経年分析!F$49,"▲","-")),2),NA())</f>
        <v>-23.31</v>
      </c>
      <c r="C21" s="179">
        <f>IF(ISNUMBER(VALUE(SUBSTITUTE(実質収支比率等に係る経年分析!G$49,"▲","-"))),ROUND(VALUE(SUBSTITUTE(実質収支比率等に係る経年分析!G$49,"▲","-")),2),NA())</f>
        <v>2.87</v>
      </c>
      <c r="D21" s="179">
        <f>IF(ISNUMBER(VALUE(SUBSTITUTE(実質収支比率等に係る経年分析!H$49,"▲","-"))),ROUND(VALUE(SUBSTITUTE(実質収支比率等に係る経年分析!H$49,"▲","-")),2),NA())</f>
        <v>5.0199999999999996</v>
      </c>
      <c r="E21" s="179">
        <f>IF(ISNUMBER(VALUE(SUBSTITUTE(実質収支比率等に係る経年分析!I$49,"▲","-"))),ROUND(VALUE(SUBSTITUTE(実質収支比率等に係る経年分析!I$49,"▲","-")),2),NA())</f>
        <v>3.78</v>
      </c>
      <c r="F21" s="179">
        <f>IF(ISNUMBER(VALUE(SUBSTITUTE(実質収支比率等に係る経年分析!J$49,"▲","-"))),ROUND(VALUE(SUBSTITUTE(実質収支比率等に係る経年分析!J$49,"▲","-")),2),NA())</f>
        <v>2.48</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通所リハビリテーション事業特別会計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0.55000000000000004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汗見川へき地診療所事業特別会計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0.44</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2.0699999999999998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1.41</v>
      </c>
    </row>
    <row r="35" spans="1:16">
      <c r="A35" s="180" t="str">
        <f>IF(連結実質赤字比率に係る赤字・黒字の構成分析!C$35="",NA(),連結実質赤字比率に係る赤字・黒字の構成分析!C$35)</f>
        <v>病院事業特別会計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10.36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11.49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403</v>
      </c>
      <c r="E42" s="181"/>
      <c r="F42" s="181"/>
      <c r="G42" s="181">
        <f>'実質公債費比率（分子）の構造'!L$52</f>
        <v>385</v>
      </c>
      <c r="H42" s="181"/>
      <c r="I42" s="181"/>
      <c r="J42" s="181">
        <f>'実質公債費比率（分子）の構造'!M$52</f>
        <v>372</v>
      </c>
      <c r="K42" s="181"/>
      <c r="L42" s="181"/>
      <c r="M42" s="181">
        <f>'実質公債費比率（分子）の構造'!N$52</f>
        <v>367</v>
      </c>
      <c r="N42" s="181"/>
      <c r="O42" s="181"/>
      <c r="P42" s="181">
        <f>'実質公債費比率（分子）の構造'!O$52</f>
        <v>389</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45</v>
      </c>
      <c r="C45" s="181"/>
      <c r="D45" s="181"/>
      <c r="E45" s="181">
        <f>'実質公債費比率（分子）の構造'!L$49</f>
        <v>25</v>
      </c>
      <c r="F45" s="181"/>
      <c r="G45" s="181"/>
      <c r="H45" s="181">
        <f>'実質公債費比率（分子）の構造'!M$49</f>
        <v>3</v>
      </c>
      <c r="I45" s="181"/>
      <c r="J45" s="181"/>
      <c r="K45" s="181">
        <f>'実質公債費比率（分子）の構造'!N$49</f>
        <v>4</v>
      </c>
      <c r="L45" s="181"/>
      <c r="M45" s="181"/>
      <c r="N45" s="181">
        <f>'実質公債費比率（分子）の構造'!O$49</f>
        <v>5</v>
      </c>
      <c r="O45" s="181"/>
      <c r="P45" s="181"/>
    </row>
    <row r="46" spans="1:16">
      <c r="A46" s="181" t="s">
        <v>66</v>
      </c>
      <c r="B46" s="181">
        <f>'実質公債費比率（分子）の構造'!K$48</f>
        <v>149</v>
      </c>
      <c r="C46" s="181"/>
      <c r="D46" s="181"/>
      <c r="E46" s="181">
        <f>'実質公債費比率（分子）の構造'!L$48</f>
        <v>149</v>
      </c>
      <c r="F46" s="181"/>
      <c r="G46" s="181"/>
      <c r="H46" s="181">
        <f>'実質公債費比率（分子）の構造'!M$48</f>
        <v>152</v>
      </c>
      <c r="I46" s="181"/>
      <c r="J46" s="181"/>
      <c r="K46" s="181">
        <f>'実質公債費比率（分子）の構造'!N$48</f>
        <v>154</v>
      </c>
      <c r="L46" s="181"/>
      <c r="M46" s="181"/>
      <c r="N46" s="181">
        <f>'実質公債費比率（分子）の構造'!O$48</f>
        <v>169</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328</v>
      </c>
      <c r="C49" s="181"/>
      <c r="D49" s="181"/>
      <c r="E49" s="181">
        <f>'実質公債費比率（分子）の構造'!L$45</f>
        <v>318</v>
      </c>
      <c r="F49" s="181"/>
      <c r="G49" s="181"/>
      <c r="H49" s="181">
        <f>'実質公債費比率（分子）の構造'!M$45</f>
        <v>332</v>
      </c>
      <c r="I49" s="181"/>
      <c r="J49" s="181"/>
      <c r="K49" s="181">
        <f>'実質公債費比率（分子）の構造'!N$45</f>
        <v>340</v>
      </c>
      <c r="L49" s="181"/>
      <c r="M49" s="181"/>
      <c r="N49" s="181">
        <f>'実質公債費比率（分子）の構造'!O$45</f>
        <v>362</v>
      </c>
      <c r="O49" s="181"/>
      <c r="P49" s="181"/>
    </row>
    <row r="50" spans="1:16">
      <c r="A50" s="181" t="s">
        <v>70</v>
      </c>
      <c r="B50" s="181" t="e">
        <f>NA()</f>
        <v>#N/A</v>
      </c>
      <c r="C50" s="181">
        <f>IF(ISNUMBER('実質公債費比率（分子）の構造'!K$53),'実質公債費比率（分子）の構造'!K$53,NA())</f>
        <v>119</v>
      </c>
      <c r="D50" s="181" t="e">
        <f>NA()</f>
        <v>#N/A</v>
      </c>
      <c r="E50" s="181" t="e">
        <f>NA()</f>
        <v>#N/A</v>
      </c>
      <c r="F50" s="181">
        <f>IF(ISNUMBER('実質公債費比率（分子）の構造'!L$53),'実質公債費比率（分子）の構造'!L$53,NA())</f>
        <v>107</v>
      </c>
      <c r="G50" s="181" t="e">
        <f>NA()</f>
        <v>#N/A</v>
      </c>
      <c r="H50" s="181" t="e">
        <f>NA()</f>
        <v>#N/A</v>
      </c>
      <c r="I50" s="181">
        <f>IF(ISNUMBER('実質公債費比率（分子）の構造'!M$53),'実質公債費比率（分子）の構造'!M$53,NA())</f>
        <v>115</v>
      </c>
      <c r="J50" s="181" t="e">
        <f>NA()</f>
        <v>#N/A</v>
      </c>
      <c r="K50" s="181" t="e">
        <f>NA()</f>
        <v>#N/A</v>
      </c>
      <c r="L50" s="181">
        <f>IF(ISNUMBER('実質公債費比率（分子）の構造'!N$53),'実質公債費比率（分子）の構造'!N$53,NA())</f>
        <v>131</v>
      </c>
      <c r="M50" s="181" t="e">
        <f>NA()</f>
        <v>#N/A</v>
      </c>
      <c r="N50" s="181" t="e">
        <f>NA()</f>
        <v>#N/A</v>
      </c>
      <c r="O50" s="181">
        <f>IF(ISNUMBER('実質公債費比率（分子）の構造'!O$53),'実質公債費比率（分子）の構造'!O$53,NA())</f>
        <v>147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3752</v>
      </c>
      <c r="E56" s="180"/>
      <c r="F56" s="180"/>
      <c r="G56" s="180">
        <f>'将来負担比率（分子）の構造'!J$52</f>
        <v>3688</v>
      </c>
      <c r="H56" s="180"/>
      <c r="I56" s="180"/>
      <c r="J56" s="180">
        <f>'将来負担比率（分子）の構造'!K$52</f>
        <v>4116</v>
      </c>
      <c r="K56" s="180"/>
      <c r="L56" s="180"/>
      <c r="M56" s="180">
        <f>'将来負担比率（分子）の構造'!L$52</f>
        <v>4379</v>
      </c>
      <c r="N56" s="180"/>
      <c r="O56" s="180"/>
      <c r="P56" s="180">
        <f>'将来負担比率（分子）の構造'!M$52</f>
        <v>4503</v>
      </c>
    </row>
    <row r="57" spans="1:16">
      <c r="A57" s="180" t="s">
        <v>41</v>
      </c>
      <c r="B57" s="180"/>
      <c r="C57" s="180"/>
      <c r="D57" s="180">
        <f>'将来負担比率（分子）の構造'!I$51</f>
        <v>92</v>
      </c>
      <c r="E57" s="180"/>
      <c r="F57" s="180"/>
      <c r="G57" s="180">
        <f>'将来負担比率（分子）の構造'!J$51</f>
        <v>84</v>
      </c>
      <c r="H57" s="180"/>
      <c r="I57" s="180"/>
      <c r="J57" s="180">
        <f>'将来負担比率（分子）の構造'!K$51</f>
        <v>153</v>
      </c>
      <c r="K57" s="180"/>
      <c r="L57" s="180"/>
      <c r="M57" s="180">
        <f>'将来負担比率（分子）の構造'!L$51</f>
        <v>204</v>
      </c>
      <c r="N57" s="180"/>
      <c r="O57" s="180"/>
      <c r="P57" s="180">
        <f>'将来負担比率（分子）の構造'!M$51</f>
        <v>21</v>
      </c>
    </row>
    <row r="58" spans="1:16">
      <c r="A58" s="180" t="s">
        <v>40</v>
      </c>
      <c r="B58" s="180"/>
      <c r="C58" s="180"/>
      <c r="D58" s="180">
        <f>'将来負担比率（分子）の構造'!I$50</f>
        <v>2292</v>
      </c>
      <c r="E58" s="180"/>
      <c r="F58" s="180"/>
      <c r="G58" s="180">
        <f>'将来負担比率（分子）の構造'!J$50</f>
        <v>2449</v>
      </c>
      <c r="H58" s="180"/>
      <c r="I58" s="180"/>
      <c r="J58" s="180">
        <f>'将来負担比率（分子）の構造'!K$50</f>
        <v>2538</v>
      </c>
      <c r="K58" s="180"/>
      <c r="L58" s="180"/>
      <c r="M58" s="180">
        <f>'将来負担比率（分子）の構造'!L$50</f>
        <v>2799</v>
      </c>
      <c r="N58" s="180"/>
      <c r="O58" s="180"/>
      <c r="P58" s="180">
        <f>'将来負担比率（分子）の構造'!M$50</f>
        <v>2870</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533</v>
      </c>
      <c r="C62" s="180"/>
      <c r="D62" s="180"/>
      <c r="E62" s="180">
        <f>'将来負担比率（分子）の構造'!J$45</f>
        <v>428</v>
      </c>
      <c r="F62" s="180"/>
      <c r="G62" s="180"/>
      <c r="H62" s="180">
        <f>'将来負担比率（分子）の構造'!K$45</f>
        <v>385</v>
      </c>
      <c r="I62" s="180"/>
      <c r="J62" s="180"/>
      <c r="K62" s="180">
        <f>'将来負担比率（分子）の構造'!L$45</f>
        <v>619</v>
      </c>
      <c r="L62" s="180"/>
      <c r="M62" s="180"/>
      <c r="N62" s="180">
        <f>'将来負担比率（分子）の構造'!M$45</f>
        <v>240</v>
      </c>
      <c r="O62" s="180"/>
      <c r="P62" s="180"/>
    </row>
    <row r="63" spans="1:16">
      <c r="A63" s="180" t="s">
        <v>33</v>
      </c>
      <c r="B63" s="180">
        <f>'将来負担比率（分子）の構造'!I$44</f>
        <v>66</v>
      </c>
      <c r="C63" s="180"/>
      <c r="D63" s="180"/>
      <c r="E63" s="180">
        <f>'将来負担比率（分子）の構造'!J$44</f>
        <v>53</v>
      </c>
      <c r="F63" s="180"/>
      <c r="G63" s="180"/>
      <c r="H63" s="180">
        <f>'将来負担比率（分子）の構造'!K$44</f>
        <v>69</v>
      </c>
      <c r="I63" s="180"/>
      <c r="J63" s="180"/>
      <c r="K63" s="180">
        <f>'将来負担比率（分子）の構造'!L$44</f>
        <v>66</v>
      </c>
      <c r="L63" s="180"/>
      <c r="M63" s="180"/>
      <c r="N63" s="180">
        <f>'将来負担比率（分子）の構造'!M$44</f>
        <v>61</v>
      </c>
      <c r="O63" s="180"/>
      <c r="P63" s="180"/>
    </row>
    <row r="64" spans="1:16">
      <c r="A64" s="180" t="s">
        <v>32</v>
      </c>
      <c r="B64" s="180">
        <f>'将来負担比率（分子）の構造'!I$43</f>
        <v>2008</v>
      </c>
      <c r="C64" s="180"/>
      <c r="D64" s="180"/>
      <c r="E64" s="180">
        <f>'将来負担比率（分子）の構造'!J$43</f>
        <v>1915</v>
      </c>
      <c r="F64" s="180"/>
      <c r="G64" s="180"/>
      <c r="H64" s="180">
        <f>'将来負担比率（分子）の構造'!K$43</f>
        <v>1910</v>
      </c>
      <c r="I64" s="180"/>
      <c r="J64" s="180"/>
      <c r="K64" s="180">
        <f>'将来負担比率（分子）の構造'!L$43</f>
        <v>2026</v>
      </c>
      <c r="L64" s="180"/>
      <c r="M64" s="180"/>
      <c r="N64" s="180">
        <f>'将来負担比率（分子）の構造'!M$43</f>
        <v>1917</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f>'将来負担比率（分子）の構造'!L$42</f>
        <v>200</v>
      </c>
      <c r="L65" s="180"/>
      <c r="M65" s="180"/>
      <c r="N65" s="180">
        <f>'将来負担比率（分子）の構造'!M$42</f>
        <v>35</v>
      </c>
      <c r="O65" s="180"/>
      <c r="P65" s="180"/>
    </row>
    <row r="66" spans="1:16">
      <c r="A66" s="180" t="s">
        <v>30</v>
      </c>
      <c r="B66" s="180">
        <f>'将来負担比率（分子）の構造'!I$41</f>
        <v>3388</v>
      </c>
      <c r="C66" s="180"/>
      <c r="D66" s="180"/>
      <c r="E66" s="180">
        <f>'将来負担比率（分子）の構造'!J$41</f>
        <v>3529</v>
      </c>
      <c r="F66" s="180"/>
      <c r="G66" s="180"/>
      <c r="H66" s="180">
        <f>'将来負担比率（分子）の構造'!K$41</f>
        <v>4306</v>
      </c>
      <c r="I66" s="180"/>
      <c r="J66" s="180"/>
      <c r="K66" s="180">
        <f>'将来負担比率（分子）の構造'!L$41</f>
        <v>4999</v>
      </c>
      <c r="L66" s="180"/>
      <c r="M66" s="180"/>
      <c r="N66" s="180">
        <f>'将来負担比率（分子）の構造'!M$41</f>
        <v>5622</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527</v>
      </c>
      <c r="M67" s="180" t="e">
        <f>NA()</f>
        <v>#N/A</v>
      </c>
      <c r="N67" s="180" t="e">
        <f>NA()</f>
        <v>#N/A</v>
      </c>
      <c r="O67" s="180">
        <f>IF(ISNUMBER('将来負担比率（分子）の構造'!M$53), IF('将来負担比率（分子）の構造'!M$53 &lt; 0, 0, '将来負担比率（分子）の構造'!M$53), NA())</f>
        <v>481</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692</v>
      </c>
      <c r="C72" s="184">
        <f>基金残高に係る経年分析!G55</f>
        <v>692</v>
      </c>
      <c r="D72" s="184">
        <f>基金残高に係る経年分析!H55</f>
        <v>692</v>
      </c>
    </row>
    <row r="73" spans="1:16">
      <c r="A73" s="183" t="s">
        <v>77</v>
      </c>
      <c r="B73" s="184">
        <f>基金残高に係る経年分析!F56</f>
        <v>194</v>
      </c>
      <c r="C73" s="184">
        <f>基金残高に係る経年分析!G56</f>
        <v>214</v>
      </c>
      <c r="D73" s="184">
        <f>基金残高に係る経年分析!H56</f>
        <v>220</v>
      </c>
    </row>
    <row r="74" spans="1:16">
      <c r="A74" s="183" t="s">
        <v>78</v>
      </c>
      <c r="B74" s="184">
        <f>基金残高に係る経年分析!F57</f>
        <v>1745</v>
      </c>
      <c r="C74" s="184">
        <f>基金残高に係る経年分析!G57</f>
        <v>1767</v>
      </c>
      <c r="D74" s="184">
        <f>基金残高に係る経年分析!H57</f>
        <v>1752</v>
      </c>
    </row>
  </sheetData>
  <sheetProtection algorithmName="SHA-512" hashValue="vsemsOeKdyvdFwSiKZRHvV3A1cbT6Qp40moGsM0gpbfwMhnuxJcY1xdKkPLGeT7TLXat+c5KJ8sh3MvbubtVCQ==" saltValue="78Otu7MIHzclR42TokKu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318273</v>
      </c>
      <c r="S5" s="669"/>
      <c r="T5" s="669"/>
      <c r="U5" s="669"/>
      <c r="V5" s="669"/>
      <c r="W5" s="669"/>
      <c r="X5" s="669"/>
      <c r="Y5" s="670"/>
      <c r="Z5" s="671">
        <v>7</v>
      </c>
      <c r="AA5" s="671"/>
      <c r="AB5" s="671"/>
      <c r="AC5" s="671"/>
      <c r="AD5" s="672">
        <v>318273</v>
      </c>
      <c r="AE5" s="672"/>
      <c r="AF5" s="672"/>
      <c r="AG5" s="672"/>
      <c r="AH5" s="672"/>
      <c r="AI5" s="672"/>
      <c r="AJ5" s="672"/>
      <c r="AK5" s="672"/>
      <c r="AL5" s="673">
        <v>15</v>
      </c>
      <c r="AM5" s="674"/>
      <c r="AN5" s="674"/>
      <c r="AO5" s="675"/>
      <c r="AP5" s="665" t="s">
        <v>225</v>
      </c>
      <c r="AQ5" s="666"/>
      <c r="AR5" s="666"/>
      <c r="AS5" s="666"/>
      <c r="AT5" s="666"/>
      <c r="AU5" s="666"/>
      <c r="AV5" s="666"/>
      <c r="AW5" s="666"/>
      <c r="AX5" s="666"/>
      <c r="AY5" s="666"/>
      <c r="AZ5" s="666"/>
      <c r="BA5" s="666"/>
      <c r="BB5" s="666"/>
      <c r="BC5" s="666"/>
      <c r="BD5" s="666"/>
      <c r="BE5" s="666"/>
      <c r="BF5" s="667"/>
      <c r="BG5" s="679">
        <v>318273</v>
      </c>
      <c r="BH5" s="680"/>
      <c r="BI5" s="680"/>
      <c r="BJ5" s="680"/>
      <c r="BK5" s="680"/>
      <c r="BL5" s="680"/>
      <c r="BM5" s="680"/>
      <c r="BN5" s="681"/>
      <c r="BO5" s="682">
        <v>100</v>
      </c>
      <c r="BP5" s="682"/>
      <c r="BQ5" s="682"/>
      <c r="BR5" s="682"/>
      <c r="BS5" s="683" t="s">
        <v>129</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26708</v>
      </c>
      <c r="S6" s="680"/>
      <c r="T6" s="680"/>
      <c r="U6" s="680"/>
      <c r="V6" s="680"/>
      <c r="W6" s="680"/>
      <c r="X6" s="680"/>
      <c r="Y6" s="681"/>
      <c r="Z6" s="682">
        <v>0.6</v>
      </c>
      <c r="AA6" s="682"/>
      <c r="AB6" s="682"/>
      <c r="AC6" s="682"/>
      <c r="AD6" s="683">
        <v>26708</v>
      </c>
      <c r="AE6" s="683"/>
      <c r="AF6" s="683"/>
      <c r="AG6" s="683"/>
      <c r="AH6" s="683"/>
      <c r="AI6" s="683"/>
      <c r="AJ6" s="683"/>
      <c r="AK6" s="683"/>
      <c r="AL6" s="684">
        <v>1.3</v>
      </c>
      <c r="AM6" s="685"/>
      <c r="AN6" s="685"/>
      <c r="AO6" s="686"/>
      <c r="AP6" s="676" t="s">
        <v>230</v>
      </c>
      <c r="AQ6" s="677"/>
      <c r="AR6" s="677"/>
      <c r="AS6" s="677"/>
      <c r="AT6" s="677"/>
      <c r="AU6" s="677"/>
      <c r="AV6" s="677"/>
      <c r="AW6" s="677"/>
      <c r="AX6" s="677"/>
      <c r="AY6" s="677"/>
      <c r="AZ6" s="677"/>
      <c r="BA6" s="677"/>
      <c r="BB6" s="677"/>
      <c r="BC6" s="677"/>
      <c r="BD6" s="677"/>
      <c r="BE6" s="677"/>
      <c r="BF6" s="678"/>
      <c r="BG6" s="679">
        <v>318273</v>
      </c>
      <c r="BH6" s="680"/>
      <c r="BI6" s="680"/>
      <c r="BJ6" s="680"/>
      <c r="BK6" s="680"/>
      <c r="BL6" s="680"/>
      <c r="BM6" s="680"/>
      <c r="BN6" s="681"/>
      <c r="BO6" s="682">
        <v>100</v>
      </c>
      <c r="BP6" s="682"/>
      <c r="BQ6" s="682"/>
      <c r="BR6" s="682"/>
      <c r="BS6" s="683" t="s">
        <v>231</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54066</v>
      </c>
      <c r="CS6" s="680"/>
      <c r="CT6" s="680"/>
      <c r="CU6" s="680"/>
      <c r="CV6" s="680"/>
      <c r="CW6" s="680"/>
      <c r="CX6" s="680"/>
      <c r="CY6" s="681"/>
      <c r="CZ6" s="673">
        <v>1.3</v>
      </c>
      <c r="DA6" s="674"/>
      <c r="DB6" s="674"/>
      <c r="DC6" s="693"/>
      <c r="DD6" s="688" t="s">
        <v>172</v>
      </c>
      <c r="DE6" s="680"/>
      <c r="DF6" s="680"/>
      <c r="DG6" s="680"/>
      <c r="DH6" s="680"/>
      <c r="DI6" s="680"/>
      <c r="DJ6" s="680"/>
      <c r="DK6" s="680"/>
      <c r="DL6" s="680"/>
      <c r="DM6" s="680"/>
      <c r="DN6" s="680"/>
      <c r="DO6" s="680"/>
      <c r="DP6" s="681"/>
      <c r="DQ6" s="688">
        <v>54066</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1036</v>
      </c>
      <c r="S7" s="680"/>
      <c r="T7" s="680"/>
      <c r="U7" s="680"/>
      <c r="V7" s="680"/>
      <c r="W7" s="680"/>
      <c r="X7" s="680"/>
      <c r="Y7" s="681"/>
      <c r="Z7" s="682">
        <v>0</v>
      </c>
      <c r="AA7" s="682"/>
      <c r="AB7" s="682"/>
      <c r="AC7" s="682"/>
      <c r="AD7" s="683">
        <v>1036</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134793</v>
      </c>
      <c r="BH7" s="680"/>
      <c r="BI7" s="680"/>
      <c r="BJ7" s="680"/>
      <c r="BK7" s="680"/>
      <c r="BL7" s="680"/>
      <c r="BM7" s="680"/>
      <c r="BN7" s="681"/>
      <c r="BO7" s="682">
        <v>42.4</v>
      </c>
      <c r="BP7" s="682"/>
      <c r="BQ7" s="682"/>
      <c r="BR7" s="682"/>
      <c r="BS7" s="683" t="s">
        <v>231</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999184</v>
      </c>
      <c r="CS7" s="680"/>
      <c r="CT7" s="680"/>
      <c r="CU7" s="680"/>
      <c r="CV7" s="680"/>
      <c r="CW7" s="680"/>
      <c r="CX7" s="680"/>
      <c r="CY7" s="681"/>
      <c r="CZ7" s="682">
        <v>23.5</v>
      </c>
      <c r="DA7" s="682"/>
      <c r="DB7" s="682"/>
      <c r="DC7" s="682"/>
      <c r="DD7" s="688">
        <v>477008</v>
      </c>
      <c r="DE7" s="680"/>
      <c r="DF7" s="680"/>
      <c r="DG7" s="680"/>
      <c r="DH7" s="680"/>
      <c r="DI7" s="680"/>
      <c r="DJ7" s="680"/>
      <c r="DK7" s="680"/>
      <c r="DL7" s="680"/>
      <c r="DM7" s="680"/>
      <c r="DN7" s="680"/>
      <c r="DO7" s="680"/>
      <c r="DP7" s="681"/>
      <c r="DQ7" s="688">
        <v>443677</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994</v>
      </c>
      <c r="S8" s="680"/>
      <c r="T8" s="680"/>
      <c r="U8" s="680"/>
      <c r="V8" s="680"/>
      <c r="W8" s="680"/>
      <c r="X8" s="680"/>
      <c r="Y8" s="681"/>
      <c r="Z8" s="682">
        <v>0</v>
      </c>
      <c r="AA8" s="682"/>
      <c r="AB8" s="682"/>
      <c r="AC8" s="682"/>
      <c r="AD8" s="683">
        <v>994</v>
      </c>
      <c r="AE8" s="683"/>
      <c r="AF8" s="683"/>
      <c r="AG8" s="683"/>
      <c r="AH8" s="683"/>
      <c r="AI8" s="683"/>
      <c r="AJ8" s="683"/>
      <c r="AK8" s="683"/>
      <c r="AL8" s="684">
        <v>0</v>
      </c>
      <c r="AM8" s="685"/>
      <c r="AN8" s="685"/>
      <c r="AO8" s="686"/>
      <c r="AP8" s="676" t="s">
        <v>237</v>
      </c>
      <c r="AQ8" s="677"/>
      <c r="AR8" s="677"/>
      <c r="AS8" s="677"/>
      <c r="AT8" s="677"/>
      <c r="AU8" s="677"/>
      <c r="AV8" s="677"/>
      <c r="AW8" s="677"/>
      <c r="AX8" s="677"/>
      <c r="AY8" s="677"/>
      <c r="AZ8" s="677"/>
      <c r="BA8" s="677"/>
      <c r="BB8" s="677"/>
      <c r="BC8" s="677"/>
      <c r="BD8" s="677"/>
      <c r="BE8" s="677"/>
      <c r="BF8" s="678"/>
      <c r="BG8" s="679">
        <v>5578</v>
      </c>
      <c r="BH8" s="680"/>
      <c r="BI8" s="680"/>
      <c r="BJ8" s="680"/>
      <c r="BK8" s="680"/>
      <c r="BL8" s="680"/>
      <c r="BM8" s="680"/>
      <c r="BN8" s="681"/>
      <c r="BO8" s="682">
        <v>1.8</v>
      </c>
      <c r="BP8" s="682"/>
      <c r="BQ8" s="682"/>
      <c r="BR8" s="682"/>
      <c r="BS8" s="688" t="s">
        <v>231</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710498</v>
      </c>
      <c r="CS8" s="680"/>
      <c r="CT8" s="680"/>
      <c r="CU8" s="680"/>
      <c r="CV8" s="680"/>
      <c r="CW8" s="680"/>
      <c r="CX8" s="680"/>
      <c r="CY8" s="681"/>
      <c r="CZ8" s="682">
        <v>16.7</v>
      </c>
      <c r="DA8" s="682"/>
      <c r="DB8" s="682"/>
      <c r="DC8" s="682"/>
      <c r="DD8" s="688" t="s">
        <v>239</v>
      </c>
      <c r="DE8" s="680"/>
      <c r="DF8" s="680"/>
      <c r="DG8" s="680"/>
      <c r="DH8" s="680"/>
      <c r="DI8" s="680"/>
      <c r="DJ8" s="680"/>
      <c r="DK8" s="680"/>
      <c r="DL8" s="680"/>
      <c r="DM8" s="680"/>
      <c r="DN8" s="680"/>
      <c r="DO8" s="680"/>
      <c r="DP8" s="681"/>
      <c r="DQ8" s="688">
        <v>474183</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892</v>
      </c>
      <c r="S9" s="680"/>
      <c r="T9" s="680"/>
      <c r="U9" s="680"/>
      <c r="V9" s="680"/>
      <c r="W9" s="680"/>
      <c r="X9" s="680"/>
      <c r="Y9" s="681"/>
      <c r="Z9" s="682">
        <v>0</v>
      </c>
      <c r="AA9" s="682"/>
      <c r="AB9" s="682"/>
      <c r="AC9" s="682"/>
      <c r="AD9" s="683">
        <v>892</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106312</v>
      </c>
      <c r="BH9" s="680"/>
      <c r="BI9" s="680"/>
      <c r="BJ9" s="680"/>
      <c r="BK9" s="680"/>
      <c r="BL9" s="680"/>
      <c r="BM9" s="680"/>
      <c r="BN9" s="681"/>
      <c r="BO9" s="682">
        <v>33.4</v>
      </c>
      <c r="BP9" s="682"/>
      <c r="BQ9" s="682"/>
      <c r="BR9" s="682"/>
      <c r="BS9" s="688" t="s">
        <v>231</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565857</v>
      </c>
      <c r="CS9" s="680"/>
      <c r="CT9" s="680"/>
      <c r="CU9" s="680"/>
      <c r="CV9" s="680"/>
      <c r="CW9" s="680"/>
      <c r="CX9" s="680"/>
      <c r="CY9" s="681"/>
      <c r="CZ9" s="682">
        <v>13.3</v>
      </c>
      <c r="DA9" s="682"/>
      <c r="DB9" s="682"/>
      <c r="DC9" s="682"/>
      <c r="DD9" s="688">
        <v>11884</v>
      </c>
      <c r="DE9" s="680"/>
      <c r="DF9" s="680"/>
      <c r="DG9" s="680"/>
      <c r="DH9" s="680"/>
      <c r="DI9" s="680"/>
      <c r="DJ9" s="680"/>
      <c r="DK9" s="680"/>
      <c r="DL9" s="680"/>
      <c r="DM9" s="680"/>
      <c r="DN9" s="680"/>
      <c r="DO9" s="680"/>
      <c r="DP9" s="681"/>
      <c r="DQ9" s="688">
        <v>529953</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231</v>
      </c>
      <c r="AA10" s="682"/>
      <c r="AB10" s="682"/>
      <c r="AC10" s="682"/>
      <c r="AD10" s="683" t="s">
        <v>129</v>
      </c>
      <c r="AE10" s="683"/>
      <c r="AF10" s="683"/>
      <c r="AG10" s="683"/>
      <c r="AH10" s="683"/>
      <c r="AI10" s="683"/>
      <c r="AJ10" s="683"/>
      <c r="AK10" s="683"/>
      <c r="AL10" s="684" t="s">
        <v>129</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8933</v>
      </c>
      <c r="BH10" s="680"/>
      <c r="BI10" s="680"/>
      <c r="BJ10" s="680"/>
      <c r="BK10" s="680"/>
      <c r="BL10" s="680"/>
      <c r="BM10" s="680"/>
      <c r="BN10" s="681"/>
      <c r="BO10" s="682">
        <v>2.8</v>
      </c>
      <c r="BP10" s="682"/>
      <c r="BQ10" s="682"/>
      <c r="BR10" s="682"/>
      <c r="BS10" s="688" t="s">
        <v>231</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129</v>
      </c>
      <c r="CS10" s="680"/>
      <c r="CT10" s="680"/>
      <c r="CU10" s="680"/>
      <c r="CV10" s="680"/>
      <c r="CW10" s="680"/>
      <c r="CX10" s="680"/>
      <c r="CY10" s="681"/>
      <c r="CZ10" s="682" t="s">
        <v>129</v>
      </c>
      <c r="DA10" s="682"/>
      <c r="DB10" s="682"/>
      <c r="DC10" s="682"/>
      <c r="DD10" s="688" t="s">
        <v>129</v>
      </c>
      <c r="DE10" s="680"/>
      <c r="DF10" s="680"/>
      <c r="DG10" s="680"/>
      <c r="DH10" s="680"/>
      <c r="DI10" s="680"/>
      <c r="DJ10" s="680"/>
      <c r="DK10" s="680"/>
      <c r="DL10" s="680"/>
      <c r="DM10" s="680"/>
      <c r="DN10" s="680"/>
      <c r="DO10" s="680"/>
      <c r="DP10" s="681"/>
      <c r="DQ10" s="688" t="s">
        <v>239</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231</v>
      </c>
      <c r="AE11" s="683"/>
      <c r="AF11" s="683"/>
      <c r="AG11" s="683"/>
      <c r="AH11" s="683"/>
      <c r="AI11" s="683"/>
      <c r="AJ11" s="683"/>
      <c r="AK11" s="683"/>
      <c r="AL11" s="684" t="s">
        <v>247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13970</v>
      </c>
      <c r="BH11" s="680"/>
      <c r="BI11" s="680"/>
      <c r="BJ11" s="680"/>
      <c r="BK11" s="680"/>
      <c r="BL11" s="680"/>
      <c r="BM11" s="680"/>
      <c r="BN11" s="681"/>
      <c r="BO11" s="682">
        <v>4.4000000000000004</v>
      </c>
      <c r="BP11" s="682"/>
      <c r="BQ11" s="682"/>
      <c r="BR11" s="682"/>
      <c r="BS11" s="688" t="s">
        <v>231</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311816</v>
      </c>
      <c r="CS11" s="680"/>
      <c r="CT11" s="680"/>
      <c r="CU11" s="680"/>
      <c r="CV11" s="680"/>
      <c r="CW11" s="680"/>
      <c r="CX11" s="680"/>
      <c r="CY11" s="681"/>
      <c r="CZ11" s="682">
        <v>7.3</v>
      </c>
      <c r="DA11" s="682"/>
      <c r="DB11" s="682"/>
      <c r="DC11" s="682"/>
      <c r="DD11" s="688">
        <v>19027</v>
      </c>
      <c r="DE11" s="680"/>
      <c r="DF11" s="680"/>
      <c r="DG11" s="680"/>
      <c r="DH11" s="680"/>
      <c r="DI11" s="680"/>
      <c r="DJ11" s="680"/>
      <c r="DK11" s="680"/>
      <c r="DL11" s="680"/>
      <c r="DM11" s="680"/>
      <c r="DN11" s="680"/>
      <c r="DO11" s="680"/>
      <c r="DP11" s="681"/>
      <c r="DQ11" s="688">
        <v>139704</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64609</v>
      </c>
      <c r="S12" s="680"/>
      <c r="T12" s="680"/>
      <c r="U12" s="680"/>
      <c r="V12" s="680"/>
      <c r="W12" s="680"/>
      <c r="X12" s="680"/>
      <c r="Y12" s="681"/>
      <c r="Z12" s="682">
        <v>1.4</v>
      </c>
      <c r="AA12" s="682"/>
      <c r="AB12" s="682"/>
      <c r="AC12" s="682"/>
      <c r="AD12" s="683">
        <v>64609</v>
      </c>
      <c r="AE12" s="683"/>
      <c r="AF12" s="683"/>
      <c r="AG12" s="683"/>
      <c r="AH12" s="683"/>
      <c r="AI12" s="683"/>
      <c r="AJ12" s="683"/>
      <c r="AK12" s="683"/>
      <c r="AL12" s="684">
        <v>3</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152794</v>
      </c>
      <c r="BH12" s="680"/>
      <c r="BI12" s="680"/>
      <c r="BJ12" s="680"/>
      <c r="BK12" s="680"/>
      <c r="BL12" s="680"/>
      <c r="BM12" s="680"/>
      <c r="BN12" s="681"/>
      <c r="BO12" s="682">
        <v>48</v>
      </c>
      <c r="BP12" s="682"/>
      <c r="BQ12" s="682"/>
      <c r="BR12" s="682"/>
      <c r="BS12" s="688" t="s">
        <v>231</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35539</v>
      </c>
      <c r="CS12" s="680"/>
      <c r="CT12" s="680"/>
      <c r="CU12" s="680"/>
      <c r="CV12" s="680"/>
      <c r="CW12" s="680"/>
      <c r="CX12" s="680"/>
      <c r="CY12" s="681"/>
      <c r="CZ12" s="682">
        <v>0.8</v>
      </c>
      <c r="DA12" s="682"/>
      <c r="DB12" s="682"/>
      <c r="DC12" s="682"/>
      <c r="DD12" s="688" t="s">
        <v>247</v>
      </c>
      <c r="DE12" s="680"/>
      <c r="DF12" s="680"/>
      <c r="DG12" s="680"/>
      <c r="DH12" s="680"/>
      <c r="DI12" s="680"/>
      <c r="DJ12" s="680"/>
      <c r="DK12" s="680"/>
      <c r="DL12" s="680"/>
      <c r="DM12" s="680"/>
      <c r="DN12" s="680"/>
      <c r="DO12" s="680"/>
      <c r="DP12" s="681"/>
      <c r="DQ12" s="688">
        <v>25722</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231</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146695</v>
      </c>
      <c r="BH13" s="680"/>
      <c r="BI13" s="680"/>
      <c r="BJ13" s="680"/>
      <c r="BK13" s="680"/>
      <c r="BL13" s="680"/>
      <c r="BM13" s="680"/>
      <c r="BN13" s="681"/>
      <c r="BO13" s="682">
        <v>46.1</v>
      </c>
      <c r="BP13" s="682"/>
      <c r="BQ13" s="682"/>
      <c r="BR13" s="682"/>
      <c r="BS13" s="688" t="s">
        <v>129</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616918</v>
      </c>
      <c r="CS13" s="680"/>
      <c r="CT13" s="680"/>
      <c r="CU13" s="680"/>
      <c r="CV13" s="680"/>
      <c r="CW13" s="680"/>
      <c r="CX13" s="680"/>
      <c r="CY13" s="681"/>
      <c r="CZ13" s="682">
        <v>14.5</v>
      </c>
      <c r="DA13" s="682"/>
      <c r="DB13" s="682"/>
      <c r="DC13" s="682"/>
      <c r="DD13" s="688">
        <v>552111</v>
      </c>
      <c r="DE13" s="680"/>
      <c r="DF13" s="680"/>
      <c r="DG13" s="680"/>
      <c r="DH13" s="680"/>
      <c r="DI13" s="680"/>
      <c r="DJ13" s="680"/>
      <c r="DK13" s="680"/>
      <c r="DL13" s="680"/>
      <c r="DM13" s="680"/>
      <c r="DN13" s="680"/>
      <c r="DO13" s="680"/>
      <c r="DP13" s="681"/>
      <c r="DQ13" s="688">
        <v>124527</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14362</v>
      </c>
      <c r="BH14" s="680"/>
      <c r="BI14" s="680"/>
      <c r="BJ14" s="680"/>
      <c r="BK14" s="680"/>
      <c r="BL14" s="680"/>
      <c r="BM14" s="680"/>
      <c r="BN14" s="681"/>
      <c r="BO14" s="682">
        <v>4.5</v>
      </c>
      <c r="BP14" s="682"/>
      <c r="BQ14" s="682"/>
      <c r="BR14" s="682"/>
      <c r="BS14" s="688" t="s">
        <v>231</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117228</v>
      </c>
      <c r="CS14" s="680"/>
      <c r="CT14" s="680"/>
      <c r="CU14" s="680"/>
      <c r="CV14" s="680"/>
      <c r="CW14" s="680"/>
      <c r="CX14" s="680"/>
      <c r="CY14" s="681"/>
      <c r="CZ14" s="682">
        <v>2.8</v>
      </c>
      <c r="DA14" s="682"/>
      <c r="DB14" s="682"/>
      <c r="DC14" s="682"/>
      <c r="DD14" s="688">
        <v>9563</v>
      </c>
      <c r="DE14" s="680"/>
      <c r="DF14" s="680"/>
      <c r="DG14" s="680"/>
      <c r="DH14" s="680"/>
      <c r="DI14" s="680"/>
      <c r="DJ14" s="680"/>
      <c r="DK14" s="680"/>
      <c r="DL14" s="680"/>
      <c r="DM14" s="680"/>
      <c r="DN14" s="680"/>
      <c r="DO14" s="680"/>
      <c r="DP14" s="681"/>
      <c r="DQ14" s="688">
        <v>109592</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5262</v>
      </c>
      <c r="S15" s="680"/>
      <c r="T15" s="680"/>
      <c r="U15" s="680"/>
      <c r="V15" s="680"/>
      <c r="W15" s="680"/>
      <c r="X15" s="680"/>
      <c r="Y15" s="681"/>
      <c r="Z15" s="682">
        <v>0.1</v>
      </c>
      <c r="AA15" s="682"/>
      <c r="AB15" s="682"/>
      <c r="AC15" s="682"/>
      <c r="AD15" s="683">
        <v>5262</v>
      </c>
      <c r="AE15" s="683"/>
      <c r="AF15" s="683"/>
      <c r="AG15" s="683"/>
      <c r="AH15" s="683"/>
      <c r="AI15" s="683"/>
      <c r="AJ15" s="683"/>
      <c r="AK15" s="683"/>
      <c r="AL15" s="684">
        <v>0.2</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16324</v>
      </c>
      <c r="BH15" s="680"/>
      <c r="BI15" s="680"/>
      <c r="BJ15" s="680"/>
      <c r="BK15" s="680"/>
      <c r="BL15" s="680"/>
      <c r="BM15" s="680"/>
      <c r="BN15" s="681"/>
      <c r="BO15" s="682">
        <v>5.0999999999999996</v>
      </c>
      <c r="BP15" s="682"/>
      <c r="BQ15" s="682"/>
      <c r="BR15" s="682"/>
      <c r="BS15" s="688" t="s">
        <v>129</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349180</v>
      </c>
      <c r="CS15" s="680"/>
      <c r="CT15" s="680"/>
      <c r="CU15" s="680"/>
      <c r="CV15" s="680"/>
      <c r="CW15" s="680"/>
      <c r="CX15" s="680"/>
      <c r="CY15" s="681"/>
      <c r="CZ15" s="682">
        <v>8.1999999999999993</v>
      </c>
      <c r="DA15" s="682"/>
      <c r="DB15" s="682"/>
      <c r="DC15" s="682"/>
      <c r="DD15" s="688">
        <v>6191</v>
      </c>
      <c r="DE15" s="680"/>
      <c r="DF15" s="680"/>
      <c r="DG15" s="680"/>
      <c r="DH15" s="680"/>
      <c r="DI15" s="680"/>
      <c r="DJ15" s="680"/>
      <c r="DK15" s="680"/>
      <c r="DL15" s="680"/>
      <c r="DM15" s="680"/>
      <c r="DN15" s="680"/>
      <c r="DO15" s="680"/>
      <c r="DP15" s="681"/>
      <c r="DQ15" s="688">
        <v>194160</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129</v>
      </c>
      <c r="AA16" s="682"/>
      <c r="AB16" s="682"/>
      <c r="AC16" s="682"/>
      <c r="AD16" s="683" t="s">
        <v>172</v>
      </c>
      <c r="AE16" s="683"/>
      <c r="AF16" s="683"/>
      <c r="AG16" s="683"/>
      <c r="AH16" s="683"/>
      <c r="AI16" s="683"/>
      <c r="AJ16" s="683"/>
      <c r="AK16" s="683"/>
      <c r="AL16" s="684" t="s">
        <v>231</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231</v>
      </c>
      <c r="BP16" s="682"/>
      <c r="BQ16" s="682"/>
      <c r="BR16" s="682"/>
      <c r="BS16" s="688" t="s">
        <v>129</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121256</v>
      </c>
      <c r="CS16" s="680"/>
      <c r="CT16" s="680"/>
      <c r="CU16" s="680"/>
      <c r="CV16" s="680"/>
      <c r="CW16" s="680"/>
      <c r="CX16" s="680"/>
      <c r="CY16" s="681"/>
      <c r="CZ16" s="682">
        <v>2.9</v>
      </c>
      <c r="DA16" s="682"/>
      <c r="DB16" s="682"/>
      <c r="DC16" s="682"/>
      <c r="DD16" s="688" t="s">
        <v>231</v>
      </c>
      <c r="DE16" s="680"/>
      <c r="DF16" s="680"/>
      <c r="DG16" s="680"/>
      <c r="DH16" s="680"/>
      <c r="DI16" s="680"/>
      <c r="DJ16" s="680"/>
      <c r="DK16" s="680"/>
      <c r="DL16" s="680"/>
      <c r="DM16" s="680"/>
      <c r="DN16" s="680"/>
      <c r="DO16" s="680"/>
      <c r="DP16" s="681"/>
      <c r="DQ16" s="688">
        <v>40936</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433</v>
      </c>
      <c r="S17" s="680"/>
      <c r="T17" s="680"/>
      <c r="U17" s="680"/>
      <c r="V17" s="680"/>
      <c r="W17" s="680"/>
      <c r="X17" s="680"/>
      <c r="Y17" s="681"/>
      <c r="Z17" s="682">
        <v>0</v>
      </c>
      <c r="AA17" s="682"/>
      <c r="AB17" s="682"/>
      <c r="AC17" s="682"/>
      <c r="AD17" s="683">
        <v>433</v>
      </c>
      <c r="AE17" s="683"/>
      <c r="AF17" s="683"/>
      <c r="AG17" s="683"/>
      <c r="AH17" s="683"/>
      <c r="AI17" s="683"/>
      <c r="AJ17" s="683"/>
      <c r="AK17" s="683"/>
      <c r="AL17" s="684">
        <v>0</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172</v>
      </c>
      <c r="BP17" s="682"/>
      <c r="BQ17" s="682"/>
      <c r="BR17" s="682"/>
      <c r="BS17" s="688" t="s">
        <v>231</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362434</v>
      </c>
      <c r="CS17" s="680"/>
      <c r="CT17" s="680"/>
      <c r="CU17" s="680"/>
      <c r="CV17" s="680"/>
      <c r="CW17" s="680"/>
      <c r="CX17" s="680"/>
      <c r="CY17" s="681"/>
      <c r="CZ17" s="682">
        <v>8.5</v>
      </c>
      <c r="DA17" s="682"/>
      <c r="DB17" s="682"/>
      <c r="DC17" s="682"/>
      <c r="DD17" s="688" t="s">
        <v>231</v>
      </c>
      <c r="DE17" s="680"/>
      <c r="DF17" s="680"/>
      <c r="DG17" s="680"/>
      <c r="DH17" s="680"/>
      <c r="DI17" s="680"/>
      <c r="DJ17" s="680"/>
      <c r="DK17" s="680"/>
      <c r="DL17" s="680"/>
      <c r="DM17" s="680"/>
      <c r="DN17" s="680"/>
      <c r="DO17" s="680"/>
      <c r="DP17" s="681"/>
      <c r="DQ17" s="688">
        <v>348979</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1957831</v>
      </c>
      <c r="S18" s="680"/>
      <c r="T18" s="680"/>
      <c r="U18" s="680"/>
      <c r="V18" s="680"/>
      <c r="W18" s="680"/>
      <c r="X18" s="680"/>
      <c r="Y18" s="681"/>
      <c r="Z18" s="682">
        <v>42.9</v>
      </c>
      <c r="AA18" s="682"/>
      <c r="AB18" s="682"/>
      <c r="AC18" s="682"/>
      <c r="AD18" s="683">
        <v>1701655</v>
      </c>
      <c r="AE18" s="683"/>
      <c r="AF18" s="683"/>
      <c r="AG18" s="683"/>
      <c r="AH18" s="683"/>
      <c r="AI18" s="683"/>
      <c r="AJ18" s="683"/>
      <c r="AK18" s="683"/>
      <c r="AL18" s="684">
        <v>80.2</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247</v>
      </c>
      <c r="BH18" s="680"/>
      <c r="BI18" s="680"/>
      <c r="BJ18" s="680"/>
      <c r="BK18" s="680"/>
      <c r="BL18" s="680"/>
      <c r="BM18" s="680"/>
      <c r="BN18" s="681"/>
      <c r="BO18" s="682" t="s">
        <v>231</v>
      </c>
      <c r="BP18" s="682"/>
      <c r="BQ18" s="682"/>
      <c r="BR18" s="682"/>
      <c r="BS18" s="688" t="s">
        <v>129</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231</v>
      </c>
      <c r="DA18" s="682"/>
      <c r="DB18" s="682"/>
      <c r="DC18" s="682"/>
      <c r="DD18" s="688" t="s">
        <v>172</v>
      </c>
      <c r="DE18" s="680"/>
      <c r="DF18" s="680"/>
      <c r="DG18" s="680"/>
      <c r="DH18" s="680"/>
      <c r="DI18" s="680"/>
      <c r="DJ18" s="680"/>
      <c r="DK18" s="680"/>
      <c r="DL18" s="680"/>
      <c r="DM18" s="680"/>
      <c r="DN18" s="680"/>
      <c r="DO18" s="680"/>
      <c r="DP18" s="681"/>
      <c r="DQ18" s="688" t="s">
        <v>247</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v>1701655</v>
      </c>
      <c r="S19" s="680"/>
      <c r="T19" s="680"/>
      <c r="U19" s="680"/>
      <c r="V19" s="680"/>
      <c r="W19" s="680"/>
      <c r="X19" s="680"/>
      <c r="Y19" s="681"/>
      <c r="Z19" s="682">
        <v>37.299999999999997</v>
      </c>
      <c r="AA19" s="682"/>
      <c r="AB19" s="682"/>
      <c r="AC19" s="682"/>
      <c r="AD19" s="683">
        <v>1701655</v>
      </c>
      <c r="AE19" s="683"/>
      <c r="AF19" s="683"/>
      <c r="AG19" s="683"/>
      <c r="AH19" s="683"/>
      <c r="AI19" s="683"/>
      <c r="AJ19" s="683"/>
      <c r="AK19" s="683"/>
      <c r="AL19" s="684">
        <v>80.2</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129</v>
      </c>
      <c r="BP19" s="682"/>
      <c r="BQ19" s="682"/>
      <c r="BR19" s="682"/>
      <c r="BS19" s="688" t="s">
        <v>247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172</v>
      </c>
      <c r="DA19" s="682"/>
      <c r="DB19" s="682"/>
      <c r="DC19" s="682"/>
      <c r="DD19" s="688" t="s">
        <v>129</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256176</v>
      </c>
      <c r="S20" s="680"/>
      <c r="T20" s="680"/>
      <c r="U20" s="680"/>
      <c r="V20" s="680"/>
      <c r="W20" s="680"/>
      <c r="X20" s="680"/>
      <c r="Y20" s="681"/>
      <c r="Z20" s="682">
        <v>5.6</v>
      </c>
      <c r="AA20" s="682"/>
      <c r="AB20" s="682"/>
      <c r="AC20" s="682"/>
      <c r="AD20" s="683" t="s">
        <v>172</v>
      </c>
      <c r="AE20" s="683"/>
      <c r="AF20" s="683"/>
      <c r="AG20" s="683"/>
      <c r="AH20" s="683"/>
      <c r="AI20" s="683"/>
      <c r="AJ20" s="683"/>
      <c r="AK20" s="683"/>
      <c r="AL20" s="684" t="s">
        <v>129</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231</v>
      </c>
      <c r="BH20" s="680"/>
      <c r="BI20" s="680"/>
      <c r="BJ20" s="680"/>
      <c r="BK20" s="680"/>
      <c r="BL20" s="680"/>
      <c r="BM20" s="680"/>
      <c r="BN20" s="681"/>
      <c r="BO20" s="682" t="s">
        <v>172</v>
      </c>
      <c r="BP20" s="682"/>
      <c r="BQ20" s="682"/>
      <c r="BR20" s="682"/>
      <c r="BS20" s="688" t="s">
        <v>129</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4243976</v>
      </c>
      <c r="CS20" s="680"/>
      <c r="CT20" s="680"/>
      <c r="CU20" s="680"/>
      <c r="CV20" s="680"/>
      <c r="CW20" s="680"/>
      <c r="CX20" s="680"/>
      <c r="CY20" s="681"/>
      <c r="CZ20" s="682">
        <v>100</v>
      </c>
      <c r="DA20" s="682"/>
      <c r="DB20" s="682"/>
      <c r="DC20" s="682"/>
      <c r="DD20" s="688">
        <v>1075784</v>
      </c>
      <c r="DE20" s="680"/>
      <c r="DF20" s="680"/>
      <c r="DG20" s="680"/>
      <c r="DH20" s="680"/>
      <c r="DI20" s="680"/>
      <c r="DJ20" s="680"/>
      <c r="DK20" s="680"/>
      <c r="DL20" s="680"/>
      <c r="DM20" s="680"/>
      <c r="DN20" s="680"/>
      <c r="DO20" s="680"/>
      <c r="DP20" s="681"/>
      <c r="DQ20" s="688">
        <v>2485499</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t="s">
        <v>172</v>
      </c>
      <c r="S21" s="680"/>
      <c r="T21" s="680"/>
      <c r="U21" s="680"/>
      <c r="V21" s="680"/>
      <c r="W21" s="680"/>
      <c r="X21" s="680"/>
      <c r="Y21" s="681"/>
      <c r="Z21" s="682" t="s">
        <v>231</v>
      </c>
      <c r="AA21" s="682"/>
      <c r="AB21" s="682"/>
      <c r="AC21" s="682"/>
      <c r="AD21" s="683" t="s">
        <v>231</v>
      </c>
      <c r="AE21" s="683"/>
      <c r="AF21" s="683"/>
      <c r="AG21" s="683"/>
      <c r="AH21" s="683"/>
      <c r="AI21" s="683"/>
      <c r="AJ21" s="683"/>
      <c r="AK21" s="683"/>
      <c r="AL21" s="684" t="s">
        <v>231</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172</v>
      </c>
      <c r="BH21" s="680"/>
      <c r="BI21" s="680"/>
      <c r="BJ21" s="680"/>
      <c r="BK21" s="680"/>
      <c r="BL21" s="680"/>
      <c r="BM21" s="680"/>
      <c r="BN21" s="681"/>
      <c r="BO21" s="682" t="s">
        <v>239</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2376038</v>
      </c>
      <c r="S22" s="680"/>
      <c r="T22" s="680"/>
      <c r="U22" s="680"/>
      <c r="V22" s="680"/>
      <c r="W22" s="680"/>
      <c r="X22" s="680"/>
      <c r="Y22" s="681"/>
      <c r="Z22" s="682">
        <v>52</v>
      </c>
      <c r="AA22" s="682"/>
      <c r="AB22" s="682"/>
      <c r="AC22" s="682"/>
      <c r="AD22" s="683">
        <v>2119862</v>
      </c>
      <c r="AE22" s="683"/>
      <c r="AF22" s="683"/>
      <c r="AG22" s="683"/>
      <c r="AH22" s="683"/>
      <c r="AI22" s="683"/>
      <c r="AJ22" s="683"/>
      <c r="AK22" s="683"/>
      <c r="AL22" s="684">
        <v>99.9</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247</v>
      </c>
      <c r="BH22" s="680"/>
      <c r="BI22" s="680"/>
      <c r="BJ22" s="680"/>
      <c r="BK22" s="680"/>
      <c r="BL22" s="680"/>
      <c r="BM22" s="680"/>
      <c r="BN22" s="681"/>
      <c r="BO22" s="682" t="s">
        <v>231</v>
      </c>
      <c r="BP22" s="682"/>
      <c r="BQ22" s="682"/>
      <c r="BR22" s="682"/>
      <c r="BS22" s="688" t="s">
        <v>129</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t="s">
        <v>231</v>
      </c>
      <c r="S23" s="680"/>
      <c r="T23" s="680"/>
      <c r="U23" s="680"/>
      <c r="V23" s="680"/>
      <c r="W23" s="680"/>
      <c r="X23" s="680"/>
      <c r="Y23" s="681"/>
      <c r="Z23" s="682" t="s">
        <v>129</v>
      </c>
      <c r="AA23" s="682"/>
      <c r="AB23" s="682"/>
      <c r="AC23" s="682"/>
      <c r="AD23" s="683" t="s">
        <v>231</v>
      </c>
      <c r="AE23" s="683"/>
      <c r="AF23" s="683"/>
      <c r="AG23" s="683"/>
      <c r="AH23" s="683"/>
      <c r="AI23" s="683"/>
      <c r="AJ23" s="683"/>
      <c r="AK23" s="683"/>
      <c r="AL23" s="684" t="s">
        <v>129</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231</v>
      </c>
      <c r="BH23" s="680"/>
      <c r="BI23" s="680"/>
      <c r="BJ23" s="680"/>
      <c r="BK23" s="680"/>
      <c r="BL23" s="680"/>
      <c r="BM23" s="680"/>
      <c r="BN23" s="681"/>
      <c r="BO23" s="682" t="s">
        <v>172</v>
      </c>
      <c r="BP23" s="682"/>
      <c r="BQ23" s="682"/>
      <c r="BR23" s="682"/>
      <c r="BS23" s="688" t="s">
        <v>129</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30101</v>
      </c>
      <c r="S24" s="680"/>
      <c r="T24" s="680"/>
      <c r="U24" s="680"/>
      <c r="V24" s="680"/>
      <c r="W24" s="680"/>
      <c r="X24" s="680"/>
      <c r="Y24" s="681"/>
      <c r="Z24" s="682">
        <v>0.7</v>
      </c>
      <c r="AA24" s="682"/>
      <c r="AB24" s="682"/>
      <c r="AC24" s="682"/>
      <c r="AD24" s="683" t="s">
        <v>129</v>
      </c>
      <c r="AE24" s="683"/>
      <c r="AF24" s="683"/>
      <c r="AG24" s="683"/>
      <c r="AH24" s="683"/>
      <c r="AI24" s="683"/>
      <c r="AJ24" s="683"/>
      <c r="AK24" s="683"/>
      <c r="AL24" s="684" t="s">
        <v>129</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1184341</v>
      </c>
      <c r="CS24" s="669"/>
      <c r="CT24" s="669"/>
      <c r="CU24" s="669"/>
      <c r="CV24" s="669"/>
      <c r="CW24" s="669"/>
      <c r="CX24" s="669"/>
      <c r="CY24" s="670"/>
      <c r="CZ24" s="673">
        <v>27.9</v>
      </c>
      <c r="DA24" s="674"/>
      <c r="DB24" s="674"/>
      <c r="DC24" s="693"/>
      <c r="DD24" s="712">
        <v>1015081</v>
      </c>
      <c r="DE24" s="669"/>
      <c r="DF24" s="669"/>
      <c r="DG24" s="669"/>
      <c r="DH24" s="669"/>
      <c r="DI24" s="669"/>
      <c r="DJ24" s="669"/>
      <c r="DK24" s="670"/>
      <c r="DL24" s="712">
        <v>974769</v>
      </c>
      <c r="DM24" s="669"/>
      <c r="DN24" s="669"/>
      <c r="DO24" s="669"/>
      <c r="DP24" s="669"/>
      <c r="DQ24" s="669"/>
      <c r="DR24" s="669"/>
      <c r="DS24" s="669"/>
      <c r="DT24" s="669"/>
      <c r="DU24" s="669"/>
      <c r="DV24" s="670"/>
      <c r="DW24" s="673">
        <v>44.2</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58567</v>
      </c>
      <c r="S25" s="680"/>
      <c r="T25" s="680"/>
      <c r="U25" s="680"/>
      <c r="V25" s="680"/>
      <c r="W25" s="680"/>
      <c r="X25" s="680"/>
      <c r="Y25" s="681"/>
      <c r="Z25" s="682">
        <v>1.3</v>
      </c>
      <c r="AA25" s="682"/>
      <c r="AB25" s="682"/>
      <c r="AC25" s="682"/>
      <c r="AD25" s="683">
        <v>1404</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247</v>
      </c>
      <c r="BP25" s="682"/>
      <c r="BQ25" s="682"/>
      <c r="BR25" s="682"/>
      <c r="BS25" s="688" t="s">
        <v>129</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618919</v>
      </c>
      <c r="CS25" s="715"/>
      <c r="CT25" s="715"/>
      <c r="CU25" s="715"/>
      <c r="CV25" s="715"/>
      <c r="CW25" s="715"/>
      <c r="CX25" s="715"/>
      <c r="CY25" s="716"/>
      <c r="CZ25" s="684">
        <v>14.6</v>
      </c>
      <c r="DA25" s="713"/>
      <c r="DB25" s="713"/>
      <c r="DC25" s="717"/>
      <c r="DD25" s="688">
        <v>605026</v>
      </c>
      <c r="DE25" s="715"/>
      <c r="DF25" s="715"/>
      <c r="DG25" s="715"/>
      <c r="DH25" s="715"/>
      <c r="DI25" s="715"/>
      <c r="DJ25" s="715"/>
      <c r="DK25" s="716"/>
      <c r="DL25" s="688">
        <v>569823</v>
      </c>
      <c r="DM25" s="715"/>
      <c r="DN25" s="715"/>
      <c r="DO25" s="715"/>
      <c r="DP25" s="715"/>
      <c r="DQ25" s="715"/>
      <c r="DR25" s="715"/>
      <c r="DS25" s="715"/>
      <c r="DT25" s="715"/>
      <c r="DU25" s="715"/>
      <c r="DV25" s="716"/>
      <c r="DW25" s="684">
        <v>25.8</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2232</v>
      </c>
      <c r="S26" s="680"/>
      <c r="T26" s="680"/>
      <c r="U26" s="680"/>
      <c r="V26" s="680"/>
      <c r="W26" s="680"/>
      <c r="X26" s="680"/>
      <c r="Y26" s="681"/>
      <c r="Z26" s="682">
        <v>0</v>
      </c>
      <c r="AA26" s="682"/>
      <c r="AB26" s="682"/>
      <c r="AC26" s="682"/>
      <c r="AD26" s="683" t="s">
        <v>129</v>
      </c>
      <c r="AE26" s="683"/>
      <c r="AF26" s="683"/>
      <c r="AG26" s="683"/>
      <c r="AH26" s="683"/>
      <c r="AI26" s="683"/>
      <c r="AJ26" s="683"/>
      <c r="AK26" s="683"/>
      <c r="AL26" s="684" t="s">
        <v>129</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172</v>
      </c>
      <c r="BP26" s="682"/>
      <c r="BQ26" s="682"/>
      <c r="BR26" s="682"/>
      <c r="BS26" s="688" t="s">
        <v>247</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354731</v>
      </c>
      <c r="CS26" s="680"/>
      <c r="CT26" s="680"/>
      <c r="CU26" s="680"/>
      <c r="CV26" s="680"/>
      <c r="CW26" s="680"/>
      <c r="CX26" s="680"/>
      <c r="CY26" s="681"/>
      <c r="CZ26" s="684">
        <v>8.4</v>
      </c>
      <c r="DA26" s="713"/>
      <c r="DB26" s="713"/>
      <c r="DC26" s="717"/>
      <c r="DD26" s="688">
        <v>351750</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482826</v>
      </c>
      <c r="S27" s="680"/>
      <c r="T27" s="680"/>
      <c r="U27" s="680"/>
      <c r="V27" s="680"/>
      <c r="W27" s="680"/>
      <c r="X27" s="680"/>
      <c r="Y27" s="681"/>
      <c r="Z27" s="682">
        <v>10.6</v>
      </c>
      <c r="AA27" s="682"/>
      <c r="AB27" s="682"/>
      <c r="AC27" s="682"/>
      <c r="AD27" s="683" t="s">
        <v>231</v>
      </c>
      <c r="AE27" s="683"/>
      <c r="AF27" s="683"/>
      <c r="AG27" s="683"/>
      <c r="AH27" s="683"/>
      <c r="AI27" s="683"/>
      <c r="AJ27" s="683"/>
      <c r="AK27" s="683"/>
      <c r="AL27" s="684" t="s">
        <v>129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318273</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202988</v>
      </c>
      <c r="CS27" s="715"/>
      <c r="CT27" s="715"/>
      <c r="CU27" s="715"/>
      <c r="CV27" s="715"/>
      <c r="CW27" s="715"/>
      <c r="CX27" s="715"/>
      <c r="CY27" s="716"/>
      <c r="CZ27" s="684">
        <v>4.8</v>
      </c>
      <c r="DA27" s="713"/>
      <c r="DB27" s="713"/>
      <c r="DC27" s="717"/>
      <c r="DD27" s="688">
        <v>61076</v>
      </c>
      <c r="DE27" s="715"/>
      <c r="DF27" s="715"/>
      <c r="DG27" s="715"/>
      <c r="DH27" s="715"/>
      <c r="DI27" s="715"/>
      <c r="DJ27" s="715"/>
      <c r="DK27" s="716"/>
      <c r="DL27" s="688">
        <v>55967</v>
      </c>
      <c r="DM27" s="715"/>
      <c r="DN27" s="715"/>
      <c r="DO27" s="715"/>
      <c r="DP27" s="715"/>
      <c r="DQ27" s="715"/>
      <c r="DR27" s="715"/>
      <c r="DS27" s="715"/>
      <c r="DT27" s="715"/>
      <c r="DU27" s="715"/>
      <c r="DV27" s="716"/>
      <c r="DW27" s="684">
        <v>2.5</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t="s">
        <v>231</v>
      </c>
      <c r="S28" s="680"/>
      <c r="T28" s="680"/>
      <c r="U28" s="680"/>
      <c r="V28" s="680"/>
      <c r="W28" s="680"/>
      <c r="X28" s="680"/>
      <c r="Y28" s="681"/>
      <c r="Z28" s="682" t="s">
        <v>231</v>
      </c>
      <c r="AA28" s="682"/>
      <c r="AB28" s="682"/>
      <c r="AC28" s="682"/>
      <c r="AD28" s="683" t="s">
        <v>231</v>
      </c>
      <c r="AE28" s="683"/>
      <c r="AF28" s="683"/>
      <c r="AG28" s="683"/>
      <c r="AH28" s="683"/>
      <c r="AI28" s="683"/>
      <c r="AJ28" s="683"/>
      <c r="AK28" s="683"/>
      <c r="AL28" s="684" t="s">
        <v>239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362434</v>
      </c>
      <c r="CS28" s="680"/>
      <c r="CT28" s="680"/>
      <c r="CU28" s="680"/>
      <c r="CV28" s="680"/>
      <c r="CW28" s="680"/>
      <c r="CX28" s="680"/>
      <c r="CY28" s="681"/>
      <c r="CZ28" s="684">
        <v>8.5</v>
      </c>
      <c r="DA28" s="713"/>
      <c r="DB28" s="713"/>
      <c r="DC28" s="717"/>
      <c r="DD28" s="688">
        <v>348979</v>
      </c>
      <c r="DE28" s="680"/>
      <c r="DF28" s="680"/>
      <c r="DG28" s="680"/>
      <c r="DH28" s="680"/>
      <c r="DI28" s="680"/>
      <c r="DJ28" s="680"/>
      <c r="DK28" s="681"/>
      <c r="DL28" s="688">
        <v>348979</v>
      </c>
      <c r="DM28" s="680"/>
      <c r="DN28" s="680"/>
      <c r="DO28" s="680"/>
      <c r="DP28" s="680"/>
      <c r="DQ28" s="680"/>
      <c r="DR28" s="680"/>
      <c r="DS28" s="680"/>
      <c r="DT28" s="680"/>
      <c r="DU28" s="680"/>
      <c r="DV28" s="681"/>
      <c r="DW28" s="684">
        <v>15.8</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299168</v>
      </c>
      <c r="S29" s="680"/>
      <c r="T29" s="680"/>
      <c r="U29" s="680"/>
      <c r="V29" s="680"/>
      <c r="W29" s="680"/>
      <c r="X29" s="680"/>
      <c r="Y29" s="681"/>
      <c r="Z29" s="682">
        <v>6.6</v>
      </c>
      <c r="AA29" s="682"/>
      <c r="AB29" s="682"/>
      <c r="AC29" s="682"/>
      <c r="AD29" s="683" t="s">
        <v>129</v>
      </c>
      <c r="AE29" s="683"/>
      <c r="AF29" s="683"/>
      <c r="AG29" s="683"/>
      <c r="AH29" s="683"/>
      <c r="AI29" s="683"/>
      <c r="AJ29" s="683"/>
      <c r="AK29" s="683"/>
      <c r="AL29" s="684" t="s">
        <v>129</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362434</v>
      </c>
      <c r="CS29" s="715"/>
      <c r="CT29" s="715"/>
      <c r="CU29" s="715"/>
      <c r="CV29" s="715"/>
      <c r="CW29" s="715"/>
      <c r="CX29" s="715"/>
      <c r="CY29" s="716"/>
      <c r="CZ29" s="684">
        <v>8.5</v>
      </c>
      <c r="DA29" s="713"/>
      <c r="DB29" s="713"/>
      <c r="DC29" s="717"/>
      <c r="DD29" s="688">
        <v>348979</v>
      </c>
      <c r="DE29" s="715"/>
      <c r="DF29" s="715"/>
      <c r="DG29" s="715"/>
      <c r="DH29" s="715"/>
      <c r="DI29" s="715"/>
      <c r="DJ29" s="715"/>
      <c r="DK29" s="716"/>
      <c r="DL29" s="688">
        <v>348979</v>
      </c>
      <c r="DM29" s="715"/>
      <c r="DN29" s="715"/>
      <c r="DO29" s="715"/>
      <c r="DP29" s="715"/>
      <c r="DQ29" s="715"/>
      <c r="DR29" s="715"/>
      <c r="DS29" s="715"/>
      <c r="DT29" s="715"/>
      <c r="DU29" s="715"/>
      <c r="DV29" s="716"/>
      <c r="DW29" s="684">
        <v>15.8</v>
      </c>
      <c r="DX29" s="713"/>
      <c r="DY29" s="713"/>
      <c r="DZ29" s="713"/>
      <c r="EA29" s="713"/>
      <c r="EB29" s="713"/>
      <c r="EC29" s="714"/>
    </row>
    <row r="30" spans="2:133" ht="11.25" customHeight="1">
      <c r="B30" s="676" t="s">
        <v>308</v>
      </c>
      <c r="C30" s="677"/>
      <c r="D30" s="677"/>
      <c r="E30" s="677"/>
      <c r="F30" s="677"/>
      <c r="G30" s="677"/>
      <c r="H30" s="677"/>
      <c r="I30" s="677"/>
      <c r="J30" s="677"/>
      <c r="K30" s="677"/>
      <c r="L30" s="677"/>
      <c r="M30" s="677"/>
      <c r="N30" s="677"/>
      <c r="O30" s="677"/>
      <c r="P30" s="677"/>
      <c r="Q30" s="678"/>
      <c r="R30" s="679">
        <v>4437</v>
      </c>
      <c r="S30" s="680"/>
      <c r="T30" s="680"/>
      <c r="U30" s="680"/>
      <c r="V30" s="680"/>
      <c r="W30" s="680"/>
      <c r="X30" s="680"/>
      <c r="Y30" s="681"/>
      <c r="Z30" s="682">
        <v>0.1</v>
      </c>
      <c r="AA30" s="682"/>
      <c r="AB30" s="682"/>
      <c r="AC30" s="682"/>
      <c r="AD30" s="683">
        <v>1368</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185</v>
      </c>
      <c r="AY30" s="666"/>
      <c r="AZ30" s="666"/>
      <c r="BA30" s="666"/>
      <c r="BB30" s="666"/>
      <c r="BC30" s="666"/>
      <c r="BD30" s="666"/>
      <c r="BE30" s="666"/>
      <c r="BF30" s="667"/>
      <c r="BG30" s="739">
        <v>99.3</v>
      </c>
      <c r="BH30" s="740"/>
      <c r="BI30" s="740"/>
      <c r="BJ30" s="740"/>
      <c r="BK30" s="740"/>
      <c r="BL30" s="740"/>
      <c r="BM30" s="674">
        <v>97.4</v>
      </c>
      <c r="BN30" s="740"/>
      <c r="BO30" s="740"/>
      <c r="BP30" s="740"/>
      <c r="BQ30" s="741"/>
      <c r="BR30" s="739">
        <v>99</v>
      </c>
      <c r="BS30" s="740"/>
      <c r="BT30" s="740"/>
      <c r="BU30" s="740"/>
      <c r="BV30" s="740"/>
      <c r="BW30" s="740"/>
      <c r="BX30" s="674">
        <v>97</v>
      </c>
      <c r="BY30" s="740"/>
      <c r="BZ30" s="740"/>
      <c r="CA30" s="740"/>
      <c r="CB30" s="741"/>
      <c r="CD30" s="744"/>
      <c r="CE30" s="745"/>
      <c r="CF30" s="694" t="s">
        <v>311</v>
      </c>
      <c r="CG30" s="695"/>
      <c r="CH30" s="695"/>
      <c r="CI30" s="695"/>
      <c r="CJ30" s="695"/>
      <c r="CK30" s="695"/>
      <c r="CL30" s="695"/>
      <c r="CM30" s="695"/>
      <c r="CN30" s="695"/>
      <c r="CO30" s="695"/>
      <c r="CP30" s="695"/>
      <c r="CQ30" s="696"/>
      <c r="CR30" s="679">
        <v>337796</v>
      </c>
      <c r="CS30" s="680"/>
      <c r="CT30" s="680"/>
      <c r="CU30" s="680"/>
      <c r="CV30" s="680"/>
      <c r="CW30" s="680"/>
      <c r="CX30" s="680"/>
      <c r="CY30" s="681"/>
      <c r="CZ30" s="684">
        <v>8</v>
      </c>
      <c r="DA30" s="713"/>
      <c r="DB30" s="713"/>
      <c r="DC30" s="717"/>
      <c r="DD30" s="688">
        <v>324341</v>
      </c>
      <c r="DE30" s="680"/>
      <c r="DF30" s="680"/>
      <c r="DG30" s="680"/>
      <c r="DH30" s="680"/>
      <c r="DI30" s="680"/>
      <c r="DJ30" s="680"/>
      <c r="DK30" s="681"/>
      <c r="DL30" s="688">
        <v>324341</v>
      </c>
      <c r="DM30" s="680"/>
      <c r="DN30" s="680"/>
      <c r="DO30" s="680"/>
      <c r="DP30" s="680"/>
      <c r="DQ30" s="680"/>
      <c r="DR30" s="680"/>
      <c r="DS30" s="680"/>
      <c r="DT30" s="680"/>
      <c r="DU30" s="680"/>
      <c r="DV30" s="681"/>
      <c r="DW30" s="684">
        <v>14.7</v>
      </c>
      <c r="DX30" s="713"/>
      <c r="DY30" s="713"/>
      <c r="DZ30" s="713"/>
      <c r="EA30" s="713"/>
      <c r="EB30" s="713"/>
      <c r="EC30" s="714"/>
    </row>
    <row r="31" spans="2:133" ht="11.25" customHeight="1">
      <c r="B31" s="676" t="s">
        <v>312</v>
      </c>
      <c r="C31" s="677"/>
      <c r="D31" s="677"/>
      <c r="E31" s="677"/>
      <c r="F31" s="677"/>
      <c r="G31" s="677"/>
      <c r="H31" s="677"/>
      <c r="I31" s="677"/>
      <c r="J31" s="677"/>
      <c r="K31" s="677"/>
      <c r="L31" s="677"/>
      <c r="M31" s="677"/>
      <c r="N31" s="677"/>
      <c r="O31" s="677"/>
      <c r="P31" s="677"/>
      <c r="Q31" s="678"/>
      <c r="R31" s="679">
        <v>3865</v>
      </c>
      <c r="S31" s="680"/>
      <c r="T31" s="680"/>
      <c r="U31" s="680"/>
      <c r="V31" s="680"/>
      <c r="W31" s="680"/>
      <c r="X31" s="680"/>
      <c r="Y31" s="681"/>
      <c r="Z31" s="682">
        <v>0.1</v>
      </c>
      <c r="AA31" s="682"/>
      <c r="AB31" s="682"/>
      <c r="AC31" s="682"/>
      <c r="AD31" s="683" t="s">
        <v>239</v>
      </c>
      <c r="AE31" s="683"/>
      <c r="AF31" s="683"/>
      <c r="AG31" s="683"/>
      <c r="AH31" s="683"/>
      <c r="AI31" s="683"/>
      <c r="AJ31" s="683"/>
      <c r="AK31" s="683"/>
      <c r="AL31" s="684" t="s">
        <v>231</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99.3</v>
      </c>
      <c r="BH31" s="715"/>
      <c r="BI31" s="715"/>
      <c r="BJ31" s="715"/>
      <c r="BK31" s="715"/>
      <c r="BL31" s="715"/>
      <c r="BM31" s="685">
        <v>98</v>
      </c>
      <c r="BN31" s="737"/>
      <c r="BO31" s="737"/>
      <c r="BP31" s="737"/>
      <c r="BQ31" s="738"/>
      <c r="BR31" s="736">
        <v>99.1</v>
      </c>
      <c r="BS31" s="715"/>
      <c r="BT31" s="715"/>
      <c r="BU31" s="715"/>
      <c r="BV31" s="715"/>
      <c r="BW31" s="715"/>
      <c r="BX31" s="685">
        <v>98</v>
      </c>
      <c r="BY31" s="737"/>
      <c r="BZ31" s="737"/>
      <c r="CA31" s="737"/>
      <c r="CB31" s="738"/>
      <c r="CD31" s="744"/>
      <c r="CE31" s="745"/>
      <c r="CF31" s="694" t="s">
        <v>315</v>
      </c>
      <c r="CG31" s="695"/>
      <c r="CH31" s="695"/>
      <c r="CI31" s="695"/>
      <c r="CJ31" s="695"/>
      <c r="CK31" s="695"/>
      <c r="CL31" s="695"/>
      <c r="CM31" s="695"/>
      <c r="CN31" s="695"/>
      <c r="CO31" s="695"/>
      <c r="CP31" s="695"/>
      <c r="CQ31" s="696"/>
      <c r="CR31" s="679">
        <v>24638</v>
      </c>
      <c r="CS31" s="715"/>
      <c r="CT31" s="715"/>
      <c r="CU31" s="715"/>
      <c r="CV31" s="715"/>
      <c r="CW31" s="715"/>
      <c r="CX31" s="715"/>
      <c r="CY31" s="716"/>
      <c r="CZ31" s="684">
        <v>0.6</v>
      </c>
      <c r="DA31" s="713"/>
      <c r="DB31" s="713"/>
      <c r="DC31" s="717"/>
      <c r="DD31" s="688">
        <v>24638</v>
      </c>
      <c r="DE31" s="715"/>
      <c r="DF31" s="715"/>
      <c r="DG31" s="715"/>
      <c r="DH31" s="715"/>
      <c r="DI31" s="715"/>
      <c r="DJ31" s="715"/>
      <c r="DK31" s="716"/>
      <c r="DL31" s="688">
        <v>24638</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c r="B32" s="676" t="s">
        <v>316</v>
      </c>
      <c r="C32" s="677"/>
      <c r="D32" s="677"/>
      <c r="E32" s="677"/>
      <c r="F32" s="677"/>
      <c r="G32" s="677"/>
      <c r="H32" s="677"/>
      <c r="I32" s="677"/>
      <c r="J32" s="677"/>
      <c r="K32" s="677"/>
      <c r="L32" s="677"/>
      <c r="M32" s="677"/>
      <c r="N32" s="677"/>
      <c r="O32" s="677"/>
      <c r="P32" s="677"/>
      <c r="Q32" s="678"/>
      <c r="R32" s="679">
        <v>69169</v>
      </c>
      <c r="S32" s="680"/>
      <c r="T32" s="680"/>
      <c r="U32" s="680"/>
      <c r="V32" s="680"/>
      <c r="W32" s="680"/>
      <c r="X32" s="680"/>
      <c r="Y32" s="681"/>
      <c r="Z32" s="682">
        <v>1.5</v>
      </c>
      <c r="AA32" s="682"/>
      <c r="AB32" s="682"/>
      <c r="AC32" s="682"/>
      <c r="AD32" s="683" t="s">
        <v>231</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99.4</v>
      </c>
      <c r="BH32" s="749"/>
      <c r="BI32" s="749"/>
      <c r="BJ32" s="749"/>
      <c r="BK32" s="749"/>
      <c r="BL32" s="749"/>
      <c r="BM32" s="750">
        <v>96.7</v>
      </c>
      <c r="BN32" s="749"/>
      <c r="BO32" s="749"/>
      <c r="BP32" s="749"/>
      <c r="BQ32" s="751"/>
      <c r="BR32" s="748">
        <v>98.8</v>
      </c>
      <c r="BS32" s="749"/>
      <c r="BT32" s="749"/>
      <c r="BU32" s="749"/>
      <c r="BV32" s="749"/>
      <c r="BW32" s="749"/>
      <c r="BX32" s="750">
        <v>95.9</v>
      </c>
      <c r="BY32" s="749"/>
      <c r="BZ32" s="749"/>
      <c r="CA32" s="749"/>
      <c r="CB32" s="751"/>
      <c r="CD32" s="746"/>
      <c r="CE32" s="747"/>
      <c r="CF32" s="694" t="s">
        <v>318</v>
      </c>
      <c r="CG32" s="695"/>
      <c r="CH32" s="695"/>
      <c r="CI32" s="695"/>
      <c r="CJ32" s="695"/>
      <c r="CK32" s="695"/>
      <c r="CL32" s="695"/>
      <c r="CM32" s="695"/>
      <c r="CN32" s="695"/>
      <c r="CO32" s="695"/>
      <c r="CP32" s="695"/>
      <c r="CQ32" s="696"/>
      <c r="CR32" s="679" t="s">
        <v>239</v>
      </c>
      <c r="CS32" s="680"/>
      <c r="CT32" s="680"/>
      <c r="CU32" s="680"/>
      <c r="CV32" s="680"/>
      <c r="CW32" s="680"/>
      <c r="CX32" s="680"/>
      <c r="CY32" s="681"/>
      <c r="CZ32" s="684" t="s">
        <v>231</v>
      </c>
      <c r="DA32" s="713"/>
      <c r="DB32" s="713"/>
      <c r="DC32" s="717"/>
      <c r="DD32" s="688" t="s">
        <v>231</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c r="B33" s="676" t="s">
        <v>319</v>
      </c>
      <c r="C33" s="677"/>
      <c r="D33" s="677"/>
      <c r="E33" s="677"/>
      <c r="F33" s="677"/>
      <c r="G33" s="677"/>
      <c r="H33" s="677"/>
      <c r="I33" s="677"/>
      <c r="J33" s="677"/>
      <c r="K33" s="677"/>
      <c r="L33" s="677"/>
      <c r="M33" s="677"/>
      <c r="N33" s="677"/>
      <c r="O33" s="677"/>
      <c r="P33" s="677"/>
      <c r="Q33" s="678"/>
      <c r="R33" s="679">
        <v>207886</v>
      </c>
      <c r="S33" s="680"/>
      <c r="T33" s="680"/>
      <c r="U33" s="680"/>
      <c r="V33" s="680"/>
      <c r="W33" s="680"/>
      <c r="X33" s="680"/>
      <c r="Y33" s="681"/>
      <c r="Z33" s="682">
        <v>4.5999999999999996</v>
      </c>
      <c r="AA33" s="682"/>
      <c r="AB33" s="682"/>
      <c r="AC33" s="682"/>
      <c r="AD33" s="683" t="s">
        <v>172</v>
      </c>
      <c r="AE33" s="683"/>
      <c r="AF33" s="683"/>
      <c r="AG33" s="683"/>
      <c r="AH33" s="683"/>
      <c r="AI33" s="683"/>
      <c r="AJ33" s="683"/>
      <c r="AK33" s="683"/>
      <c r="AL33" s="684" t="s">
        <v>231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1862595</v>
      </c>
      <c r="CS33" s="715"/>
      <c r="CT33" s="715"/>
      <c r="CU33" s="715"/>
      <c r="CV33" s="715"/>
      <c r="CW33" s="715"/>
      <c r="CX33" s="715"/>
      <c r="CY33" s="716"/>
      <c r="CZ33" s="684">
        <v>43.9</v>
      </c>
      <c r="DA33" s="713"/>
      <c r="DB33" s="713"/>
      <c r="DC33" s="717"/>
      <c r="DD33" s="688">
        <v>1324962</v>
      </c>
      <c r="DE33" s="715"/>
      <c r="DF33" s="715"/>
      <c r="DG33" s="715"/>
      <c r="DH33" s="715"/>
      <c r="DI33" s="715"/>
      <c r="DJ33" s="715"/>
      <c r="DK33" s="716"/>
      <c r="DL33" s="688">
        <v>1054260</v>
      </c>
      <c r="DM33" s="715"/>
      <c r="DN33" s="715"/>
      <c r="DO33" s="715"/>
      <c r="DP33" s="715"/>
      <c r="DQ33" s="715"/>
      <c r="DR33" s="715"/>
      <c r="DS33" s="715"/>
      <c r="DT33" s="715"/>
      <c r="DU33" s="715"/>
      <c r="DV33" s="716"/>
      <c r="DW33" s="684">
        <v>47.8</v>
      </c>
      <c r="DX33" s="713"/>
      <c r="DY33" s="713"/>
      <c r="DZ33" s="713"/>
      <c r="EA33" s="713"/>
      <c r="EB33" s="713"/>
      <c r="EC33" s="714"/>
    </row>
    <row r="34" spans="2:133" ht="11.25" customHeight="1">
      <c r="B34" s="676" t="s">
        <v>321</v>
      </c>
      <c r="C34" s="677"/>
      <c r="D34" s="677"/>
      <c r="E34" s="677"/>
      <c r="F34" s="677"/>
      <c r="G34" s="677"/>
      <c r="H34" s="677"/>
      <c r="I34" s="677"/>
      <c r="J34" s="677"/>
      <c r="K34" s="677"/>
      <c r="L34" s="677"/>
      <c r="M34" s="677"/>
      <c r="N34" s="677"/>
      <c r="O34" s="677"/>
      <c r="P34" s="677"/>
      <c r="Q34" s="678"/>
      <c r="R34" s="679">
        <v>72256</v>
      </c>
      <c r="S34" s="680"/>
      <c r="T34" s="680"/>
      <c r="U34" s="680"/>
      <c r="V34" s="680"/>
      <c r="W34" s="680"/>
      <c r="X34" s="680"/>
      <c r="Y34" s="681"/>
      <c r="Z34" s="682">
        <v>1.6</v>
      </c>
      <c r="AA34" s="682"/>
      <c r="AB34" s="682"/>
      <c r="AC34" s="682"/>
      <c r="AD34" s="683">
        <v>7</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567811</v>
      </c>
      <c r="CS34" s="680"/>
      <c r="CT34" s="680"/>
      <c r="CU34" s="680"/>
      <c r="CV34" s="680"/>
      <c r="CW34" s="680"/>
      <c r="CX34" s="680"/>
      <c r="CY34" s="681"/>
      <c r="CZ34" s="684">
        <v>13.4</v>
      </c>
      <c r="DA34" s="713"/>
      <c r="DB34" s="713"/>
      <c r="DC34" s="717"/>
      <c r="DD34" s="688">
        <v>349444</v>
      </c>
      <c r="DE34" s="680"/>
      <c r="DF34" s="680"/>
      <c r="DG34" s="680"/>
      <c r="DH34" s="680"/>
      <c r="DI34" s="680"/>
      <c r="DJ34" s="680"/>
      <c r="DK34" s="681"/>
      <c r="DL34" s="688">
        <v>219243</v>
      </c>
      <c r="DM34" s="680"/>
      <c r="DN34" s="680"/>
      <c r="DO34" s="680"/>
      <c r="DP34" s="680"/>
      <c r="DQ34" s="680"/>
      <c r="DR34" s="680"/>
      <c r="DS34" s="680"/>
      <c r="DT34" s="680"/>
      <c r="DU34" s="680"/>
      <c r="DV34" s="681"/>
      <c r="DW34" s="684">
        <v>9.9</v>
      </c>
      <c r="DX34" s="713"/>
      <c r="DY34" s="713"/>
      <c r="DZ34" s="713"/>
      <c r="EA34" s="713"/>
      <c r="EB34" s="713"/>
      <c r="EC34" s="714"/>
    </row>
    <row r="35" spans="2:133" ht="11.25" customHeight="1">
      <c r="B35" s="676" t="s">
        <v>325</v>
      </c>
      <c r="C35" s="677"/>
      <c r="D35" s="677"/>
      <c r="E35" s="677"/>
      <c r="F35" s="677"/>
      <c r="G35" s="677"/>
      <c r="H35" s="677"/>
      <c r="I35" s="677"/>
      <c r="J35" s="677"/>
      <c r="K35" s="677"/>
      <c r="L35" s="677"/>
      <c r="M35" s="677"/>
      <c r="N35" s="677"/>
      <c r="O35" s="677"/>
      <c r="P35" s="677"/>
      <c r="Q35" s="678"/>
      <c r="R35" s="679">
        <v>960234</v>
      </c>
      <c r="S35" s="680"/>
      <c r="T35" s="680"/>
      <c r="U35" s="680"/>
      <c r="V35" s="680"/>
      <c r="W35" s="680"/>
      <c r="X35" s="680"/>
      <c r="Y35" s="681"/>
      <c r="Z35" s="682">
        <v>21</v>
      </c>
      <c r="AA35" s="682"/>
      <c r="AB35" s="682"/>
      <c r="AC35" s="682"/>
      <c r="AD35" s="683" t="s">
        <v>231</v>
      </c>
      <c r="AE35" s="683"/>
      <c r="AF35" s="683"/>
      <c r="AG35" s="683"/>
      <c r="AH35" s="683"/>
      <c r="AI35" s="683"/>
      <c r="AJ35" s="683"/>
      <c r="AK35" s="683"/>
      <c r="AL35" s="684" t="s">
        <v>172</v>
      </c>
      <c r="AM35" s="685"/>
      <c r="AN35" s="685"/>
      <c r="AO35" s="686"/>
      <c r="AP35" s="234"/>
      <c r="AQ35" s="752" t="s">
        <v>326</v>
      </c>
      <c r="AR35" s="753"/>
      <c r="AS35" s="753"/>
      <c r="AT35" s="753"/>
      <c r="AU35" s="753"/>
      <c r="AV35" s="753"/>
      <c r="AW35" s="753"/>
      <c r="AX35" s="753"/>
      <c r="AY35" s="754"/>
      <c r="AZ35" s="668">
        <v>646538</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31058</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37781</v>
      </c>
      <c r="CS35" s="715"/>
      <c r="CT35" s="715"/>
      <c r="CU35" s="715"/>
      <c r="CV35" s="715"/>
      <c r="CW35" s="715"/>
      <c r="CX35" s="715"/>
      <c r="CY35" s="716"/>
      <c r="CZ35" s="684">
        <v>0.9</v>
      </c>
      <c r="DA35" s="713"/>
      <c r="DB35" s="713"/>
      <c r="DC35" s="717"/>
      <c r="DD35" s="688">
        <v>27133</v>
      </c>
      <c r="DE35" s="715"/>
      <c r="DF35" s="715"/>
      <c r="DG35" s="715"/>
      <c r="DH35" s="715"/>
      <c r="DI35" s="715"/>
      <c r="DJ35" s="715"/>
      <c r="DK35" s="716"/>
      <c r="DL35" s="688">
        <v>1382</v>
      </c>
      <c r="DM35" s="715"/>
      <c r="DN35" s="715"/>
      <c r="DO35" s="715"/>
      <c r="DP35" s="715"/>
      <c r="DQ35" s="715"/>
      <c r="DR35" s="715"/>
      <c r="DS35" s="715"/>
      <c r="DT35" s="715"/>
      <c r="DU35" s="715"/>
      <c r="DV35" s="716"/>
      <c r="DW35" s="684">
        <v>0.1</v>
      </c>
      <c r="DX35" s="713"/>
      <c r="DY35" s="713"/>
      <c r="DZ35" s="713"/>
      <c r="EA35" s="713"/>
      <c r="EB35" s="713"/>
      <c r="EC35" s="714"/>
    </row>
    <row r="36" spans="2:133" ht="11.25" customHeight="1">
      <c r="B36" s="676" t="s">
        <v>329</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172</v>
      </c>
      <c r="AA36" s="682"/>
      <c r="AB36" s="682"/>
      <c r="AC36" s="682"/>
      <c r="AD36" s="683" t="s">
        <v>129</v>
      </c>
      <c r="AE36" s="683"/>
      <c r="AF36" s="683"/>
      <c r="AG36" s="683"/>
      <c r="AH36" s="683"/>
      <c r="AI36" s="683"/>
      <c r="AJ36" s="683"/>
      <c r="AK36" s="683"/>
      <c r="AL36" s="684" t="s">
        <v>231</v>
      </c>
      <c r="AM36" s="685"/>
      <c r="AN36" s="685"/>
      <c r="AO36" s="686"/>
      <c r="AQ36" s="756" t="s">
        <v>330</v>
      </c>
      <c r="AR36" s="757"/>
      <c r="AS36" s="757"/>
      <c r="AT36" s="757"/>
      <c r="AU36" s="757"/>
      <c r="AV36" s="757"/>
      <c r="AW36" s="757"/>
      <c r="AX36" s="757"/>
      <c r="AY36" s="758"/>
      <c r="AZ36" s="679">
        <v>369822</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25262</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761218</v>
      </c>
      <c r="CS36" s="680"/>
      <c r="CT36" s="680"/>
      <c r="CU36" s="680"/>
      <c r="CV36" s="680"/>
      <c r="CW36" s="680"/>
      <c r="CX36" s="680"/>
      <c r="CY36" s="681"/>
      <c r="CZ36" s="684">
        <v>17.899999999999999</v>
      </c>
      <c r="DA36" s="713"/>
      <c r="DB36" s="713"/>
      <c r="DC36" s="717"/>
      <c r="DD36" s="688">
        <v>529984</v>
      </c>
      <c r="DE36" s="680"/>
      <c r="DF36" s="680"/>
      <c r="DG36" s="680"/>
      <c r="DH36" s="680"/>
      <c r="DI36" s="680"/>
      <c r="DJ36" s="680"/>
      <c r="DK36" s="681"/>
      <c r="DL36" s="688">
        <v>483093</v>
      </c>
      <c r="DM36" s="680"/>
      <c r="DN36" s="680"/>
      <c r="DO36" s="680"/>
      <c r="DP36" s="680"/>
      <c r="DQ36" s="680"/>
      <c r="DR36" s="680"/>
      <c r="DS36" s="680"/>
      <c r="DT36" s="680"/>
      <c r="DU36" s="680"/>
      <c r="DV36" s="681"/>
      <c r="DW36" s="684">
        <v>21.9</v>
      </c>
      <c r="DX36" s="713"/>
      <c r="DY36" s="713"/>
      <c r="DZ36" s="713"/>
      <c r="EA36" s="713"/>
      <c r="EB36" s="713"/>
      <c r="EC36" s="714"/>
    </row>
    <row r="37" spans="2:133" ht="11.25" customHeight="1">
      <c r="B37" s="676" t="s">
        <v>333</v>
      </c>
      <c r="C37" s="677"/>
      <c r="D37" s="677"/>
      <c r="E37" s="677"/>
      <c r="F37" s="677"/>
      <c r="G37" s="677"/>
      <c r="H37" s="677"/>
      <c r="I37" s="677"/>
      <c r="J37" s="677"/>
      <c r="K37" s="677"/>
      <c r="L37" s="677"/>
      <c r="M37" s="677"/>
      <c r="N37" s="677"/>
      <c r="O37" s="677"/>
      <c r="P37" s="677"/>
      <c r="Q37" s="678"/>
      <c r="R37" s="679">
        <v>81734</v>
      </c>
      <c r="S37" s="680"/>
      <c r="T37" s="680"/>
      <c r="U37" s="680"/>
      <c r="V37" s="680"/>
      <c r="W37" s="680"/>
      <c r="X37" s="680"/>
      <c r="Y37" s="681"/>
      <c r="Z37" s="682">
        <v>1.8</v>
      </c>
      <c r="AA37" s="682"/>
      <c r="AB37" s="682"/>
      <c r="AC37" s="682"/>
      <c r="AD37" s="683" t="s">
        <v>129</v>
      </c>
      <c r="AE37" s="683"/>
      <c r="AF37" s="683"/>
      <c r="AG37" s="683"/>
      <c r="AH37" s="683"/>
      <c r="AI37" s="683"/>
      <c r="AJ37" s="683"/>
      <c r="AK37" s="683"/>
      <c r="AL37" s="684" t="s">
        <v>129</v>
      </c>
      <c r="AM37" s="685"/>
      <c r="AN37" s="685"/>
      <c r="AO37" s="686"/>
      <c r="AQ37" s="756" t="s">
        <v>334</v>
      </c>
      <c r="AR37" s="757"/>
      <c r="AS37" s="757"/>
      <c r="AT37" s="757"/>
      <c r="AU37" s="757"/>
      <c r="AV37" s="757"/>
      <c r="AW37" s="757"/>
      <c r="AX37" s="757"/>
      <c r="AY37" s="758"/>
      <c r="AZ37" s="679">
        <v>23961</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569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281535</v>
      </c>
      <c r="CS37" s="715"/>
      <c r="CT37" s="715"/>
      <c r="CU37" s="715"/>
      <c r="CV37" s="715"/>
      <c r="CW37" s="715"/>
      <c r="CX37" s="715"/>
      <c r="CY37" s="716"/>
      <c r="CZ37" s="684">
        <v>6.6</v>
      </c>
      <c r="DA37" s="713"/>
      <c r="DB37" s="713"/>
      <c r="DC37" s="717"/>
      <c r="DD37" s="688">
        <v>156235</v>
      </c>
      <c r="DE37" s="715"/>
      <c r="DF37" s="715"/>
      <c r="DG37" s="715"/>
      <c r="DH37" s="715"/>
      <c r="DI37" s="715"/>
      <c r="DJ37" s="715"/>
      <c r="DK37" s="716"/>
      <c r="DL37" s="688">
        <v>155776</v>
      </c>
      <c r="DM37" s="715"/>
      <c r="DN37" s="715"/>
      <c r="DO37" s="715"/>
      <c r="DP37" s="715"/>
      <c r="DQ37" s="715"/>
      <c r="DR37" s="715"/>
      <c r="DS37" s="715"/>
      <c r="DT37" s="715"/>
      <c r="DU37" s="715"/>
      <c r="DV37" s="716"/>
      <c r="DW37" s="684">
        <v>7.1</v>
      </c>
      <c r="DX37" s="713"/>
      <c r="DY37" s="713"/>
      <c r="DZ37" s="713"/>
      <c r="EA37" s="713"/>
      <c r="EB37" s="713"/>
      <c r="EC37" s="714"/>
    </row>
    <row r="38" spans="2:133" ht="11.25" customHeight="1">
      <c r="B38" s="724" t="s">
        <v>337</v>
      </c>
      <c r="C38" s="725"/>
      <c r="D38" s="725"/>
      <c r="E38" s="725"/>
      <c r="F38" s="725"/>
      <c r="G38" s="725"/>
      <c r="H38" s="725"/>
      <c r="I38" s="725"/>
      <c r="J38" s="725"/>
      <c r="K38" s="725"/>
      <c r="L38" s="725"/>
      <c r="M38" s="725"/>
      <c r="N38" s="725"/>
      <c r="O38" s="725"/>
      <c r="P38" s="725"/>
      <c r="Q38" s="726"/>
      <c r="R38" s="759">
        <v>4566779</v>
      </c>
      <c r="S38" s="760"/>
      <c r="T38" s="760"/>
      <c r="U38" s="760"/>
      <c r="V38" s="760"/>
      <c r="W38" s="760"/>
      <c r="X38" s="760"/>
      <c r="Y38" s="761"/>
      <c r="Z38" s="762">
        <v>100</v>
      </c>
      <c r="AA38" s="762"/>
      <c r="AB38" s="762"/>
      <c r="AC38" s="762"/>
      <c r="AD38" s="763">
        <v>2122641</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2345</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785</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276716</v>
      </c>
      <c r="CS38" s="680"/>
      <c r="CT38" s="680"/>
      <c r="CU38" s="680"/>
      <c r="CV38" s="680"/>
      <c r="CW38" s="680"/>
      <c r="CX38" s="680"/>
      <c r="CY38" s="681"/>
      <c r="CZ38" s="684">
        <v>6.5</v>
      </c>
      <c r="DA38" s="713"/>
      <c r="DB38" s="713"/>
      <c r="DC38" s="717"/>
      <c r="DD38" s="688">
        <v>237650</v>
      </c>
      <c r="DE38" s="680"/>
      <c r="DF38" s="680"/>
      <c r="DG38" s="680"/>
      <c r="DH38" s="680"/>
      <c r="DI38" s="680"/>
      <c r="DJ38" s="680"/>
      <c r="DK38" s="681"/>
      <c r="DL38" s="688">
        <v>227120</v>
      </c>
      <c r="DM38" s="680"/>
      <c r="DN38" s="680"/>
      <c r="DO38" s="680"/>
      <c r="DP38" s="680"/>
      <c r="DQ38" s="680"/>
      <c r="DR38" s="680"/>
      <c r="DS38" s="680"/>
      <c r="DT38" s="680"/>
      <c r="DU38" s="680"/>
      <c r="DV38" s="681"/>
      <c r="DW38" s="684">
        <v>10.3</v>
      </c>
      <c r="DX38" s="713"/>
      <c r="DY38" s="713"/>
      <c r="DZ38" s="713"/>
      <c r="EA38" s="713"/>
      <c r="EB38" s="713"/>
      <c r="EC38" s="714"/>
    </row>
    <row r="39" spans="2:133" ht="11.25" customHeight="1">
      <c r="AQ39" s="756" t="s">
        <v>341</v>
      </c>
      <c r="AR39" s="757"/>
      <c r="AS39" s="757"/>
      <c r="AT39" s="757"/>
      <c r="AU39" s="757"/>
      <c r="AV39" s="757"/>
      <c r="AW39" s="757"/>
      <c r="AX39" s="757"/>
      <c r="AY39" s="758"/>
      <c r="AZ39" s="679" t="s">
        <v>247</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87</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57247</v>
      </c>
      <c r="CS39" s="715"/>
      <c r="CT39" s="715"/>
      <c r="CU39" s="715"/>
      <c r="CV39" s="715"/>
      <c r="CW39" s="715"/>
      <c r="CX39" s="715"/>
      <c r="CY39" s="716"/>
      <c r="CZ39" s="684">
        <v>1.3</v>
      </c>
      <c r="DA39" s="713"/>
      <c r="DB39" s="713"/>
      <c r="DC39" s="717"/>
      <c r="DD39" s="688">
        <v>57247</v>
      </c>
      <c r="DE39" s="715"/>
      <c r="DF39" s="715"/>
      <c r="DG39" s="715"/>
      <c r="DH39" s="715"/>
      <c r="DI39" s="715"/>
      <c r="DJ39" s="715"/>
      <c r="DK39" s="716"/>
      <c r="DL39" s="688" t="s">
        <v>231</v>
      </c>
      <c r="DM39" s="715"/>
      <c r="DN39" s="715"/>
      <c r="DO39" s="715"/>
      <c r="DP39" s="715"/>
      <c r="DQ39" s="715"/>
      <c r="DR39" s="715"/>
      <c r="DS39" s="715"/>
      <c r="DT39" s="715"/>
      <c r="DU39" s="715"/>
      <c r="DV39" s="716"/>
      <c r="DW39" s="684" t="s">
        <v>239</v>
      </c>
      <c r="DX39" s="713"/>
      <c r="DY39" s="713"/>
      <c r="DZ39" s="713"/>
      <c r="EA39" s="713"/>
      <c r="EB39" s="713"/>
      <c r="EC39" s="714"/>
    </row>
    <row r="40" spans="2:133" ht="11.25" customHeight="1">
      <c r="AQ40" s="756" t="s">
        <v>345</v>
      </c>
      <c r="AR40" s="757"/>
      <c r="AS40" s="757"/>
      <c r="AT40" s="757"/>
      <c r="AU40" s="757"/>
      <c r="AV40" s="757"/>
      <c r="AW40" s="757"/>
      <c r="AX40" s="757"/>
      <c r="AY40" s="758"/>
      <c r="AZ40" s="679">
        <v>39257</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161822</v>
      </c>
      <c r="CS40" s="680"/>
      <c r="CT40" s="680"/>
      <c r="CU40" s="680"/>
      <c r="CV40" s="680"/>
      <c r="CW40" s="680"/>
      <c r="CX40" s="680"/>
      <c r="CY40" s="681"/>
      <c r="CZ40" s="684">
        <v>3.8</v>
      </c>
      <c r="DA40" s="713"/>
      <c r="DB40" s="713"/>
      <c r="DC40" s="717"/>
      <c r="DD40" s="688">
        <v>123504</v>
      </c>
      <c r="DE40" s="680"/>
      <c r="DF40" s="680"/>
      <c r="DG40" s="680"/>
      <c r="DH40" s="680"/>
      <c r="DI40" s="680"/>
      <c r="DJ40" s="680"/>
      <c r="DK40" s="681"/>
      <c r="DL40" s="688">
        <v>123422</v>
      </c>
      <c r="DM40" s="680"/>
      <c r="DN40" s="680"/>
      <c r="DO40" s="680"/>
      <c r="DP40" s="680"/>
      <c r="DQ40" s="680"/>
      <c r="DR40" s="680"/>
      <c r="DS40" s="680"/>
      <c r="DT40" s="680"/>
      <c r="DU40" s="680"/>
      <c r="DV40" s="681"/>
      <c r="DW40" s="684">
        <v>5.6</v>
      </c>
      <c r="DX40" s="713"/>
      <c r="DY40" s="713"/>
      <c r="DZ40" s="713"/>
      <c r="EA40" s="713"/>
      <c r="EB40" s="713"/>
      <c r="EC40" s="714"/>
    </row>
    <row r="41" spans="2:133" ht="11.25" customHeight="1">
      <c r="AQ41" s="766" t="s">
        <v>348</v>
      </c>
      <c r="AR41" s="767"/>
      <c r="AS41" s="767"/>
      <c r="AT41" s="767"/>
      <c r="AU41" s="767"/>
      <c r="AV41" s="767"/>
      <c r="AW41" s="767"/>
      <c r="AX41" s="767"/>
      <c r="AY41" s="768"/>
      <c r="AZ41" s="759">
        <v>211153</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290</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231</v>
      </c>
      <c r="DA41" s="713"/>
      <c r="DB41" s="713"/>
      <c r="DC41" s="717"/>
      <c r="DD41" s="688" t="s">
        <v>231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1197040</v>
      </c>
      <c r="CS42" s="680"/>
      <c r="CT42" s="680"/>
      <c r="CU42" s="680"/>
      <c r="CV42" s="680"/>
      <c r="CW42" s="680"/>
      <c r="CX42" s="680"/>
      <c r="CY42" s="681"/>
      <c r="CZ42" s="684">
        <v>28.2</v>
      </c>
      <c r="DA42" s="685"/>
      <c r="DB42" s="685"/>
      <c r="DC42" s="780"/>
      <c r="DD42" s="688">
        <v>145456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18700</v>
      </c>
      <c r="CS43" s="715"/>
      <c r="CT43" s="715"/>
      <c r="CU43" s="715"/>
      <c r="CV43" s="715"/>
      <c r="CW43" s="715"/>
      <c r="CX43" s="715"/>
      <c r="CY43" s="716"/>
      <c r="CZ43" s="684">
        <v>0.4</v>
      </c>
      <c r="DA43" s="713"/>
      <c r="DB43" s="713"/>
      <c r="DC43" s="717"/>
      <c r="DD43" s="688">
        <v>18700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306</v>
      </c>
      <c r="CE44" s="792"/>
      <c r="CF44" s="676" t="s">
        <v>356</v>
      </c>
      <c r="CG44" s="677"/>
      <c r="CH44" s="677"/>
      <c r="CI44" s="677"/>
      <c r="CJ44" s="677"/>
      <c r="CK44" s="677"/>
      <c r="CL44" s="677"/>
      <c r="CM44" s="677"/>
      <c r="CN44" s="677"/>
      <c r="CO44" s="677"/>
      <c r="CP44" s="677"/>
      <c r="CQ44" s="678"/>
      <c r="CR44" s="679">
        <v>1075784</v>
      </c>
      <c r="CS44" s="680"/>
      <c r="CT44" s="680"/>
      <c r="CU44" s="680"/>
      <c r="CV44" s="680"/>
      <c r="CW44" s="680"/>
      <c r="CX44" s="680"/>
      <c r="CY44" s="681"/>
      <c r="CZ44" s="684">
        <v>25.3</v>
      </c>
      <c r="DA44" s="685"/>
      <c r="DB44" s="685"/>
      <c r="DC44" s="780"/>
      <c r="DD44" s="688">
        <v>104520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590896</v>
      </c>
      <c r="CS45" s="715"/>
      <c r="CT45" s="715"/>
      <c r="CU45" s="715"/>
      <c r="CV45" s="715"/>
      <c r="CW45" s="715"/>
      <c r="CX45" s="715"/>
      <c r="CY45" s="716"/>
      <c r="CZ45" s="684">
        <v>13.9</v>
      </c>
      <c r="DA45" s="713"/>
      <c r="DB45" s="713"/>
      <c r="DC45" s="717"/>
      <c r="DD45" s="688">
        <v>84065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467660</v>
      </c>
      <c r="CS46" s="680"/>
      <c r="CT46" s="680"/>
      <c r="CU46" s="680"/>
      <c r="CV46" s="680"/>
      <c r="CW46" s="680"/>
      <c r="CX46" s="680"/>
      <c r="CY46" s="681"/>
      <c r="CZ46" s="684">
        <v>11</v>
      </c>
      <c r="DA46" s="685"/>
      <c r="DB46" s="685"/>
      <c r="DC46" s="780"/>
      <c r="DD46" s="688">
        <v>18827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v>121256</v>
      </c>
      <c r="CS47" s="715"/>
      <c r="CT47" s="715"/>
      <c r="CU47" s="715"/>
      <c r="CV47" s="715"/>
      <c r="CW47" s="715"/>
      <c r="CX47" s="715"/>
      <c r="CY47" s="716"/>
      <c r="CZ47" s="684">
        <v>2.9</v>
      </c>
      <c r="DA47" s="713"/>
      <c r="DB47" s="713"/>
      <c r="DC47" s="717"/>
      <c r="DD47" s="688">
        <v>40936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231</v>
      </c>
      <c r="CS48" s="680"/>
      <c r="CT48" s="680"/>
      <c r="CU48" s="680"/>
      <c r="CV48" s="680"/>
      <c r="CW48" s="680"/>
      <c r="CX48" s="680"/>
      <c r="CY48" s="681"/>
      <c r="CZ48" s="684" t="s">
        <v>231</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4243976</v>
      </c>
      <c r="CS49" s="749"/>
      <c r="CT49" s="749"/>
      <c r="CU49" s="749"/>
      <c r="CV49" s="749"/>
      <c r="CW49" s="749"/>
      <c r="CX49" s="749"/>
      <c r="CY49" s="781"/>
      <c r="CZ49" s="764">
        <v>100</v>
      </c>
      <c r="DA49" s="782"/>
      <c r="DB49" s="782"/>
      <c r="DC49" s="783"/>
      <c r="DD49" s="784">
        <v>2485499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Ykunf5xp/dnI5Qh+QtyQSebvbj8K/uxl3lg43PKnNgzVYAgtDsl48CiZyPdld260ZxBYO7/IUN4KUrWwgbWvaw==" saltValue="xRBEp3s44CLeDCxvEb1y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4566</v>
      </c>
      <c r="R7" s="815"/>
      <c r="S7" s="815"/>
      <c r="T7" s="815"/>
      <c r="U7" s="815"/>
      <c r="V7" s="815">
        <v>4243</v>
      </c>
      <c r="W7" s="815"/>
      <c r="X7" s="815"/>
      <c r="Y7" s="815"/>
      <c r="Z7" s="815"/>
      <c r="AA7" s="815">
        <v>323</v>
      </c>
      <c r="AB7" s="815"/>
      <c r="AC7" s="815"/>
      <c r="AD7" s="815"/>
      <c r="AE7" s="816"/>
      <c r="AF7" s="817">
        <v>252</v>
      </c>
      <c r="AG7" s="818"/>
      <c r="AH7" s="818"/>
      <c r="AI7" s="818"/>
      <c r="AJ7" s="819"/>
      <c r="AK7" s="854">
        <v>69</v>
      </c>
      <c r="AL7" s="855"/>
      <c r="AM7" s="855"/>
      <c r="AN7" s="855"/>
      <c r="AO7" s="855"/>
      <c r="AP7" s="855">
        <v>5622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-3</v>
      </c>
      <c r="CI7" s="852"/>
      <c r="CJ7" s="852"/>
      <c r="CK7" s="852"/>
      <c r="CL7" s="853"/>
      <c r="CM7" s="851">
        <v>47</v>
      </c>
      <c r="CN7" s="852"/>
      <c r="CO7" s="852"/>
      <c r="CP7" s="852"/>
      <c r="CQ7" s="853"/>
      <c r="CR7" s="851">
        <v>9</v>
      </c>
      <c r="CS7" s="852"/>
      <c r="CT7" s="852"/>
      <c r="CU7" s="852"/>
      <c r="CV7" s="853"/>
      <c r="CW7" s="851">
        <v>0</v>
      </c>
      <c r="CX7" s="852"/>
      <c r="CY7" s="852"/>
      <c r="CZ7" s="852"/>
      <c r="DA7" s="853"/>
      <c r="DB7" s="851" t="s">
        <v>579</v>
      </c>
      <c r="DC7" s="852"/>
      <c r="DD7" s="852"/>
      <c r="DE7" s="852"/>
      <c r="DF7" s="853"/>
      <c r="DG7" s="851" t="s">
        <v>579</v>
      </c>
      <c r="DH7" s="852"/>
      <c r="DI7" s="852"/>
      <c r="DJ7" s="852"/>
      <c r="DK7" s="853"/>
      <c r="DL7" s="851" t="s">
        <v>571</v>
      </c>
      <c r="DM7" s="852"/>
      <c r="DN7" s="852"/>
      <c r="DO7" s="852"/>
      <c r="DP7" s="853"/>
      <c r="DQ7" s="851" t="s">
        <v>571</v>
      </c>
      <c r="DR7" s="852"/>
      <c r="DS7" s="852"/>
      <c r="DT7" s="852"/>
      <c r="DU7" s="853"/>
      <c r="DV7" s="832"/>
      <c r="DW7" s="833"/>
      <c r="DX7" s="833"/>
      <c r="DY7" s="833"/>
      <c r="DZ7" s="834"/>
      <c r="EA7" s="254"/>
    </row>
    <row r="8" spans="1:131" s="255" customFormat="1" ht="26.25" customHeight="1">
      <c r="A8" s="261">
        <v>2</v>
      </c>
      <c r="B8" s="835" t="s">
        <v>595</v>
      </c>
      <c r="C8" s="836"/>
      <c r="D8" s="836"/>
      <c r="E8" s="836"/>
      <c r="F8" s="836"/>
      <c r="G8" s="836"/>
      <c r="H8" s="836"/>
      <c r="I8" s="836"/>
      <c r="J8" s="836"/>
      <c r="K8" s="836"/>
      <c r="L8" s="836"/>
      <c r="M8" s="836"/>
      <c r="N8" s="836"/>
      <c r="O8" s="836"/>
      <c r="P8" s="837"/>
      <c r="Q8" s="838">
        <v>3</v>
      </c>
      <c r="R8" s="839"/>
      <c r="S8" s="839"/>
      <c r="T8" s="839"/>
      <c r="U8" s="839"/>
      <c r="V8" s="839">
        <v>3</v>
      </c>
      <c r="W8" s="839"/>
      <c r="X8" s="839"/>
      <c r="Y8" s="839"/>
      <c r="Z8" s="839"/>
      <c r="AA8" s="839" t="s">
        <v>571</v>
      </c>
      <c r="AB8" s="839"/>
      <c r="AC8" s="839"/>
      <c r="AD8" s="839"/>
      <c r="AE8" s="840"/>
      <c r="AF8" s="841" t="s">
        <v>385</v>
      </c>
      <c r="AG8" s="842"/>
      <c r="AH8" s="842"/>
      <c r="AI8" s="842"/>
      <c r="AJ8" s="843"/>
      <c r="AK8" s="844">
        <v>1</v>
      </c>
      <c r="AL8" s="845"/>
      <c r="AM8" s="845"/>
      <c r="AN8" s="845"/>
      <c r="AO8" s="845"/>
      <c r="AP8" s="845" t="s">
        <v>571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580</v>
      </c>
      <c r="BT8" s="849"/>
      <c r="BU8" s="849"/>
      <c r="BV8" s="849"/>
      <c r="BW8" s="849"/>
      <c r="BX8" s="849"/>
      <c r="BY8" s="849"/>
      <c r="BZ8" s="849"/>
      <c r="CA8" s="849"/>
      <c r="CB8" s="849"/>
      <c r="CC8" s="849"/>
      <c r="CD8" s="849"/>
      <c r="CE8" s="849"/>
      <c r="CF8" s="849"/>
      <c r="CG8" s="850"/>
      <c r="CH8" s="861">
        <v>-1</v>
      </c>
      <c r="CI8" s="862"/>
      <c r="CJ8" s="862"/>
      <c r="CK8" s="862"/>
      <c r="CL8" s="863"/>
      <c r="CM8" s="861">
        <v>23</v>
      </c>
      <c r="CN8" s="862"/>
      <c r="CO8" s="862"/>
      <c r="CP8" s="862"/>
      <c r="CQ8" s="863"/>
      <c r="CR8" s="861">
        <v>25</v>
      </c>
      <c r="CS8" s="862"/>
      <c r="CT8" s="862"/>
      <c r="CU8" s="862"/>
      <c r="CV8" s="863"/>
      <c r="CW8" s="861" t="s">
        <v>581</v>
      </c>
      <c r="CX8" s="862"/>
      <c r="CY8" s="862"/>
      <c r="CZ8" s="862"/>
      <c r="DA8" s="863"/>
      <c r="DB8" s="861" t="s">
        <v>579</v>
      </c>
      <c r="DC8" s="862"/>
      <c r="DD8" s="862"/>
      <c r="DE8" s="862"/>
      <c r="DF8" s="863"/>
      <c r="DG8" s="861" t="s">
        <v>579</v>
      </c>
      <c r="DH8" s="862"/>
      <c r="DI8" s="862"/>
      <c r="DJ8" s="862"/>
      <c r="DK8" s="863"/>
      <c r="DL8" s="861" t="s">
        <v>571</v>
      </c>
      <c r="DM8" s="862"/>
      <c r="DN8" s="862"/>
      <c r="DO8" s="862"/>
      <c r="DP8" s="863"/>
      <c r="DQ8" s="861" t="s">
        <v>571</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4568</v>
      </c>
      <c r="R23" s="874"/>
      <c r="S23" s="874"/>
      <c r="T23" s="874"/>
      <c r="U23" s="874"/>
      <c r="V23" s="874">
        <v>4246</v>
      </c>
      <c r="W23" s="874"/>
      <c r="X23" s="874"/>
      <c r="Y23" s="874"/>
      <c r="Z23" s="874"/>
      <c r="AA23" s="874">
        <f>SUM(AA7:AE22)</f>
        <v>323</v>
      </c>
      <c r="AB23" s="874"/>
      <c r="AC23" s="874"/>
      <c r="AD23" s="874"/>
      <c r="AE23" s="875"/>
      <c r="AF23" s="876">
        <v>252</v>
      </c>
      <c r="AG23" s="874"/>
      <c r="AH23" s="874"/>
      <c r="AI23" s="874"/>
      <c r="AJ23" s="877"/>
      <c r="AK23" s="878"/>
      <c r="AL23" s="879"/>
      <c r="AM23" s="879"/>
      <c r="AN23" s="879"/>
      <c r="AO23" s="879"/>
      <c r="AP23" s="874">
        <f>SUM(AP7:AT22)</f>
        <v>5622</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415</v>
      </c>
      <c r="R28" s="903"/>
      <c r="S28" s="903"/>
      <c r="T28" s="903"/>
      <c r="U28" s="903"/>
      <c r="V28" s="903">
        <v>384</v>
      </c>
      <c r="W28" s="903"/>
      <c r="X28" s="903"/>
      <c r="Y28" s="903"/>
      <c r="Z28" s="903"/>
      <c r="AA28" s="903">
        <v>31</v>
      </c>
      <c r="AB28" s="903"/>
      <c r="AC28" s="903"/>
      <c r="AD28" s="903"/>
      <c r="AE28" s="904"/>
      <c r="AF28" s="905">
        <v>31</v>
      </c>
      <c r="AG28" s="903"/>
      <c r="AH28" s="903"/>
      <c r="AI28" s="903"/>
      <c r="AJ28" s="906"/>
      <c r="AK28" s="907">
        <v>39</v>
      </c>
      <c r="AL28" s="898"/>
      <c r="AM28" s="898"/>
      <c r="AN28" s="898"/>
      <c r="AO28" s="898"/>
      <c r="AP28" s="898" t="s">
        <v>509</v>
      </c>
      <c r="AQ28" s="898"/>
      <c r="AR28" s="898"/>
      <c r="AS28" s="898"/>
      <c r="AT28" s="898"/>
      <c r="AU28" s="898" t="s">
        <v>509</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546</v>
      </c>
      <c r="R29" s="839"/>
      <c r="S29" s="839"/>
      <c r="T29" s="839"/>
      <c r="U29" s="839"/>
      <c r="V29" s="839">
        <v>536</v>
      </c>
      <c r="W29" s="839"/>
      <c r="X29" s="839"/>
      <c r="Y29" s="839"/>
      <c r="Z29" s="839"/>
      <c r="AA29" s="839">
        <v>10</v>
      </c>
      <c r="AB29" s="839"/>
      <c r="AC29" s="839"/>
      <c r="AD29" s="839"/>
      <c r="AE29" s="840"/>
      <c r="AF29" s="841">
        <v>10</v>
      </c>
      <c r="AG29" s="842"/>
      <c r="AH29" s="842"/>
      <c r="AI29" s="842"/>
      <c r="AJ29" s="843"/>
      <c r="AK29" s="910">
        <v>80</v>
      </c>
      <c r="AL29" s="911"/>
      <c r="AM29" s="911"/>
      <c r="AN29" s="911"/>
      <c r="AO29" s="911"/>
      <c r="AP29" s="911" t="s">
        <v>509</v>
      </c>
      <c r="AQ29" s="911"/>
      <c r="AR29" s="911"/>
      <c r="AS29" s="911"/>
      <c r="AT29" s="911"/>
      <c r="AU29" s="911" t="s">
        <v>509</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78</v>
      </c>
      <c r="R30" s="839"/>
      <c r="S30" s="839"/>
      <c r="T30" s="839"/>
      <c r="U30" s="839"/>
      <c r="V30" s="839">
        <v>78</v>
      </c>
      <c r="W30" s="839"/>
      <c r="X30" s="839"/>
      <c r="Y30" s="839"/>
      <c r="Z30" s="839"/>
      <c r="AA30" s="839" t="s">
        <v>509</v>
      </c>
      <c r="AB30" s="839"/>
      <c r="AC30" s="839"/>
      <c r="AD30" s="839"/>
      <c r="AE30" s="840"/>
      <c r="AF30" s="841" t="s">
        <v>129</v>
      </c>
      <c r="AG30" s="842"/>
      <c r="AH30" s="842"/>
      <c r="AI30" s="842"/>
      <c r="AJ30" s="843"/>
      <c r="AK30" s="910">
        <v>33</v>
      </c>
      <c r="AL30" s="911"/>
      <c r="AM30" s="911"/>
      <c r="AN30" s="911"/>
      <c r="AO30" s="911"/>
      <c r="AP30" s="911" t="s">
        <v>509</v>
      </c>
      <c r="AQ30" s="911"/>
      <c r="AR30" s="911"/>
      <c r="AS30" s="911"/>
      <c r="AT30" s="911"/>
      <c r="AU30" s="911" t="s">
        <v>509</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31</v>
      </c>
      <c r="R31" s="839"/>
      <c r="S31" s="839"/>
      <c r="T31" s="839"/>
      <c r="U31" s="839"/>
      <c r="V31" s="839">
        <v>31</v>
      </c>
      <c r="W31" s="839"/>
      <c r="X31" s="839"/>
      <c r="Y31" s="839"/>
      <c r="Z31" s="839"/>
      <c r="AA31" s="839" t="s">
        <v>509</v>
      </c>
      <c r="AB31" s="839"/>
      <c r="AC31" s="839"/>
      <c r="AD31" s="839"/>
      <c r="AE31" s="840"/>
      <c r="AF31" s="841" t="s">
        <v>129</v>
      </c>
      <c r="AG31" s="842"/>
      <c r="AH31" s="842"/>
      <c r="AI31" s="842"/>
      <c r="AJ31" s="843"/>
      <c r="AK31" s="910">
        <v>1</v>
      </c>
      <c r="AL31" s="911"/>
      <c r="AM31" s="911"/>
      <c r="AN31" s="911"/>
      <c r="AO31" s="911"/>
      <c r="AP31" s="911" t="s">
        <v>509</v>
      </c>
      <c r="AQ31" s="911"/>
      <c r="AR31" s="911"/>
      <c r="AS31" s="911"/>
      <c r="AT31" s="911"/>
      <c r="AU31" s="911" t="s">
        <v>509</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7</v>
      </c>
      <c r="R32" s="839"/>
      <c r="S32" s="839"/>
      <c r="T32" s="839"/>
      <c r="U32" s="839"/>
      <c r="V32" s="839">
        <v>7</v>
      </c>
      <c r="W32" s="839"/>
      <c r="X32" s="839"/>
      <c r="Y32" s="839"/>
      <c r="Z32" s="839"/>
      <c r="AA32" s="839" t="s">
        <v>509</v>
      </c>
      <c r="AB32" s="839"/>
      <c r="AC32" s="839"/>
      <c r="AD32" s="839"/>
      <c r="AE32" s="840"/>
      <c r="AF32" s="841" t="s">
        <v>404</v>
      </c>
      <c r="AG32" s="842"/>
      <c r="AH32" s="842"/>
      <c r="AI32" s="842"/>
      <c r="AJ32" s="843"/>
      <c r="AK32" s="910">
        <v>3</v>
      </c>
      <c r="AL32" s="911"/>
      <c r="AM32" s="911"/>
      <c r="AN32" s="911"/>
      <c r="AO32" s="911"/>
      <c r="AP32" s="911" t="s">
        <v>509</v>
      </c>
      <c r="AQ32" s="911"/>
      <c r="AR32" s="911"/>
      <c r="AS32" s="911"/>
      <c r="AT32" s="911"/>
      <c r="AU32" s="911" t="s">
        <v>509</v>
      </c>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405</v>
      </c>
      <c r="C33" s="836"/>
      <c r="D33" s="836"/>
      <c r="E33" s="836"/>
      <c r="F33" s="836"/>
      <c r="G33" s="836"/>
      <c r="H33" s="836"/>
      <c r="I33" s="836"/>
      <c r="J33" s="836"/>
      <c r="K33" s="836"/>
      <c r="L33" s="836"/>
      <c r="M33" s="836"/>
      <c r="N33" s="836"/>
      <c r="O33" s="836"/>
      <c r="P33" s="837"/>
      <c r="Q33" s="838">
        <v>1531</v>
      </c>
      <c r="R33" s="839"/>
      <c r="S33" s="839"/>
      <c r="T33" s="839"/>
      <c r="U33" s="839"/>
      <c r="V33" s="839">
        <v>1530</v>
      </c>
      <c r="W33" s="839"/>
      <c r="X33" s="839"/>
      <c r="Y33" s="839"/>
      <c r="Z33" s="839"/>
      <c r="AA33" s="839">
        <v>1</v>
      </c>
      <c r="AB33" s="839"/>
      <c r="AC33" s="839"/>
      <c r="AD33" s="839"/>
      <c r="AE33" s="840"/>
      <c r="AF33" s="841">
        <v>89</v>
      </c>
      <c r="AG33" s="842"/>
      <c r="AH33" s="842"/>
      <c r="AI33" s="842"/>
      <c r="AJ33" s="843"/>
      <c r="AK33" s="910">
        <v>247</v>
      </c>
      <c r="AL33" s="911"/>
      <c r="AM33" s="911"/>
      <c r="AN33" s="911"/>
      <c r="AO33" s="911"/>
      <c r="AP33" s="911">
        <v>1930</v>
      </c>
      <c r="AQ33" s="911"/>
      <c r="AR33" s="911"/>
      <c r="AS33" s="911"/>
      <c r="AT33" s="911"/>
      <c r="AU33" s="911">
        <v>1283</v>
      </c>
      <c r="AV33" s="911"/>
      <c r="AW33" s="911"/>
      <c r="AX33" s="911"/>
      <c r="AY33" s="911"/>
      <c r="AZ33" s="912"/>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407</v>
      </c>
      <c r="C34" s="836"/>
      <c r="D34" s="836"/>
      <c r="E34" s="836"/>
      <c r="F34" s="836"/>
      <c r="G34" s="836"/>
      <c r="H34" s="836"/>
      <c r="I34" s="836"/>
      <c r="J34" s="836"/>
      <c r="K34" s="836"/>
      <c r="L34" s="836"/>
      <c r="M34" s="836"/>
      <c r="N34" s="836"/>
      <c r="O34" s="836"/>
      <c r="P34" s="837"/>
      <c r="Q34" s="838">
        <v>180</v>
      </c>
      <c r="R34" s="839"/>
      <c r="S34" s="839"/>
      <c r="T34" s="839"/>
      <c r="U34" s="839"/>
      <c r="V34" s="839">
        <v>164</v>
      </c>
      <c r="W34" s="839"/>
      <c r="X34" s="839"/>
      <c r="Y34" s="839"/>
      <c r="Z34" s="839"/>
      <c r="AA34" s="839">
        <v>16</v>
      </c>
      <c r="AB34" s="839"/>
      <c r="AC34" s="839"/>
      <c r="AD34" s="839"/>
      <c r="AE34" s="840"/>
      <c r="AF34" s="841">
        <v>16</v>
      </c>
      <c r="AG34" s="842"/>
      <c r="AH34" s="842"/>
      <c r="AI34" s="842"/>
      <c r="AJ34" s="843"/>
      <c r="AK34" s="910">
        <v>24</v>
      </c>
      <c r="AL34" s="911"/>
      <c r="AM34" s="911"/>
      <c r="AN34" s="911"/>
      <c r="AO34" s="911"/>
      <c r="AP34" s="911">
        <v>1191</v>
      </c>
      <c r="AQ34" s="911"/>
      <c r="AR34" s="911"/>
      <c r="AS34" s="911"/>
      <c r="AT34" s="911"/>
      <c r="AU34" s="911">
        <v>634</v>
      </c>
      <c r="AV34" s="911"/>
      <c r="AW34" s="911"/>
      <c r="AX34" s="911"/>
      <c r="AY34" s="911"/>
      <c r="AZ34" s="912"/>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145</v>
      </c>
      <c r="AG63" s="922"/>
      <c r="AH63" s="922"/>
      <c r="AI63" s="922"/>
      <c r="AJ63" s="923"/>
      <c r="AK63" s="924"/>
      <c r="AL63" s="919"/>
      <c r="AM63" s="919"/>
      <c r="AN63" s="919"/>
      <c r="AO63" s="919"/>
      <c r="AP63" s="922">
        <f>SUM(AP28:AT62)</f>
        <v>3121</v>
      </c>
      <c r="AQ63" s="922"/>
      <c r="AR63" s="922"/>
      <c r="AS63" s="922"/>
      <c r="AT63" s="922"/>
      <c r="AU63" s="922">
        <f>SUM(AU28:AY62)</f>
        <v>1917</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412</v>
      </c>
      <c r="B66" s="821"/>
      <c r="C66" s="821"/>
      <c r="D66" s="821"/>
      <c r="E66" s="821"/>
      <c r="F66" s="821"/>
      <c r="G66" s="821"/>
      <c r="H66" s="821"/>
      <c r="I66" s="821"/>
      <c r="J66" s="821"/>
      <c r="K66" s="821"/>
      <c r="L66" s="821"/>
      <c r="M66" s="821"/>
      <c r="N66" s="821"/>
      <c r="O66" s="821"/>
      <c r="P66" s="822"/>
      <c r="Q66" s="797" t="s">
        <v>391</v>
      </c>
      <c r="R66" s="798"/>
      <c r="S66" s="798"/>
      <c r="T66" s="798"/>
      <c r="U66" s="799"/>
      <c r="V66" s="797" t="s">
        <v>413</v>
      </c>
      <c r="W66" s="798"/>
      <c r="X66" s="798"/>
      <c r="Y66" s="798"/>
      <c r="Z66" s="799"/>
      <c r="AA66" s="797" t="s">
        <v>393</v>
      </c>
      <c r="AB66" s="798"/>
      <c r="AC66" s="798"/>
      <c r="AD66" s="798"/>
      <c r="AE66" s="799"/>
      <c r="AF66" s="932" t="s">
        <v>394</v>
      </c>
      <c r="AG66" s="893"/>
      <c r="AH66" s="893"/>
      <c r="AI66" s="893"/>
      <c r="AJ66" s="933"/>
      <c r="AK66" s="797" t="s">
        <v>395</v>
      </c>
      <c r="AL66" s="821"/>
      <c r="AM66" s="821"/>
      <c r="AN66" s="821"/>
      <c r="AO66" s="822"/>
      <c r="AP66" s="797" t="s">
        <v>414</v>
      </c>
      <c r="AQ66" s="798"/>
      <c r="AR66" s="798"/>
      <c r="AS66" s="798"/>
      <c r="AT66" s="799"/>
      <c r="AU66" s="797" t="s">
        <v>415</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582</v>
      </c>
      <c r="C68" s="950"/>
      <c r="D68" s="950"/>
      <c r="E68" s="950"/>
      <c r="F68" s="950"/>
      <c r="G68" s="950"/>
      <c r="H68" s="950"/>
      <c r="I68" s="950"/>
      <c r="J68" s="950"/>
      <c r="K68" s="950"/>
      <c r="L68" s="950"/>
      <c r="M68" s="950"/>
      <c r="N68" s="950"/>
      <c r="O68" s="950"/>
      <c r="P68" s="951"/>
      <c r="Q68" s="952">
        <v>938</v>
      </c>
      <c r="R68" s="946"/>
      <c r="S68" s="946"/>
      <c r="T68" s="946"/>
      <c r="U68" s="946"/>
      <c r="V68" s="946">
        <v>650</v>
      </c>
      <c r="W68" s="946"/>
      <c r="X68" s="946"/>
      <c r="Y68" s="946"/>
      <c r="Z68" s="946"/>
      <c r="AA68" s="946">
        <v>288</v>
      </c>
      <c r="AB68" s="946"/>
      <c r="AC68" s="946"/>
      <c r="AD68" s="946"/>
      <c r="AE68" s="946"/>
      <c r="AF68" s="946">
        <v>17</v>
      </c>
      <c r="AG68" s="946"/>
      <c r="AH68" s="946"/>
      <c r="AI68" s="946"/>
      <c r="AJ68" s="946"/>
      <c r="AK68" s="946" t="s">
        <v>591</v>
      </c>
      <c r="AL68" s="946"/>
      <c r="AM68" s="946"/>
      <c r="AN68" s="946"/>
      <c r="AO68" s="946"/>
      <c r="AP68" s="946">
        <v>215</v>
      </c>
      <c r="AQ68" s="946"/>
      <c r="AR68" s="946"/>
      <c r="AS68" s="946"/>
      <c r="AT68" s="946"/>
      <c r="AU68" s="946">
        <v>61</v>
      </c>
      <c r="AV68" s="946"/>
      <c r="AW68" s="946"/>
      <c r="AX68" s="946"/>
      <c r="AY68" s="946"/>
      <c r="AZ68" s="947" t="s">
        <v>587</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582</v>
      </c>
      <c r="C69" s="954"/>
      <c r="D69" s="954"/>
      <c r="E69" s="954"/>
      <c r="F69" s="954"/>
      <c r="G69" s="954"/>
      <c r="H69" s="954"/>
      <c r="I69" s="954"/>
      <c r="J69" s="954"/>
      <c r="K69" s="954"/>
      <c r="L69" s="954"/>
      <c r="M69" s="954"/>
      <c r="N69" s="954"/>
      <c r="O69" s="954"/>
      <c r="P69" s="955"/>
      <c r="Q69" s="956">
        <v>4</v>
      </c>
      <c r="R69" s="911"/>
      <c r="S69" s="911"/>
      <c r="T69" s="911"/>
      <c r="U69" s="911"/>
      <c r="V69" s="911">
        <v>4</v>
      </c>
      <c r="W69" s="911"/>
      <c r="X69" s="911"/>
      <c r="Y69" s="911"/>
      <c r="Z69" s="911"/>
      <c r="AA69" s="911">
        <v>0</v>
      </c>
      <c r="AB69" s="911"/>
      <c r="AC69" s="911"/>
      <c r="AD69" s="911"/>
      <c r="AE69" s="911"/>
      <c r="AF69" s="911">
        <v>0</v>
      </c>
      <c r="AG69" s="911"/>
      <c r="AH69" s="911"/>
      <c r="AI69" s="911"/>
      <c r="AJ69" s="911"/>
      <c r="AK69" s="911" t="s">
        <v>592</v>
      </c>
      <c r="AL69" s="911"/>
      <c r="AM69" s="911"/>
      <c r="AN69" s="911"/>
      <c r="AO69" s="911"/>
      <c r="AP69" s="911" t="s">
        <v>592</v>
      </c>
      <c r="AQ69" s="911"/>
      <c r="AR69" s="911"/>
      <c r="AS69" s="911"/>
      <c r="AT69" s="911"/>
      <c r="AU69" s="911" t="s">
        <v>592</v>
      </c>
      <c r="AV69" s="911"/>
      <c r="AW69" s="911"/>
      <c r="AX69" s="911"/>
      <c r="AY69" s="911"/>
      <c r="AZ69" s="957" t="s">
        <v>588</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583</v>
      </c>
      <c r="C70" s="954"/>
      <c r="D70" s="954"/>
      <c r="E70" s="954"/>
      <c r="F70" s="954"/>
      <c r="G70" s="954"/>
      <c r="H70" s="954"/>
      <c r="I70" s="954"/>
      <c r="J70" s="954"/>
      <c r="K70" s="954"/>
      <c r="L70" s="954"/>
      <c r="M70" s="954"/>
      <c r="N70" s="954"/>
      <c r="O70" s="954"/>
      <c r="P70" s="955"/>
      <c r="Q70" s="956">
        <v>145</v>
      </c>
      <c r="R70" s="911"/>
      <c r="S70" s="911"/>
      <c r="T70" s="911"/>
      <c r="U70" s="911"/>
      <c r="V70" s="911">
        <v>137</v>
      </c>
      <c r="W70" s="911"/>
      <c r="X70" s="911"/>
      <c r="Y70" s="911"/>
      <c r="Z70" s="911"/>
      <c r="AA70" s="911">
        <v>9</v>
      </c>
      <c r="AB70" s="911"/>
      <c r="AC70" s="911"/>
      <c r="AD70" s="911"/>
      <c r="AE70" s="911"/>
      <c r="AF70" s="911">
        <v>9</v>
      </c>
      <c r="AG70" s="911"/>
      <c r="AH70" s="911"/>
      <c r="AI70" s="911"/>
      <c r="AJ70" s="911"/>
      <c r="AK70" s="911" t="s">
        <v>592</v>
      </c>
      <c r="AL70" s="911"/>
      <c r="AM70" s="911"/>
      <c r="AN70" s="911"/>
      <c r="AO70" s="911"/>
      <c r="AP70" s="911" t="s">
        <v>592</v>
      </c>
      <c r="AQ70" s="911"/>
      <c r="AR70" s="911"/>
      <c r="AS70" s="911"/>
      <c r="AT70" s="911"/>
      <c r="AU70" s="911" t="s">
        <v>592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584</v>
      </c>
      <c r="C71" s="954"/>
      <c r="D71" s="954"/>
      <c r="E71" s="954"/>
      <c r="F71" s="954"/>
      <c r="G71" s="954"/>
      <c r="H71" s="954"/>
      <c r="I71" s="954"/>
      <c r="J71" s="954"/>
      <c r="K71" s="954"/>
      <c r="L71" s="954"/>
      <c r="M71" s="954"/>
      <c r="N71" s="954"/>
      <c r="O71" s="954"/>
      <c r="P71" s="955"/>
      <c r="Q71" s="956">
        <v>4831</v>
      </c>
      <c r="R71" s="911"/>
      <c r="S71" s="911"/>
      <c r="T71" s="911"/>
      <c r="U71" s="911"/>
      <c r="V71" s="911">
        <v>3696</v>
      </c>
      <c r="W71" s="911"/>
      <c r="X71" s="911"/>
      <c r="Y71" s="911"/>
      <c r="Z71" s="911"/>
      <c r="AA71" s="911">
        <v>1135</v>
      </c>
      <c r="AB71" s="911"/>
      <c r="AC71" s="911"/>
      <c r="AD71" s="911"/>
      <c r="AE71" s="911"/>
      <c r="AF71" s="911">
        <v>1135</v>
      </c>
      <c r="AG71" s="911"/>
      <c r="AH71" s="911"/>
      <c r="AI71" s="911"/>
      <c r="AJ71" s="911"/>
      <c r="AK71" s="911">
        <v>3</v>
      </c>
      <c r="AL71" s="911"/>
      <c r="AM71" s="911"/>
      <c r="AN71" s="911"/>
      <c r="AO71" s="911"/>
      <c r="AP71" s="911" t="s">
        <v>592</v>
      </c>
      <c r="AQ71" s="911"/>
      <c r="AR71" s="911"/>
      <c r="AS71" s="911"/>
      <c r="AT71" s="911"/>
      <c r="AU71" s="911" t="s">
        <v>592</v>
      </c>
      <c r="AV71" s="911"/>
      <c r="AW71" s="911"/>
      <c r="AX71" s="911"/>
      <c r="AY71" s="911"/>
      <c r="AZ71" s="957" t="s">
        <v>587</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584</v>
      </c>
      <c r="C72" s="954"/>
      <c r="D72" s="954"/>
      <c r="E72" s="954"/>
      <c r="F72" s="954"/>
      <c r="G72" s="954"/>
      <c r="H72" s="954"/>
      <c r="I72" s="954"/>
      <c r="J72" s="954"/>
      <c r="K72" s="954"/>
      <c r="L72" s="954"/>
      <c r="M72" s="954"/>
      <c r="N72" s="954"/>
      <c r="O72" s="954"/>
      <c r="P72" s="955"/>
      <c r="Q72" s="956">
        <v>9</v>
      </c>
      <c r="R72" s="911"/>
      <c r="S72" s="911"/>
      <c r="T72" s="911"/>
      <c r="U72" s="911"/>
      <c r="V72" s="911">
        <v>9</v>
      </c>
      <c r="W72" s="911"/>
      <c r="X72" s="911"/>
      <c r="Y72" s="911"/>
      <c r="Z72" s="911"/>
      <c r="AA72" s="911">
        <v>0</v>
      </c>
      <c r="AB72" s="911"/>
      <c r="AC72" s="911"/>
      <c r="AD72" s="911"/>
      <c r="AE72" s="911"/>
      <c r="AF72" s="911">
        <v>0</v>
      </c>
      <c r="AG72" s="911"/>
      <c r="AH72" s="911"/>
      <c r="AI72" s="911"/>
      <c r="AJ72" s="911"/>
      <c r="AK72" s="911" t="s">
        <v>592</v>
      </c>
      <c r="AL72" s="911"/>
      <c r="AM72" s="911"/>
      <c r="AN72" s="911"/>
      <c r="AO72" s="911"/>
      <c r="AP72" s="911" t="s">
        <v>592</v>
      </c>
      <c r="AQ72" s="911"/>
      <c r="AR72" s="911"/>
      <c r="AS72" s="911"/>
      <c r="AT72" s="911"/>
      <c r="AU72" s="911" t="s">
        <v>592</v>
      </c>
      <c r="AV72" s="911"/>
      <c r="AW72" s="911"/>
      <c r="AX72" s="911"/>
      <c r="AY72" s="911"/>
      <c r="AZ72" s="957" t="s">
        <v>589</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585</v>
      </c>
      <c r="C73" s="954"/>
      <c r="D73" s="954"/>
      <c r="E73" s="954"/>
      <c r="F73" s="954"/>
      <c r="G73" s="954"/>
      <c r="H73" s="954"/>
      <c r="I73" s="954"/>
      <c r="J73" s="954"/>
      <c r="K73" s="954"/>
      <c r="L73" s="954"/>
      <c r="M73" s="954"/>
      <c r="N73" s="954"/>
      <c r="O73" s="954"/>
      <c r="P73" s="955"/>
      <c r="Q73" s="956">
        <v>54</v>
      </c>
      <c r="R73" s="911"/>
      <c r="S73" s="911"/>
      <c r="T73" s="911"/>
      <c r="U73" s="911"/>
      <c r="V73" s="911">
        <v>50</v>
      </c>
      <c r="W73" s="911"/>
      <c r="X73" s="911"/>
      <c r="Y73" s="911"/>
      <c r="Z73" s="911"/>
      <c r="AA73" s="911">
        <v>4</v>
      </c>
      <c r="AB73" s="911"/>
      <c r="AC73" s="911"/>
      <c r="AD73" s="911"/>
      <c r="AE73" s="911"/>
      <c r="AF73" s="911">
        <v>4</v>
      </c>
      <c r="AG73" s="911"/>
      <c r="AH73" s="911"/>
      <c r="AI73" s="911"/>
      <c r="AJ73" s="911"/>
      <c r="AK73" s="911" t="s">
        <v>593</v>
      </c>
      <c r="AL73" s="911"/>
      <c r="AM73" s="911"/>
      <c r="AN73" s="911"/>
      <c r="AO73" s="911"/>
      <c r="AP73" s="911" t="s">
        <v>592</v>
      </c>
      <c r="AQ73" s="911"/>
      <c r="AR73" s="911"/>
      <c r="AS73" s="911"/>
      <c r="AT73" s="911"/>
      <c r="AU73" s="911" t="s">
        <v>592</v>
      </c>
      <c r="AV73" s="911"/>
      <c r="AW73" s="911"/>
      <c r="AX73" s="911"/>
      <c r="AY73" s="911"/>
      <c r="AZ73" s="957" t="s">
        <v>587</v>
      </c>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585</v>
      </c>
      <c r="C74" s="954"/>
      <c r="D74" s="954"/>
      <c r="E74" s="954"/>
      <c r="F74" s="954"/>
      <c r="G74" s="954"/>
      <c r="H74" s="954"/>
      <c r="I74" s="954"/>
      <c r="J74" s="954"/>
      <c r="K74" s="954"/>
      <c r="L74" s="954"/>
      <c r="M74" s="954"/>
      <c r="N74" s="954"/>
      <c r="O74" s="954"/>
      <c r="P74" s="955"/>
      <c r="Q74" s="956">
        <v>145430</v>
      </c>
      <c r="R74" s="911"/>
      <c r="S74" s="911"/>
      <c r="T74" s="911"/>
      <c r="U74" s="911"/>
      <c r="V74" s="911">
        <v>141225</v>
      </c>
      <c r="W74" s="911"/>
      <c r="X74" s="911"/>
      <c r="Y74" s="911"/>
      <c r="Z74" s="911"/>
      <c r="AA74" s="911">
        <v>4204</v>
      </c>
      <c r="AB74" s="911"/>
      <c r="AC74" s="911"/>
      <c r="AD74" s="911"/>
      <c r="AE74" s="911"/>
      <c r="AF74" s="911">
        <v>4204</v>
      </c>
      <c r="AG74" s="911"/>
      <c r="AH74" s="911"/>
      <c r="AI74" s="911"/>
      <c r="AJ74" s="911"/>
      <c r="AK74" s="911" t="s">
        <v>592</v>
      </c>
      <c r="AL74" s="911"/>
      <c r="AM74" s="911"/>
      <c r="AN74" s="911"/>
      <c r="AO74" s="911"/>
      <c r="AP74" s="911" t="s">
        <v>592</v>
      </c>
      <c r="AQ74" s="911"/>
      <c r="AR74" s="911"/>
      <c r="AS74" s="911"/>
      <c r="AT74" s="911"/>
      <c r="AU74" s="911" t="s">
        <v>592</v>
      </c>
      <c r="AV74" s="911"/>
      <c r="AW74" s="911"/>
      <c r="AX74" s="911"/>
      <c r="AY74" s="911"/>
      <c r="AZ74" s="957" t="s">
        <v>590</v>
      </c>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586</v>
      </c>
      <c r="C75" s="954"/>
      <c r="D75" s="954"/>
      <c r="E75" s="954"/>
      <c r="F75" s="954"/>
      <c r="G75" s="954"/>
      <c r="H75" s="954"/>
      <c r="I75" s="954"/>
      <c r="J75" s="954"/>
      <c r="K75" s="954"/>
      <c r="L75" s="954"/>
      <c r="M75" s="954"/>
      <c r="N75" s="954"/>
      <c r="O75" s="954"/>
      <c r="P75" s="955"/>
      <c r="Q75" s="959">
        <v>23</v>
      </c>
      <c r="R75" s="960"/>
      <c r="S75" s="960"/>
      <c r="T75" s="960"/>
      <c r="U75" s="910"/>
      <c r="V75" s="961">
        <v>21</v>
      </c>
      <c r="W75" s="960"/>
      <c r="X75" s="960"/>
      <c r="Y75" s="960"/>
      <c r="Z75" s="910"/>
      <c r="AA75" s="961">
        <v>2</v>
      </c>
      <c r="AB75" s="960"/>
      <c r="AC75" s="960"/>
      <c r="AD75" s="960"/>
      <c r="AE75" s="910"/>
      <c r="AF75" s="961">
        <v>2</v>
      </c>
      <c r="AG75" s="960"/>
      <c r="AH75" s="960"/>
      <c r="AI75" s="960"/>
      <c r="AJ75" s="910"/>
      <c r="AK75" s="961" t="s">
        <v>594</v>
      </c>
      <c r="AL75" s="960"/>
      <c r="AM75" s="960"/>
      <c r="AN75" s="960"/>
      <c r="AO75" s="910"/>
      <c r="AP75" s="911" t="s">
        <v>592</v>
      </c>
      <c r="AQ75" s="911"/>
      <c r="AR75" s="911"/>
      <c r="AS75" s="911"/>
      <c r="AT75" s="911"/>
      <c r="AU75" s="911" t="s">
        <v>592</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387</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5371</v>
      </c>
      <c r="AG88" s="922"/>
      <c r="AH88" s="922"/>
      <c r="AI88" s="922"/>
      <c r="AJ88" s="922"/>
      <c r="AK88" s="919"/>
      <c r="AL88" s="919"/>
      <c r="AM88" s="919"/>
      <c r="AN88" s="919"/>
      <c r="AO88" s="919"/>
      <c r="AP88" s="922">
        <f t="shared" ref="AP88" si="0">SUM(AP68:AT87)</f>
        <v>215</v>
      </c>
      <c r="AQ88" s="922"/>
      <c r="AR88" s="922"/>
      <c r="AS88" s="922"/>
      <c r="AT88" s="922"/>
      <c r="AU88" s="922">
        <f t="shared" ref="AU88" si="1">SUM(AU68:AY87)</f>
        <v>61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34</v>
      </c>
      <c r="CS102" s="930"/>
      <c r="CT102" s="930"/>
      <c r="CU102" s="930"/>
      <c r="CV102" s="973"/>
      <c r="CW102" s="972">
        <f>SUM(CW7:DA88)</f>
        <v>0</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305</v>
      </c>
      <c r="AG109" s="975"/>
      <c r="AH109" s="975"/>
      <c r="AI109" s="975"/>
      <c r="AJ109" s="976"/>
      <c r="AK109" s="974" t="s">
        <v>304</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305</v>
      </c>
      <c r="BW109" s="975"/>
      <c r="BX109" s="975"/>
      <c r="BY109" s="975"/>
      <c r="BZ109" s="976"/>
      <c r="CA109" s="974" t="s">
        <v>304</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305</v>
      </c>
      <c r="DM109" s="975"/>
      <c r="DN109" s="975"/>
      <c r="DO109" s="975"/>
      <c r="DP109" s="976"/>
      <c r="DQ109" s="974" t="s">
        <v>304</v>
      </c>
      <c r="DR109" s="975"/>
      <c r="DS109" s="975"/>
      <c r="DT109" s="975"/>
      <c r="DU109" s="976"/>
      <c r="DV109" s="974" t="s">
        <v>426</v>
      </c>
      <c r="DW109" s="975"/>
      <c r="DX109" s="975"/>
      <c r="DY109" s="975"/>
      <c r="DZ109" s="977"/>
    </row>
    <row r="110" spans="1:131" s="246" customFormat="1" ht="26.25" customHeight="1">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331564</v>
      </c>
      <c r="AB110" s="982"/>
      <c r="AC110" s="982"/>
      <c r="AD110" s="982"/>
      <c r="AE110" s="983"/>
      <c r="AF110" s="984">
        <v>339938</v>
      </c>
      <c r="AG110" s="982"/>
      <c r="AH110" s="982"/>
      <c r="AI110" s="982"/>
      <c r="AJ110" s="983"/>
      <c r="AK110" s="984">
        <v>362434</v>
      </c>
      <c r="AL110" s="982"/>
      <c r="AM110" s="982"/>
      <c r="AN110" s="982"/>
      <c r="AO110" s="983"/>
      <c r="AP110" s="985">
        <v>19.899999999999999</v>
      </c>
      <c r="AQ110" s="986"/>
      <c r="AR110" s="986"/>
      <c r="AS110" s="986"/>
      <c r="AT110" s="987"/>
      <c r="AU110" s="988" t="s">
        <v>72</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4305972</v>
      </c>
      <c r="BR110" s="1017"/>
      <c r="BS110" s="1017"/>
      <c r="BT110" s="1017"/>
      <c r="BU110" s="1017"/>
      <c r="BV110" s="1017">
        <v>4999245</v>
      </c>
      <c r="BW110" s="1017"/>
      <c r="BX110" s="1017"/>
      <c r="BY110" s="1017"/>
      <c r="BZ110" s="1017"/>
      <c r="CA110" s="1017">
        <v>5621683</v>
      </c>
      <c r="CB110" s="1017"/>
      <c r="CC110" s="1017"/>
      <c r="CD110" s="1017"/>
      <c r="CE110" s="1017"/>
      <c r="CF110" s="1031">
        <v>309</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129</v>
      </c>
      <c r="DH110" s="1017"/>
      <c r="DI110" s="1017"/>
      <c r="DJ110" s="1017"/>
      <c r="DK110" s="1017"/>
      <c r="DL110" s="1017" t="s">
        <v>129</v>
      </c>
      <c r="DM110" s="1017"/>
      <c r="DN110" s="1017"/>
      <c r="DO110" s="1017"/>
      <c r="DP110" s="1017"/>
      <c r="DQ110" s="1017" t="s">
        <v>129</v>
      </c>
      <c r="DR110" s="1017"/>
      <c r="DS110" s="1017"/>
      <c r="DT110" s="1017"/>
      <c r="DU110" s="1017"/>
      <c r="DV110" s="1018" t="s">
        <v>432</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434</v>
      </c>
      <c r="AG111" s="1024"/>
      <c r="AH111" s="1024"/>
      <c r="AI111" s="1024"/>
      <c r="AJ111" s="1025"/>
      <c r="AK111" s="1026" t="s">
        <v>434</v>
      </c>
      <c r="AL111" s="1024"/>
      <c r="AM111" s="1024"/>
      <c r="AN111" s="1024"/>
      <c r="AO111" s="1025"/>
      <c r="AP111" s="1027" t="s">
        <v>434</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t="s">
        <v>129</v>
      </c>
      <c r="BR111" s="1010"/>
      <c r="BS111" s="1010"/>
      <c r="BT111" s="1010"/>
      <c r="BU111" s="1010"/>
      <c r="BV111" s="1010">
        <v>200000</v>
      </c>
      <c r="BW111" s="1010"/>
      <c r="BX111" s="1010"/>
      <c r="BY111" s="1010"/>
      <c r="BZ111" s="1010"/>
      <c r="CA111" s="1010">
        <v>35260</v>
      </c>
      <c r="CB111" s="1010"/>
      <c r="CC111" s="1010"/>
      <c r="CD111" s="1010"/>
      <c r="CE111" s="1010"/>
      <c r="CF111" s="1004">
        <v>1.9</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437</v>
      </c>
      <c r="DR111" s="1010"/>
      <c r="DS111" s="1010"/>
      <c r="DT111" s="1010"/>
      <c r="DU111" s="1010"/>
      <c r="DV111" s="1011" t="s">
        <v>129</v>
      </c>
      <c r="DW111" s="1011"/>
      <c r="DX111" s="1011"/>
      <c r="DY111" s="1011"/>
      <c r="DZ111" s="1012"/>
    </row>
    <row r="112" spans="1:131" s="246" customFormat="1" ht="26.25" customHeight="1">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437</v>
      </c>
      <c r="AG112" s="1049"/>
      <c r="AH112" s="1049"/>
      <c r="AI112" s="1049"/>
      <c r="AJ112" s="1050"/>
      <c r="AK112" s="1051" t="s">
        <v>437</v>
      </c>
      <c r="AL112" s="1049"/>
      <c r="AM112" s="1049"/>
      <c r="AN112" s="1049"/>
      <c r="AO112" s="1050"/>
      <c r="AP112" s="1052" t="s">
        <v>437</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1910169</v>
      </c>
      <c r="BR112" s="1010"/>
      <c r="BS112" s="1010"/>
      <c r="BT112" s="1010"/>
      <c r="BU112" s="1010"/>
      <c r="BV112" s="1010">
        <v>2026191</v>
      </c>
      <c r="BW112" s="1010"/>
      <c r="BX112" s="1010"/>
      <c r="BY112" s="1010"/>
      <c r="BZ112" s="1010"/>
      <c r="CA112" s="1010">
        <v>1917025</v>
      </c>
      <c r="CB112" s="1010"/>
      <c r="CC112" s="1010"/>
      <c r="CD112" s="1010"/>
      <c r="CE112" s="1010"/>
      <c r="CF112" s="1004">
        <v>105.4</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437</v>
      </c>
      <c r="DM112" s="1010"/>
      <c r="DN112" s="1010"/>
      <c r="DO112" s="1010"/>
      <c r="DP112" s="1010"/>
      <c r="DQ112" s="1010" t="s">
        <v>437</v>
      </c>
      <c r="DR112" s="1010"/>
      <c r="DS112" s="1010"/>
      <c r="DT112" s="1010"/>
      <c r="DU112" s="1010"/>
      <c r="DV112" s="1011" t="s">
        <v>437</v>
      </c>
      <c r="DW112" s="1011"/>
      <c r="DX112" s="1011"/>
      <c r="DY112" s="1011"/>
      <c r="DZ112" s="1012"/>
    </row>
    <row r="113" spans="1:130" s="246" customFormat="1" ht="26.25" customHeight="1">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152039</v>
      </c>
      <c r="AB113" s="1024"/>
      <c r="AC113" s="1024"/>
      <c r="AD113" s="1024"/>
      <c r="AE113" s="1025"/>
      <c r="AF113" s="1026">
        <v>154325</v>
      </c>
      <c r="AG113" s="1024"/>
      <c r="AH113" s="1024"/>
      <c r="AI113" s="1024"/>
      <c r="AJ113" s="1025"/>
      <c r="AK113" s="1026">
        <v>168625</v>
      </c>
      <c r="AL113" s="1024"/>
      <c r="AM113" s="1024"/>
      <c r="AN113" s="1024"/>
      <c r="AO113" s="1025"/>
      <c r="AP113" s="1027">
        <v>9.3000000000000007</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69102</v>
      </c>
      <c r="BR113" s="1010"/>
      <c r="BS113" s="1010"/>
      <c r="BT113" s="1010"/>
      <c r="BU113" s="1010"/>
      <c r="BV113" s="1010">
        <v>65704</v>
      </c>
      <c r="BW113" s="1010"/>
      <c r="BX113" s="1010"/>
      <c r="BY113" s="1010"/>
      <c r="BZ113" s="1010"/>
      <c r="CA113" s="1010">
        <v>61195</v>
      </c>
      <c r="CB113" s="1010"/>
      <c r="CC113" s="1010"/>
      <c r="CD113" s="1010"/>
      <c r="CE113" s="1010"/>
      <c r="CF113" s="1004">
        <v>3.4</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437</v>
      </c>
      <c r="DH113" s="1049"/>
      <c r="DI113" s="1049"/>
      <c r="DJ113" s="1049"/>
      <c r="DK113" s="1050"/>
      <c r="DL113" s="1051" t="s">
        <v>129</v>
      </c>
      <c r="DM113" s="1049"/>
      <c r="DN113" s="1049"/>
      <c r="DO113" s="1049"/>
      <c r="DP113" s="1050"/>
      <c r="DQ113" s="1051" t="s">
        <v>129</v>
      </c>
      <c r="DR113" s="1049"/>
      <c r="DS113" s="1049"/>
      <c r="DT113" s="1049"/>
      <c r="DU113" s="1050"/>
      <c r="DV113" s="1052" t="s">
        <v>437</v>
      </c>
      <c r="DW113" s="1053"/>
      <c r="DX113" s="1053"/>
      <c r="DY113" s="1053"/>
      <c r="DZ113" s="1054"/>
    </row>
    <row r="114" spans="1:130" s="246" customFormat="1" ht="26.25" customHeight="1">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2563</v>
      </c>
      <c r="AB114" s="1049"/>
      <c r="AC114" s="1049"/>
      <c r="AD114" s="1049"/>
      <c r="AE114" s="1050"/>
      <c r="AF114" s="1051">
        <v>3704</v>
      </c>
      <c r="AG114" s="1049"/>
      <c r="AH114" s="1049"/>
      <c r="AI114" s="1049"/>
      <c r="AJ114" s="1050"/>
      <c r="AK114" s="1051">
        <v>4798</v>
      </c>
      <c r="AL114" s="1049"/>
      <c r="AM114" s="1049"/>
      <c r="AN114" s="1049"/>
      <c r="AO114" s="1050"/>
      <c r="AP114" s="1052">
        <v>0.3</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385202</v>
      </c>
      <c r="BR114" s="1010"/>
      <c r="BS114" s="1010"/>
      <c r="BT114" s="1010"/>
      <c r="BU114" s="1010"/>
      <c r="BV114" s="1010">
        <v>618766</v>
      </c>
      <c r="BW114" s="1010"/>
      <c r="BX114" s="1010"/>
      <c r="BY114" s="1010"/>
      <c r="BZ114" s="1010"/>
      <c r="CA114" s="1010">
        <v>239808</v>
      </c>
      <c r="CB114" s="1010"/>
      <c r="CC114" s="1010"/>
      <c r="CD114" s="1010"/>
      <c r="CE114" s="1010"/>
      <c r="CF114" s="1004">
        <v>13.2</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437</v>
      </c>
      <c r="DR114" s="1049"/>
      <c r="DS114" s="1049"/>
      <c r="DT114" s="1049"/>
      <c r="DU114" s="1050"/>
      <c r="DV114" s="1052" t="s">
        <v>437</v>
      </c>
      <c r="DW114" s="1053"/>
      <c r="DX114" s="1053"/>
      <c r="DY114" s="1053"/>
      <c r="DZ114" s="1054"/>
    </row>
    <row r="115" spans="1:130" s="246" customFormat="1" ht="26.25" customHeight="1">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437</v>
      </c>
      <c r="AB115" s="1024"/>
      <c r="AC115" s="1024"/>
      <c r="AD115" s="1024"/>
      <c r="AE115" s="1025"/>
      <c r="AF115" s="1026" t="s">
        <v>129</v>
      </c>
      <c r="AG115" s="1024"/>
      <c r="AH115" s="1024"/>
      <c r="AI115" s="1024"/>
      <c r="AJ115" s="1025"/>
      <c r="AK115" s="1026" t="s">
        <v>129</v>
      </c>
      <c r="AL115" s="1024"/>
      <c r="AM115" s="1024"/>
      <c r="AN115" s="1024"/>
      <c r="AO115" s="1025"/>
      <c r="AP115" s="1027" t="s">
        <v>129</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437</v>
      </c>
      <c r="BW115" s="1010"/>
      <c r="BX115" s="1010"/>
      <c r="BY115" s="1010"/>
      <c r="BZ115" s="1010"/>
      <c r="CA115" s="1010" t="s">
        <v>437</v>
      </c>
      <c r="CB115" s="1010"/>
      <c r="CC115" s="1010"/>
      <c r="CD115" s="1010"/>
      <c r="CE115" s="1010"/>
      <c r="CF115" s="1004" t="s">
        <v>129</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437</v>
      </c>
      <c r="DH115" s="1049"/>
      <c r="DI115" s="1049"/>
      <c r="DJ115" s="1049"/>
      <c r="DK115" s="1050"/>
      <c r="DL115" s="1051" t="s">
        <v>129</v>
      </c>
      <c r="DM115" s="1049"/>
      <c r="DN115" s="1049"/>
      <c r="DO115" s="1049"/>
      <c r="DP115" s="1050"/>
      <c r="DQ115" s="1051" t="s">
        <v>437</v>
      </c>
      <c r="DR115" s="1049"/>
      <c r="DS115" s="1049"/>
      <c r="DT115" s="1049"/>
      <c r="DU115" s="1050"/>
      <c r="DV115" s="1052" t="s">
        <v>437</v>
      </c>
      <c r="DW115" s="1053"/>
      <c r="DX115" s="1053"/>
      <c r="DY115" s="1053"/>
      <c r="DZ115" s="1054"/>
    </row>
    <row r="116" spans="1:130" s="246" customFormat="1" ht="26.25" customHeight="1">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437</v>
      </c>
      <c r="AB116" s="1049"/>
      <c r="AC116" s="1049"/>
      <c r="AD116" s="1049"/>
      <c r="AE116" s="1050"/>
      <c r="AF116" s="1051" t="s">
        <v>437</v>
      </c>
      <c r="AG116" s="1049"/>
      <c r="AH116" s="1049"/>
      <c r="AI116" s="1049"/>
      <c r="AJ116" s="1050"/>
      <c r="AK116" s="1051" t="s">
        <v>129</v>
      </c>
      <c r="AL116" s="1049"/>
      <c r="AM116" s="1049"/>
      <c r="AN116" s="1049"/>
      <c r="AO116" s="1050"/>
      <c r="AP116" s="1052" t="s">
        <v>437</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129</v>
      </c>
      <c r="BW116" s="1010"/>
      <c r="BX116" s="1010"/>
      <c r="BY116" s="1010"/>
      <c r="BZ116" s="1010"/>
      <c r="CA116" s="1010" t="s">
        <v>437</v>
      </c>
      <c r="CB116" s="1010"/>
      <c r="CC116" s="1010"/>
      <c r="CD116" s="1010"/>
      <c r="CE116" s="1010"/>
      <c r="CF116" s="1004" t="s">
        <v>437</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129</v>
      </c>
      <c r="DM116" s="1049"/>
      <c r="DN116" s="1049"/>
      <c r="DO116" s="1049"/>
      <c r="DP116" s="1050"/>
      <c r="DQ116" s="1051" t="s">
        <v>437</v>
      </c>
      <c r="DR116" s="1049"/>
      <c r="DS116" s="1049"/>
      <c r="DT116" s="1049"/>
      <c r="DU116" s="1050"/>
      <c r="DV116" s="1052" t="s">
        <v>437</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486166</v>
      </c>
      <c r="AB117" s="1067"/>
      <c r="AC117" s="1067"/>
      <c r="AD117" s="1067"/>
      <c r="AE117" s="1068"/>
      <c r="AF117" s="1069">
        <v>497967</v>
      </c>
      <c r="AG117" s="1067"/>
      <c r="AH117" s="1067"/>
      <c r="AI117" s="1067"/>
      <c r="AJ117" s="1068"/>
      <c r="AK117" s="1069">
        <v>535857</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404</v>
      </c>
      <c r="BR117" s="1010"/>
      <c r="BS117" s="1010"/>
      <c r="BT117" s="1010"/>
      <c r="BU117" s="1010"/>
      <c r="BV117" s="1010" t="s">
        <v>129</v>
      </c>
      <c r="BW117" s="1010"/>
      <c r="BX117" s="1010"/>
      <c r="BY117" s="1010"/>
      <c r="BZ117" s="1010"/>
      <c r="CA117" s="1010" t="s">
        <v>404</v>
      </c>
      <c r="CB117" s="1010"/>
      <c r="CC117" s="1010"/>
      <c r="CD117" s="1010"/>
      <c r="CE117" s="1010"/>
      <c r="CF117" s="1004" t="s">
        <v>404</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404</v>
      </c>
      <c r="DH117" s="1049"/>
      <c r="DI117" s="1049"/>
      <c r="DJ117" s="1049"/>
      <c r="DK117" s="1050"/>
      <c r="DL117" s="1051">
        <v>200000</v>
      </c>
      <c r="DM117" s="1049"/>
      <c r="DN117" s="1049"/>
      <c r="DO117" s="1049"/>
      <c r="DP117" s="1050"/>
      <c r="DQ117" s="1051" t="s">
        <v>404</v>
      </c>
      <c r="DR117" s="1049"/>
      <c r="DS117" s="1049"/>
      <c r="DT117" s="1049"/>
      <c r="DU117" s="1050"/>
      <c r="DV117" s="1052" t="s">
        <v>404</v>
      </c>
      <c r="DW117" s="1053"/>
      <c r="DX117" s="1053"/>
      <c r="DY117" s="1053"/>
      <c r="DZ117" s="1054"/>
    </row>
    <row r="118" spans="1:130" s="246" customFormat="1" ht="26.25" customHeight="1">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305</v>
      </c>
      <c r="AG118" s="975"/>
      <c r="AH118" s="975"/>
      <c r="AI118" s="975"/>
      <c r="AJ118" s="976"/>
      <c r="AK118" s="974" t="s">
        <v>304</v>
      </c>
      <c r="AL118" s="975"/>
      <c r="AM118" s="975"/>
      <c r="AN118" s="975"/>
      <c r="AO118" s="976"/>
      <c r="AP118" s="1061" t="s">
        <v>426</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404</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129</v>
      </c>
      <c r="AG119" s="982"/>
      <c r="AH119" s="982"/>
      <c r="AI119" s="982"/>
      <c r="AJ119" s="983"/>
      <c r="AK119" s="984" t="s">
        <v>129</v>
      </c>
      <c r="AL119" s="982"/>
      <c r="AM119" s="982"/>
      <c r="AN119" s="982"/>
      <c r="AO119" s="983"/>
      <c r="AP119" s="985" t="s">
        <v>404</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459</v>
      </c>
      <c r="BP119" s="1096"/>
      <c r="BQ119" s="1087">
        <v>6670445</v>
      </c>
      <c r="BR119" s="1088"/>
      <c r="BS119" s="1088"/>
      <c r="BT119" s="1088"/>
      <c r="BU119" s="1088"/>
      <c r="BV119" s="1088">
        <v>7909906</v>
      </c>
      <c r="BW119" s="1088"/>
      <c r="BX119" s="1088"/>
      <c r="BY119" s="1088"/>
      <c r="BZ119" s="1088"/>
      <c r="CA119" s="1088">
        <v>7874971</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404</v>
      </c>
      <c r="DM119" s="1074"/>
      <c r="DN119" s="1074"/>
      <c r="DO119" s="1074"/>
      <c r="DP119" s="1075"/>
      <c r="DQ119" s="1073">
        <v>35260</v>
      </c>
      <c r="DR119" s="1074"/>
      <c r="DS119" s="1074"/>
      <c r="DT119" s="1074"/>
      <c r="DU119" s="1075"/>
      <c r="DV119" s="1076">
        <v>1.9</v>
      </c>
      <c r="DW119" s="1077"/>
      <c r="DX119" s="1077"/>
      <c r="DY119" s="1077"/>
      <c r="DZ119" s="1078"/>
    </row>
    <row r="120" spans="1:130" s="246" customFormat="1" ht="26.25" customHeight="1">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2538047</v>
      </c>
      <c r="BR120" s="1017"/>
      <c r="BS120" s="1017"/>
      <c r="BT120" s="1017"/>
      <c r="BU120" s="1017"/>
      <c r="BV120" s="1017">
        <v>2799241</v>
      </c>
      <c r="BW120" s="1017"/>
      <c r="BX120" s="1017"/>
      <c r="BY120" s="1017"/>
      <c r="BZ120" s="1017"/>
      <c r="CA120" s="1017">
        <v>2870239</v>
      </c>
      <c r="CB120" s="1017"/>
      <c r="CC120" s="1017"/>
      <c r="CD120" s="1017"/>
      <c r="CE120" s="1017"/>
      <c r="CF120" s="1031">
        <v>157.80000000000001</v>
      </c>
      <c r="CG120" s="1032"/>
      <c r="CH120" s="1032"/>
      <c r="CI120" s="1032"/>
      <c r="CJ120" s="1032"/>
      <c r="CK120" s="1097" t="s">
        <v>463</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1449607</v>
      </c>
      <c r="DH120" s="1017"/>
      <c r="DI120" s="1017"/>
      <c r="DJ120" s="1017"/>
      <c r="DK120" s="1017"/>
      <c r="DL120" s="1017">
        <v>1396038</v>
      </c>
      <c r="DM120" s="1017"/>
      <c r="DN120" s="1017"/>
      <c r="DO120" s="1017"/>
      <c r="DP120" s="1017"/>
      <c r="DQ120" s="1017">
        <v>1283334</v>
      </c>
      <c r="DR120" s="1017"/>
      <c r="DS120" s="1017"/>
      <c r="DT120" s="1017"/>
      <c r="DU120" s="1017"/>
      <c r="DV120" s="1018">
        <v>70.599999999999994</v>
      </c>
      <c r="DW120" s="1018"/>
      <c r="DX120" s="1018"/>
      <c r="DY120" s="1018"/>
      <c r="DZ120" s="1019"/>
    </row>
    <row r="121" spans="1:130" s="246" customFormat="1" ht="26.25" customHeight="1">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404</v>
      </c>
      <c r="AG121" s="1049"/>
      <c r="AH121" s="1049"/>
      <c r="AI121" s="1049"/>
      <c r="AJ121" s="1050"/>
      <c r="AK121" s="1051" t="s">
        <v>404</v>
      </c>
      <c r="AL121" s="1049"/>
      <c r="AM121" s="1049"/>
      <c r="AN121" s="1049"/>
      <c r="AO121" s="1050"/>
      <c r="AP121" s="1052" t="s">
        <v>129</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152615</v>
      </c>
      <c r="BR121" s="1010"/>
      <c r="BS121" s="1010"/>
      <c r="BT121" s="1010"/>
      <c r="BU121" s="1010"/>
      <c r="BV121" s="1010">
        <v>204334</v>
      </c>
      <c r="BW121" s="1010"/>
      <c r="BX121" s="1010"/>
      <c r="BY121" s="1010"/>
      <c r="BZ121" s="1010"/>
      <c r="CA121" s="1010">
        <v>20522</v>
      </c>
      <c r="CB121" s="1010"/>
      <c r="CC121" s="1010"/>
      <c r="CD121" s="1010"/>
      <c r="CE121" s="1010"/>
      <c r="CF121" s="1004">
        <v>1.1000000000000001</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v>460562</v>
      </c>
      <c r="DH121" s="1010"/>
      <c r="DI121" s="1010"/>
      <c r="DJ121" s="1010"/>
      <c r="DK121" s="1010"/>
      <c r="DL121" s="1010">
        <v>630153</v>
      </c>
      <c r="DM121" s="1010"/>
      <c r="DN121" s="1010"/>
      <c r="DO121" s="1010"/>
      <c r="DP121" s="1010"/>
      <c r="DQ121" s="1010">
        <v>633691</v>
      </c>
      <c r="DR121" s="1010"/>
      <c r="DS121" s="1010"/>
      <c r="DT121" s="1010"/>
      <c r="DU121" s="1010"/>
      <c r="DV121" s="1011">
        <v>34.799999999999997</v>
      </c>
      <c r="DW121" s="1011"/>
      <c r="DX121" s="1011"/>
      <c r="DY121" s="1011"/>
      <c r="DZ121" s="1012"/>
    </row>
    <row r="122" spans="1:130" s="246" customFormat="1" ht="26.25" customHeight="1">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404</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4115974</v>
      </c>
      <c r="BR122" s="1088"/>
      <c r="BS122" s="1088"/>
      <c r="BT122" s="1088"/>
      <c r="BU122" s="1088"/>
      <c r="BV122" s="1088">
        <v>4378935</v>
      </c>
      <c r="BW122" s="1088"/>
      <c r="BX122" s="1088"/>
      <c r="BY122" s="1088"/>
      <c r="BZ122" s="1088"/>
      <c r="CA122" s="1088">
        <v>4502882</v>
      </c>
      <c r="CB122" s="1088"/>
      <c r="CC122" s="1088"/>
      <c r="CD122" s="1088"/>
      <c r="CE122" s="1088"/>
      <c r="CF122" s="1108">
        <v>247.5</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129</v>
      </c>
      <c r="DM122" s="1010"/>
      <c r="DN122" s="1010"/>
      <c r="DO122" s="1010"/>
      <c r="DP122" s="1010"/>
      <c r="DQ122" s="1010" t="s">
        <v>129</v>
      </c>
      <c r="DR122" s="1010"/>
      <c r="DS122" s="1010"/>
      <c r="DT122" s="1010"/>
      <c r="DU122" s="1010"/>
      <c r="DV122" s="1011" t="s">
        <v>129</v>
      </c>
      <c r="DW122" s="1011"/>
      <c r="DX122" s="1011"/>
      <c r="DY122" s="1011"/>
      <c r="DZ122" s="1012"/>
    </row>
    <row r="123" spans="1:130" s="246" customFormat="1" ht="26.25" customHeight="1">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404</v>
      </c>
      <c r="AB123" s="1049"/>
      <c r="AC123" s="1049"/>
      <c r="AD123" s="1049"/>
      <c r="AE123" s="1050"/>
      <c r="AF123" s="1051" t="s">
        <v>404</v>
      </c>
      <c r="AG123" s="1049"/>
      <c r="AH123" s="1049"/>
      <c r="AI123" s="1049"/>
      <c r="AJ123" s="1050"/>
      <c r="AK123" s="1051" t="s">
        <v>404</v>
      </c>
      <c r="AL123" s="1049"/>
      <c r="AM123" s="1049"/>
      <c r="AN123" s="1049"/>
      <c r="AO123" s="1050"/>
      <c r="AP123" s="1052" t="s">
        <v>404</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469</v>
      </c>
      <c r="BP123" s="1096"/>
      <c r="BQ123" s="1155">
        <v>6806636</v>
      </c>
      <c r="BR123" s="1156"/>
      <c r="BS123" s="1156"/>
      <c r="BT123" s="1156"/>
      <c r="BU123" s="1156"/>
      <c r="BV123" s="1156">
        <v>7382510</v>
      </c>
      <c r="BW123" s="1156"/>
      <c r="BX123" s="1156"/>
      <c r="BY123" s="1156"/>
      <c r="BZ123" s="1156"/>
      <c r="CA123" s="1156">
        <v>7393643</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404</v>
      </c>
      <c r="DM123" s="1049"/>
      <c r="DN123" s="1049"/>
      <c r="DO123" s="1049"/>
      <c r="DP123" s="1050"/>
      <c r="DQ123" s="1051" t="s">
        <v>404</v>
      </c>
      <c r="DR123" s="1049"/>
      <c r="DS123" s="1049"/>
      <c r="DT123" s="1049"/>
      <c r="DU123" s="1050"/>
      <c r="DV123" s="1052" t="s">
        <v>404</v>
      </c>
      <c r="DW123" s="1053"/>
      <c r="DX123" s="1053"/>
      <c r="DY123" s="1053"/>
      <c r="DZ123" s="1054"/>
    </row>
    <row r="124" spans="1:130" s="246" customFormat="1" ht="26.25" customHeight="1" thickBot="1">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404</v>
      </c>
      <c r="AB124" s="1049"/>
      <c r="AC124" s="1049"/>
      <c r="AD124" s="1049"/>
      <c r="AE124" s="1050"/>
      <c r="AF124" s="1051" t="s">
        <v>404</v>
      </c>
      <c r="AG124" s="1049"/>
      <c r="AH124" s="1049"/>
      <c r="AI124" s="1049"/>
      <c r="AJ124" s="1050"/>
      <c r="AK124" s="1051" t="s">
        <v>404</v>
      </c>
      <c r="AL124" s="1049"/>
      <c r="AM124" s="1049"/>
      <c r="AN124" s="1049"/>
      <c r="AO124" s="1050"/>
      <c r="AP124" s="1052" t="s">
        <v>129</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404</v>
      </c>
      <c r="BR124" s="1118"/>
      <c r="BS124" s="1118"/>
      <c r="BT124" s="1118"/>
      <c r="BU124" s="1118"/>
      <c r="BV124" s="1118">
        <v>29.3</v>
      </c>
      <c r="BW124" s="1118"/>
      <c r="BX124" s="1118"/>
      <c r="BY124" s="1118"/>
      <c r="BZ124" s="1118"/>
      <c r="CA124" s="1118">
        <v>26.4</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129</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14167</v>
      </c>
      <c r="AB128" s="1138"/>
      <c r="AC128" s="1138"/>
      <c r="AD128" s="1138"/>
      <c r="AE128" s="1139"/>
      <c r="AF128" s="1140">
        <v>10511</v>
      </c>
      <c r="AG128" s="1138"/>
      <c r="AH128" s="1138"/>
      <c r="AI128" s="1138"/>
      <c r="AJ128" s="1139"/>
      <c r="AK128" s="1140">
        <v>13455</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2258450</v>
      </c>
      <c r="AB129" s="1049"/>
      <c r="AC129" s="1049"/>
      <c r="AD129" s="1049"/>
      <c r="AE129" s="1050"/>
      <c r="AF129" s="1051">
        <v>2151696</v>
      </c>
      <c r="AG129" s="1049"/>
      <c r="AH129" s="1049"/>
      <c r="AI129" s="1049"/>
      <c r="AJ129" s="1050"/>
      <c r="AK129" s="1051">
        <v>2195597</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404</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357871</v>
      </c>
      <c r="AB130" s="1049"/>
      <c r="AC130" s="1049"/>
      <c r="AD130" s="1049"/>
      <c r="AE130" s="1050"/>
      <c r="AF130" s="1051">
        <v>355500</v>
      </c>
      <c r="AG130" s="1049"/>
      <c r="AH130" s="1049"/>
      <c r="AI130" s="1049"/>
      <c r="AJ130" s="1050"/>
      <c r="AK130" s="1051">
        <v>376576</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7.1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1900579</v>
      </c>
      <c r="AB131" s="1074"/>
      <c r="AC131" s="1074"/>
      <c r="AD131" s="1074"/>
      <c r="AE131" s="1075"/>
      <c r="AF131" s="1073">
        <v>1796196</v>
      </c>
      <c r="AG131" s="1074"/>
      <c r="AH131" s="1074"/>
      <c r="AI131" s="1074"/>
      <c r="AJ131" s="1075"/>
      <c r="AK131" s="1073">
        <v>1819021</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26.4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6.0049069260000003</v>
      </c>
      <c r="AB132" s="1190"/>
      <c r="AC132" s="1190"/>
      <c r="AD132" s="1190"/>
      <c r="AE132" s="1191"/>
      <c r="AF132" s="1192">
        <v>7.3464143110000002</v>
      </c>
      <c r="AG132" s="1190"/>
      <c r="AH132" s="1190"/>
      <c r="AI132" s="1190"/>
      <c r="AJ132" s="1191"/>
      <c r="AK132" s="1192">
        <v>8.0167298779999996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6</v>
      </c>
      <c r="AB133" s="1173"/>
      <c r="AC133" s="1173"/>
      <c r="AD133" s="1173"/>
      <c r="AE133" s="1174"/>
      <c r="AF133" s="1172">
        <v>6.2</v>
      </c>
      <c r="AG133" s="1173"/>
      <c r="AH133" s="1173"/>
      <c r="AI133" s="1173"/>
      <c r="AJ133" s="1174"/>
      <c r="AK133" s="1172">
        <v>7.1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tQZNWzDt1FYRvfRjDYw1J61LZWUlsg44UK95KYF0w/ICfb5eHIG5zgn/n1DJySD8SvhctYrCdUPfWbMg218w==" saltValue="2Nlwq2wQAw6029XLtC9o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cqAIGB6hm0yPau/j/tsjC4HYhCxI9ouIUDe1hmGaxLO6cefr70c2IVcxfRc7i9xm6dUKLneU29L/OI0xncCJ6Q==" saltValue="goRh0GlhRscf484gc9df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L+2iKkj8KvxqW4akSWmC+IkqXxk0cKej/S9c4BBRVsjvIthenyrJkOADHcIq3jOTDZWAEyuFEFWTBBr4QYhQ==" saltValue="FP/WDLFGT3K86Il4wk+3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618919</v>
      </c>
      <c r="AP9" s="312">
        <v>176683</v>
      </c>
      <c r="AQ9" s="313">
        <v>190701</v>
      </c>
      <c r="AR9" s="314">
        <v>-7.4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76738</v>
      </c>
      <c r="AP10" s="315">
        <v>21906</v>
      </c>
      <c r="AQ10" s="316">
        <v>22807</v>
      </c>
      <c r="AR10" s="317">
        <v>-4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114495</v>
      </c>
      <c r="AP11" s="315">
        <v>32685</v>
      </c>
      <c r="AQ11" s="316">
        <v>29822</v>
      </c>
      <c r="AR11" s="317">
        <v>9.6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v>28612</v>
      </c>
      <c r="AP12" s="315">
        <v>8168</v>
      </c>
      <c r="AQ12" s="316">
        <v>3258</v>
      </c>
      <c r="AR12" s="317">
        <v>150.69999999999999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509</v>
      </c>
      <c r="AP13" s="315" t="s">
        <v>509</v>
      </c>
      <c r="AQ13" s="316">
        <v>24</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20508</v>
      </c>
      <c r="AP14" s="315">
        <v>5854</v>
      </c>
      <c r="AQ14" s="316">
        <v>10094</v>
      </c>
      <c r="AR14" s="317">
        <v>-42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18700</v>
      </c>
      <c r="AP15" s="315">
        <v>5338</v>
      </c>
      <c r="AQ15" s="316">
        <v>4017</v>
      </c>
      <c r="AR15" s="317">
        <v>32.9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-61794</v>
      </c>
      <c r="AP16" s="315">
        <v>-17640</v>
      </c>
      <c r="AQ16" s="316">
        <v>-17771</v>
      </c>
      <c r="AR16" s="317">
        <v>-0.7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816178</v>
      </c>
      <c r="AP17" s="315">
        <v>232994</v>
      </c>
      <c r="AQ17" s="316">
        <v>242952</v>
      </c>
      <c r="AR17" s="317">
        <v>-4.0999999999999996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20.27</v>
      </c>
      <c r="AP21" s="328">
        <v>21.84</v>
      </c>
      <c r="AQ21" s="329">
        <v>-1.57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97.2</v>
      </c>
      <c r="AP22" s="333">
        <v>95.6</v>
      </c>
      <c r="AQ22" s="334">
        <v>1.6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362434</v>
      </c>
      <c r="AP32" s="342">
        <v>103464</v>
      </c>
      <c r="AQ32" s="343">
        <v>136235</v>
      </c>
      <c r="AR32" s="344">
        <v>-24.1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509</v>
      </c>
      <c r="AP33" s="342" t="s">
        <v>509</v>
      </c>
      <c r="AQ33" s="343" t="s">
        <v>509</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509</v>
      </c>
      <c r="AP34" s="342" t="s">
        <v>509</v>
      </c>
      <c r="AQ34" s="343">
        <v>5</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168625</v>
      </c>
      <c r="AP35" s="342">
        <v>48137</v>
      </c>
      <c r="AQ35" s="343">
        <v>32688</v>
      </c>
      <c r="AR35" s="344">
        <v>47.3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4798</v>
      </c>
      <c r="AP36" s="342">
        <v>1370</v>
      </c>
      <c r="AQ36" s="343">
        <v>4188</v>
      </c>
      <c r="AR36" s="344">
        <v>-67.3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t="s">
        <v>509</v>
      </c>
      <c r="AP37" s="342" t="s">
        <v>509</v>
      </c>
      <c r="AQ37" s="343">
        <v>1212</v>
      </c>
      <c r="AR37" s="344" t="s">
        <v>509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509</v>
      </c>
      <c r="AP38" s="345" t="s">
        <v>509</v>
      </c>
      <c r="AQ38" s="346">
        <v>25</v>
      </c>
      <c r="AR38" s="334" t="s">
        <v>509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-13455</v>
      </c>
      <c r="AP39" s="342">
        <v>-3841</v>
      </c>
      <c r="AQ39" s="343">
        <v>-7598</v>
      </c>
      <c r="AR39" s="344">
        <v>-49.4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-376576</v>
      </c>
      <c r="AP40" s="342">
        <v>-107501</v>
      </c>
      <c r="AQ40" s="343">
        <v>-123844</v>
      </c>
      <c r="AR40" s="344">
        <v>-13.2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145826</v>
      </c>
      <c r="AP41" s="342">
        <v>41629</v>
      </c>
      <c r="AQ41" s="343">
        <v>42911</v>
      </c>
      <c r="AR41" s="344">
        <v>-3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514932</v>
      </c>
      <c r="AN51" s="364">
        <v>139058</v>
      </c>
      <c r="AO51" s="365">
        <v>25.5</v>
      </c>
      <c r="AP51" s="366">
        <v>333013</v>
      </c>
      <c r="AQ51" s="367">
        <v>5.3</v>
      </c>
      <c r="AR51" s="368">
        <v>20.2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146350</v>
      </c>
      <c r="AN52" s="372">
        <v>39522</v>
      </c>
      <c r="AO52" s="373">
        <v>19.5</v>
      </c>
      <c r="AP52" s="374">
        <v>126732</v>
      </c>
      <c r="AQ52" s="375">
        <v>19.100000000000001</v>
      </c>
      <c r="AR52" s="376">
        <v>0.4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670152</v>
      </c>
      <c r="AN53" s="364">
        <v>186257</v>
      </c>
      <c r="AO53" s="365">
        <v>33.9</v>
      </c>
      <c r="AP53" s="366">
        <v>280458</v>
      </c>
      <c r="AQ53" s="367">
        <v>-15.8</v>
      </c>
      <c r="AR53" s="368">
        <v>49.7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187885</v>
      </c>
      <c r="AN54" s="372">
        <v>52219</v>
      </c>
      <c r="AO54" s="373">
        <v>32.1</v>
      </c>
      <c r="AP54" s="374">
        <v>127286</v>
      </c>
      <c r="AQ54" s="375">
        <v>0.4</v>
      </c>
      <c r="AR54" s="376">
        <v>31.7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1731274</v>
      </c>
      <c r="AN55" s="364">
        <v>489337</v>
      </c>
      <c r="AO55" s="365">
        <v>162.69999999999999</v>
      </c>
      <c r="AP55" s="366">
        <v>291945</v>
      </c>
      <c r="AQ55" s="367">
        <v>4.0999999999999996</v>
      </c>
      <c r="AR55" s="368">
        <v>158.6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633308</v>
      </c>
      <c r="AN56" s="372">
        <v>179002</v>
      </c>
      <c r="AO56" s="373">
        <v>242.8</v>
      </c>
      <c r="AP56" s="374">
        <v>127651</v>
      </c>
      <c r="AQ56" s="375">
        <v>0.3</v>
      </c>
      <c r="AR56" s="376">
        <v>242.5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1580506</v>
      </c>
      <c r="AN57" s="364">
        <v>440252</v>
      </c>
      <c r="AO57" s="365">
        <v>-10</v>
      </c>
      <c r="AP57" s="366">
        <v>291173</v>
      </c>
      <c r="AQ57" s="367">
        <v>-0.3</v>
      </c>
      <c r="AR57" s="368">
        <v>-9.6999999999999993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57247</v>
      </c>
      <c r="AN58" s="372">
        <v>15946</v>
      </c>
      <c r="AO58" s="373">
        <v>-91.1</v>
      </c>
      <c r="AP58" s="374">
        <v>119071</v>
      </c>
      <c r="AQ58" s="375">
        <v>-6.7</v>
      </c>
      <c r="AR58" s="376">
        <v>-84.4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1075784</v>
      </c>
      <c r="AN59" s="364">
        <v>307104</v>
      </c>
      <c r="AO59" s="365">
        <v>-30.2</v>
      </c>
      <c r="AP59" s="366">
        <v>271581</v>
      </c>
      <c r="AQ59" s="367">
        <v>-6.7</v>
      </c>
      <c r="AR59" s="368">
        <v>-23.5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467660</v>
      </c>
      <c r="AN60" s="372">
        <v>133503</v>
      </c>
      <c r="AO60" s="373">
        <v>737.2</v>
      </c>
      <c r="AP60" s="374">
        <v>117844</v>
      </c>
      <c r="AQ60" s="375">
        <v>-1</v>
      </c>
      <c r="AR60" s="376">
        <v>738.2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1114530</v>
      </c>
      <c r="AN61" s="379">
        <v>312402</v>
      </c>
      <c r="AO61" s="380">
        <v>36.4</v>
      </c>
      <c r="AP61" s="381">
        <v>293634</v>
      </c>
      <c r="AQ61" s="382">
        <v>-2.7</v>
      </c>
      <c r="AR61" s="368">
        <v>39.1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298490</v>
      </c>
      <c r="AN62" s="372">
        <v>84038</v>
      </c>
      <c r="AO62" s="373">
        <v>188.1</v>
      </c>
      <c r="AP62" s="374">
        <v>123717</v>
      </c>
      <c r="AQ62" s="375">
        <v>2.4</v>
      </c>
      <c r="AR62" s="376">
        <v>185.7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IAr4wfzNAOCcpW6NSQzlQmbLpiKpSYuZVT0Jf4p7o1QPPAnQTNRCCr+n38f9OgmGwgzolCKc+qh3rstsSe5EwQ==" saltValue="JjZdN161DzrQchFX+P2O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fXSLArKCekoniipF3J64HRTKuAQJrZLcdVFqTA49bIHZgmmzi3cVK/H3nt1i+3FtQVBmPNtkPyiCSIFGJmT2w==" saltValue="FzzXU11QY4XKAzIIyk69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NgwSLkoiEewbTNrHF4TOJLxSPTsxZt8lhz8h+dDdfrFcyEDP5scPpUYjib9D4ulEecuFBq6HEWogLvkkLi6wA==" saltValue="qWJQBOwapleqcqC9yJAB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2" t="s">
        <v>3</v>
      </c>
      <c r="D47" s="1232"/>
      <c r="E47" s="1233"/>
      <c r="F47" s="11">
        <v>21.22</v>
      </c>
      <c r="G47" s="12">
        <v>23.98</v>
      </c>
      <c r="H47" s="12">
        <v>30.64</v>
      </c>
      <c r="I47" s="12">
        <v>32.159999999999997</v>
      </c>
      <c r="J47" s="13">
        <v>31.52</v>
      </c>
    </row>
    <row r="48" spans="2:10" ht="57.75" customHeight="1">
      <c r="B48" s="14"/>
      <c r="C48" s="1234" t="s">
        <v>4</v>
      </c>
      <c r="D48" s="1234"/>
      <c r="E48" s="1235"/>
      <c r="F48" s="15">
        <v>6.95</v>
      </c>
      <c r="G48" s="16">
        <v>6.23</v>
      </c>
      <c r="H48" s="16">
        <v>5.16</v>
      </c>
      <c r="I48" s="16">
        <v>9.1999999999999993</v>
      </c>
      <c r="J48" s="17">
        <v>11.49</v>
      </c>
    </row>
    <row r="49" spans="2:10" ht="57.75" customHeight="1" thickBot="1">
      <c r="B49" s="18"/>
      <c r="C49" s="1236" t="s">
        <v>5</v>
      </c>
      <c r="D49" s="1236"/>
      <c r="E49" s="1237"/>
      <c r="F49" s="19" t="s">
        <v>555</v>
      </c>
      <c r="G49" s="20">
        <v>2.87</v>
      </c>
      <c r="H49" s="20">
        <v>5.0199999999999996</v>
      </c>
      <c r="I49" s="20">
        <v>3.78</v>
      </c>
      <c r="J49" s="21">
        <v>2.48</v>
      </c>
    </row>
    <row r="50" spans="2:10" ht="13.5" customHeight="1"/>
    <row r="51" spans="2:10" ht="13.5" hidden="1" customHeight="1"/>
    <row r="52" spans="2:10" ht="13.5" hidden="1" customHeight="1"/>
    <row r="53" spans="2:10" ht="13.5" hidden="1" customHeight="1"/>
  </sheetData>
  <sheetProtection algorithmName="SHA-512" hashValue="oADEvS/n+XT3fJd3MngTWPKm9kgcVnFb9zAISOn2pTfKqrg+CRr3LvarCakjbZfwpQED/AStkfaXB6O4FQjtCA==" saltValue="znZeC4ollW/7htMemn9K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2020-03-25T02:54:36Z</cp:lastPrinted>
  <dcterms:created xsi:type="dcterms:W3CDTF">2020-02-10T05:45:02Z</dcterms:created>
  <dcterms:modified xsi:type="dcterms:W3CDTF">2020-09-28T23:31:22Z</dcterms:modified>
  <cp:category/>
</cp:coreProperties>
</file>