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9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 name="Sheet1" sheetId="21" r:id="rId18"/>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R102" i="12" l="1"/>
  <c r="DQ102" i="12"/>
  <c r="DL102" i="12"/>
  <c r="DG102" i="12"/>
  <c r="DB102" i="12"/>
  <c r="CW102" i="12"/>
  <c r="AP88" i="12"/>
  <c r="AU88" i="12"/>
  <c r="AF88" i="12"/>
  <c r="AA78" i="12"/>
  <c r="AA77" i="12"/>
  <c r="AA76" i="12"/>
  <c r="AA75" i="12"/>
  <c r="AA74" i="12"/>
  <c r="AA73" i="12"/>
  <c r="AA72" i="12"/>
  <c r="AA71" i="12"/>
  <c r="AA70" i="12"/>
  <c r="AA69" i="12"/>
  <c r="AA68" i="12"/>
  <c r="AP63" i="12"/>
  <c r="AU63" i="12"/>
  <c r="AP23" i="12"/>
  <c r="AA23" i="12"/>
  <c r="V23" i="12"/>
  <c r="Q23" i="12"/>
  <c r="AA31" i="12" l="1"/>
  <c r="AA30" i="12"/>
  <c r="AA29" i="12"/>
  <c r="AA28" i="12"/>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C35" i="10"/>
  <c r="AM34" i="10"/>
  <c r="U34" i="10"/>
  <c r="U35" i="10" s="1"/>
  <c r="C34" i="10"/>
  <c r="BE34" i="10" l="1"/>
  <c r="BE35"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<sst xmlns="http://schemas.openxmlformats.org/spreadsheetml/2006/main" count="1157" uniqueCount="597">
  <si>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</si>
  <si>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</si>
  <si>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</si>
  <si>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</si>
  <si>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</si>
  <si>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</si>
  <si>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</si>
  <si>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</si>
  <si>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</si>
  <si>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</si>
  <si>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</si>
  <si>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</si>
  <si>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</si>
  <si>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</si>
  <si>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</si>
  <si>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</si>
  <si>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</si>
  <si>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</si>
  <si>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</si>
  <si>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</si>
  <si>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</si>
  <si>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</si>
  <si>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</si>
  <si>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</si>
  <si>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</si>
  <si>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</si>
  <si>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</si>
  <si>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</si>
  <si>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</si>
  <si>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</si>
  <si>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</si>
  <si>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</si>
  <si>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</si>
  <si>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</si>
  <si>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</si>
  <si>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</si>
  <si>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</si>
  <si>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</si>
  <si>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</si>
  <si>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</si>
  <si>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</si>
  <si>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</si>
  <si>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</si>
  <si>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</si>
  <si>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</si>
  <si>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</si>
  <si>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</si>
  <si>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</si>
  <si>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</si>
  <si>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</si>
  <si>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</si>
  <si>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</si>
  <si>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</si>
  <si>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</si>
  <si>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</si>
  <si>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</si>
  <si>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</si>
  <si>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</si>
  <si>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</si>
  <si>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</si>
  <si>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</si>
  <si>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</si>
  <si>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</si>
  <si>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</si>
  <si>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</si>
  <si>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</si>
  <si>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</si>
  <si>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</si>
  <si>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</si>
  <si>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</si>
  <si>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</si>
  <si>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</si>
  <si>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</si>
  <si>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</si>
  <si>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</si>
  <si>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</si>
  <si>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</si>
  <si>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</si>
  <si>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</si>
  <si>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</si>
  <si>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</si>
  <si>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</si>
  <si>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</si>
  <si>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</si>
  <si>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</si>
  <si>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</si>
  <si>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</si>
  <si>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</si>
  <si>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</si>
  <si>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</si>
  <si>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</si>
  <si>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</si>
  <si>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</si>
  <si>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</si>
  <si>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</si>
  <si>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</si>
  <si>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</si>
  <si>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</si>
  <si>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奈半利町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</si>
  <si>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</si>
  <si>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</si>
  <si>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</si>
  <si>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</si>
  <si>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</si>
  <si>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</si>
  <si>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</si>
  <si>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</si>
  <si>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</si>
  <si>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</si>
  <si>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</si>
  <si>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</si>
  <si>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</si>
  <si>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</si>
  <si>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</si>
  <si>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</si>
  <si>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</si>
  <si>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</si>
  <si>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</si>
  <si>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</si>
  <si>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</si>
  <si>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</si>
  <si>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</si>
  <si>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</si>
  <si>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</si>
  <si>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</si>
  <si>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</si>
  <si>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</si>
  <si>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</si>
  <si>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</si>
  <si>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</si>
  <si>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</si>
  <si>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</si>
  <si>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</si>
  <si>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</si>
  <si>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</si>
  <si>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</si>
  <si>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</si>
  <si>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</si>
  <si>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</si>
  <si>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</si>
  <si>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</si>
  <si>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</si>
  <si>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</si>
  <si>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</si>
  <si>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</si>
  <si>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</si>
  <si>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</si>
  <si>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</si>
  <si>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</si>
  <si>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</si>
  <si>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</si>
  <si>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</si>
  <si>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</si>
  <si>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</si>
  <si>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</si>
  <si>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</si>
  <si>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</si>
  <si>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</si>
  <si>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</si>
  <si>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</si>
  <si>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</si>
  <si>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</si>
  <si>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</si>
  <si>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</si>
  <si>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</si>
  <si>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</si>
  <si>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</si>
  <si>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</si>
  <si>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</si>
  <si>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</si>
  <si>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</si>
  <si>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</si>
  <si>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</si>
  <si>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</si>
  <si>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</si>
  <si>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</si>
  <si>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</si>
  <si>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</si>
  <si>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</si>
  <si>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</si>
  <si>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</si>
  <si>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</si>
  <si>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</si>
  <si>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</si>
  <si>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</si>
  <si>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</si>
  <si>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</si>
  <si>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</si>
  <si>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</si>
  <si>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</si>
  <si>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</si>
  <si>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</si>
  <si>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</si>
  <si>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</si>
  <si>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</si>
  <si>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</si>
  <si>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</si>
  <si>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</si>
  <si>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</si>
  <si>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</si>
  <si>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</si>
  <si>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</si>
  <si>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</si>
  <si>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</si>
  <si>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</si>
  <si>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</si>
  <si>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</si>
  <si>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</si>
  <si>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</si>
  <si>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</si>
  <si>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</si>
  <si>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</si>
  <si>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</si>
  <si>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</si>
  <si>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高知県奈半利町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</si>
  <si>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</si>
  <si>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</si>
  <si>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</si>
  <si>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</si>
  <si>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</si>
  <si>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</si>
  <si>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</si>
  <si>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</si>
  <si>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</si>
  <si>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</si>
  <si>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</si>
  <si>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</si>
  <si>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</si>
  <si>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</si>
  <si>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</si>
  <si>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</si>
  <si>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</si>
  <si>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</si>
  <si>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</si>
  <si>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</si>
  <si>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</si>
  <si>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</si>
  <si>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</si>
  <si>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</si>
  <si>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</si>
  <si>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</si>
  <si>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</si>
  <si>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</si>
  <si>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</si>
  <si>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</si>
  <si>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</si>
  <si>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</si>
  <si>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</si>
  <si>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</si>
  <si>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</si>
  <si>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</si>
  <si>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</si>
  <si>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</si>
  <si>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</si>
  <si>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</si>
  <si>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</si>
  <si>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</si>
  <si>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</si>
  <si>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</si>
  <si>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</si>
  <si>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</si>
  <si>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</si>
  <si>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</si>
  <si>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</si>
  <si>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</si>
  <si>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</si>
  <si>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</si>
  <si>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</si>
  <si>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</si>
  <si>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</si>
  <si>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</si>
  <si>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</si>
  <si>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</si>
  <si>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</si>
  <si>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</si>
  <si>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</si>
  <si>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</si>
  <si>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</si>
  <si>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</si>
  <si>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</si>
  <si>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</si>
  <si>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</si>
  <si>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</si>
  <si>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</si>
  <si>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</si>
  <si>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</si>
  <si>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</si>
  <si>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</si>
  <si>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</si>
  <si>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</si>
  <si>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</si>
  <si>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</si>
  <si>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</si>
  <si>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</si>
  <si>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</si>
  <si>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</si>
  <si>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</si>
  <si>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</si>
  <si>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</si>
  <si>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</si>
  <si>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</si>
  <si>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</si>
  <si>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</si>
  <si>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</si>
  <si>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</si>
  <si>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</si>
  <si>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</si>
  <si>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</si>
  <si>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</si>
  <si>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</si>
  <si>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</si>
  <si>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</si>
  <si>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</si>
  <si>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</si>
  <si>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</si>
  <si>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</si>
  <si>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</si>
  <si>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</si>
  <si>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</si>
  <si>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</si>
  <si>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</si>
  <si>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</si>
  <si>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</si>
  <si>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</si>
  <si>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</si>
  <si>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</si>
  <si>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</si>
  <si>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</si>
  <si>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</si>
  <si>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</si>
  <si>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</si>
  <si>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</si>
  <si>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</si>
  <si>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</si>
  <si>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</si>
  <si>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</si>
  <si>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</si>
  <si>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</si>
  <si>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</si>
  <si>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</si>
  <si>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</si>
  <si>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</si>
  <si>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</si>
  <si>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</si>
  <si>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</si>
  <si>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</si>
  <si>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</si>
  <si>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</si>
  <si>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</si>
  <si>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</si>
  <si>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</si>
  <si>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</si>
  <si>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</si>
  <si>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</si>
  <si>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</si>
  <si>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</si>
  <si>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</si>
  <si>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</si>
  <si>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</si>
  <si>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</si>
  <si>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</si>
  <si>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</si>
  <si>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</si>
  <si>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</si>
  <si>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高知県奈半利町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</si>
  <si>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</si>
  <si>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</si>
  <si>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</si>
  <si>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</si>
  <si>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</si>
  <si>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</si>
  <si>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</si>
  <si>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</si>
  <si>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</si>
  <si>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</si>
  <si>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</si>
  <si>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</si>
  <si>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</si>
  <si>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</si>
  <si>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</si>
  <si>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</si>
  <si>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</si>
  <si>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</si>
  <si>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</si>
  <si>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</si>
  <si>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</si>
  <si>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</si>
  <si>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</si>
  <si>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</si>
  <si>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</si>
  <si>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</si>
  <si>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</si>
  <si>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</si>
  <si>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</si>
  <si>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</si>
  <si>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</si>
  <si>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</si>
  <si>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</si>
  <si>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</si>
  <si>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</si>
  <si>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</si>
  <si>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</si>
  <si>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</si>
  <si>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</si>
  <si>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</si>
  <si>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</si>
  <si>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</si>
  <si>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</si>
  <si>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</si>
  <si>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</si>
  <si>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</si>
  <si>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</si>
  <si>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</si>
  <si>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</si>
  <si>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</si>
  <si>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</si>
  <si>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</si>
  <si>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</si>
  <si>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</si>
  <si>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</si>
  <si>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</si>
  <si>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</si>
  <si>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</si>
  <si>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</si>
  <si>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</si>
  <si>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</si>
  <si>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</si>
  <si>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</si>
  <si>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</si>
  <si>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</si>
  <si>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</si>
  <si>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</si>
  <si>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</si>
  <si>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</si>
  <si>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</si>
  <si>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</si>
  <si>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</si>
  <si>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</si>
  <si>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</si>
  <si>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</si>
  <si>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</si>
  <si>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</si>
  <si>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</si>
  <si>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</si>
  <si>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</si>
  <si>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</si>
  <si>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</si>
  <si>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</si>
  <si>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</si>
  <si>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</si>
  <si>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</si>
  <si>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</si>
  <si>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</si>
  <si>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</si>
  <si>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</si>
  <si>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</si>
  <si>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</si>
  <si>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</si>
  <si>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</si>
  <si>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</si>
  <si>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</si>
  <si>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</si>
  <si>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</si>
  <si>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</si>
  <si>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</si>
  <si>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</si>
  <si>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</si>
  <si>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</si>
  <si>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</si>
  <si>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</si>
  <si>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</si>
  <si>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</si>
  <si>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</si>
  <si>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</si>
  <si>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</si>
  <si>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</si>
  <si>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</si>
  <si>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</si>
  <si>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</si>
  <si>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</si>
  <si>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</si>
  <si>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</si>
  <si>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</si>
  <si>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</si>
  <si>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</si>
  <si>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</si>
  <si>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</si>
  <si>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</si>
  <si>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</si>
  <si>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</si>
  <si>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</si>
  <si>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</si>
  <si>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</si>
  <si>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</si>
  <si>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</si>
  <si>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</si>
  <si>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</si>
  <si>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</si>
  <si>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</si>
  <si>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</si>
  <si>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</si>
  <si>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</si>
  <si>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</si>
  <si>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</si>
  <si>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</si>
  <si>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</si>
  <si>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</si>
  <si>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</si>
  <si>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</si>
  <si>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</si>
  <si>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</si>
  <si>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</si>
  <si>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</si>
  <si>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</si>
  <si>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</si>
  <si>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</si>
  <si>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</si>
  <si>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</si>
  <si>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</si>
  <si>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</si>
  <si>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</si>
  <si>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</si>
  <si>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</si>
  <si>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</si>
  <si>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</si>
  <si>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</si>
  <si>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</si>
  <si>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</si>
  <si>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</si>
  <si>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</si>
  <si>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</si>
  <si>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</si>
  <si>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</si>
  <si>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</si>
  <si>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</si>
  <si>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</si>
  <si>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</si>
  <si>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</si>
  <si>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</si>
  <si>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</si>
  <si>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</si>
  <si>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</si>
  <si>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</si>
  <si>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</si>
  <si>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</si>
  <si>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</si>
  <si>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</si>
  <si>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</si>
  <si>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</si>
  <si>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</si>
  <si>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</si>
  <si>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</si>
  <si>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</si>
  <si>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18.21</t>
  </si>
  <si>
    <t>一般会計</t>
  </si>
  <si>
    <t>国民健康保険事業特別会計</t>
  </si>
  <si>
    <t>簡易水道事業特別会計</t>
  </si>
  <si>
    <t>後期高齢者医療特別会計</t>
  </si>
  <si>
    <t>漁業集落排水事業特別会計</t>
  </si>
  <si>
    <t>その他会計（赤字）</t>
  </si>
  <si>
    <t>その他会計（黒字）</t>
  </si>
  <si>
    <t>H25末</t>
    <phoneticPr fontId="5"/>
  </si>
  <si>
    <t>H26末</t>
    <phoneticPr fontId="5"/>
  </si>
  <si>
    <t>H27末</t>
    <phoneticPr fontId="5"/>
  </si>
  <si>
    <t>H28末</t>
    <phoneticPr fontId="5"/>
  </si>
  <si>
    <t>H29末</t>
    <phoneticPr fontId="5"/>
  </si>
  <si>
    <t>安芸広域市町村圏特別養護老人ホーム事務組合</t>
  </si>
  <si>
    <t>高知県広域食肉センター事務組合</t>
  </si>
  <si>
    <t>安芸広域市町村圏事務組合</t>
  </si>
  <si>
    <t>安芸広域市町村圏事務組合（滞納整理事務特別会計）</t>
    <rPh sb="13" eb="15">
      <t>タイノウ</t>
    </rPh>
    <rPh sb="15" eb="17">
      <t>セイリ</t>
    </rPh>
    <rPh sb="17" eb="19">
      <t>ジム</t>
    </rPh>
    <rPh sb="19" eb="21">
      <t>トクベツ</t>
    </rPh>
    <rPh sb="21" eb="23">
      <t>カイケイ</t>
    </rPh>
    <phoneticPr fontId="2"/>
  </si>
  <si>
    <t>中芸広域連合</t>
  </si>
  <si>
    <t>中芸広域連合（介護保険事業特別会計）</t>
  </si>
  <si>
    <t>こうち人づくり広域連合</t>
  </si>
  <si>
    <t>高知県市町村総合事務組合</t>
  </si>
  <si>
    <t>高知県市町村総合事務組合（交通災害共済事業特別会計）</t>
  </si>
  <si>
    <t>高知県後期高齢者医療広域連合</t>
  </si>
  <si>
    <t>高知県後期高齢者医療広域連合（後期高齢者医療特別会計）</t>
  </si>
  <si>
    <t>中芸介護公社</t>
    <rPh sb="0" eb="1">
      <t>チュウ</t>
    </rPh>
    <rPh sb="1" eb="2">
      <t>ゲイ</t>
    </rPh>
    <rPh sb="2" eb="4">
      <t>カイゴ</t>
    </rPh>
    <rPh sb="4" eb="6">
      <t>コウシャ</t>
    </rPh>
    <phoneticPr fontId="2"/>
  </si>
  <si>
    <t>なはりの郷</t>
    <rPh sb="4" eb="5">
      <t>サト</t>
    </rPh>
    <phoneticPr fontId="2"/>
  </si>
  <si>
    <t>ふるさと応援基金</t>
    <rPh sb="4" eb="6">
      <t>オウエン</t>
    </rPh>
    <rPh sb="6" eb="8">
      <t>キキン</t>
    </rPh>
    <phoneticPr fontId="11"/>
  </si>
  <si>
    <t>ふるさと基金</t>
    <rPh sb="4" eb="6">
      <t>キキン</t>
    </rPh>
    <phoneticPr fontId="11"/>
  </si>
  <si>
    <t>奈半利町集落活動センター支援基金</t>
    <rPh sb="0" eb="4">
      <t>ナハリチョウ</t>
    </rPh>
    <rPh sb="4" eb="6">
      <t>シュウラク</t>
    </rPh>
    <rPh sb="6" eb="8">
      <t>カツドウ</t>
    </rPh>
    <rPh sb="12" eb="14">
      <t>シエン</t>
    </rPh>
    <rPh sb="14" eb="16">
      <t>キキン</t>
    </rPh>
    <phoneticPr fontId="11"/>
  </si>
  <si>
    <t>中山間ふるさと水と土保全対策事業基金</t>
    <rPh sb="0" eb="1">
      <t>チュウ</t>
    </rPh>
    <rPh sb="1" eb="3">
      <t>サンカン</t>
    </rPh>
    <rPh sb="7" eb="8">
      <t>ミズ</t>
    </rPh>
    <rPh sb="9" eb="10">
      <t>ツチ</t>
    </rPh>
    <rPh sb="10" eb="12">
      <t>ホゼン</t>
    </rPh>
    <rPh sb="12" eb="14">
      <t>タイサク</t>
    </rPh>
    <rPh sb="14" eb="16">
      <t>ジギョウ</t>
    </rPh>
    <rPh sb="16" eb="18">
      <t>キキン</t>
    </rPh>
    <phoneticPr fontId="11"/>
  </si>
  <si>
    <t>人づくり奨学基金</t>
    <rPh sb="0" eb="1">
      <t>ヒト</t>
    </rPh>
    <rPh sb="4" eb="6">
      <t>ショウガク</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</si>
  <si>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</si>
  <si>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</si>
  <si>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</si>
  <si>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</si>
  <si>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</si>
  <si>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</si>
  <si>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</si>
  <si>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</si>
  <si>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</si>
  <si>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</si>
  <si>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</si>
  <si>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地方債現在高等の将来負担額に対し、基金や基準財政需要額算入見込額等の充当可能財源が多く、将来負担額がマイナスとなっている。有形固定資産減価償却率については、類似団体平均値を下回っているものの、多くの施設で老朽化が進んでおり、今後、公共施設等総合管理計画に基づき、老朽化対策に積極的に取り組んでいく。</t>
    <phoneticPr fontId="5"/>
  </si>
  <si>
    <t>将来負担比率については、地方債現在高等の将来負担額に対し、基金や基準財政需要額算入見込額等の充当可能財源が多く、将来負担額がマイナスとなっている。
　また、実質公債費比率は平成19年度から実施した補償金免除繰上償還や平成26年度以降の基金取崩による繰上償還等により、類似団体平均を下回っている。
　しかし、今後数年間は投資事業が集中し、地方債の発行増による将来負担額の増加が見込まれるため、計画に基づく事業実施と有利な地方債や補助事業を活用し、適正な管理に努める。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</si>
</sst>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0BA7-436E-B765-94C1ECCB6E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195312</c:v>
                </c:pt>
                <c:pt idx="1">
                  <c:v>144782</c:v>
                </c:pt>
                <c:pt idx="2">
                  <c:v>445738</c:v>
                </c:pt>
                <c:pt idx="3">
                  <c:v>260766</c:v>
                </c:pt>
                <c:pt idx="4">
                  <c:v>159813</c:v>
                </c:pt>
              </c:numCache>
            </c:numRef>
          </c:val>
          <c:smooth val="0"/>
          <c:extLst xmlns:c16r2="http://schemas.microsoft.com/office/drawing/2015/06/chart">
            <c:ext xmlns:c16="http://schemas.microsoft.com/office/drawing/2014/chart" uri="{C3380CC4-5D6E-409C-BE32-E72D297353CC}">
              <c16:uniqueId val="{00000001-0BA7-436E-B765-94C1ECCB6E93}"/>
            </c:ext>
          </c:extLst>
        </c:ser>
        <c:dLbls>
          <c:showLegendKey val="0"/>
          <c:showVal val="0"/>
          <c:showCatName val="0"/>
          <c:showSerName val="0"/>
          <c:showPercent val="0"/>
          <c:showBubbleSize val="0"/>
        </c:dLbls>
        <c:marker val="1"/>
        <c:smooth val="0"/>
        <c:axId val="182699520"/>
        <c:axId val="182701440"/>
      </c:lineChart>
      <c:catAx>
        <c:axId val="18269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701440"/>
        <c:crosses val="autoZero"/>
        <c:auto val="1"/>
        <c:lblAlgn val="ctr"/>
        <c:lblOffset val="100"/>
        <c:tickLblSkip val="1"/>
        <c:tickMarkSkip val="1"/>
        <c:noMultiLvlLbl val="0"/>
      </c:catAx>
      <c:valAx>
        <c:axId val="18270144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9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2.27</c:v>
                </c:pt>
                <c:pt idx="1">
                  <c:v>2.71</c:v>
                </c:pt>
                <c:pt idx="2">
                  <c:v>3.51</c:v>
                </c:pt>
                <c:pt idx="3">
                  <c:v>3.6</c:v>
                </c:pt>
                <c:pt idx="4">
                  <c:v>4.78</c:v>
                </c:pt>
              </c:numCache>
            </c:numRef>
          </c:val>
          <c:extLst xmlns:c16r2="http://schemas.microsoft.com/office/drawing/2015/06/chart">
            <c:ext xmlns:c16="http://schemas.microsoft.com/office/drawing/2014/chart" uri="{C3380CC4-5D6E-409C-BE32-E72D297353CC}">
              <c16:uniqueId val="{00000000-5690-4617-83AC-DF81DA8D1A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57.07</c:v>
                </c:pt>
                <c:pt idx="1">
                  <c:v>29.37</c:v>
                </c:pt>
                <c:pt idx="2">
                  <c:v>39.729999999999997</c:v>
                </c:pt>
                <c:pt idx="3">
                  <c:v>53.63</c:v>
                </c:pt>
                <c:pt idx="4">
                  <c:v>53.82</c:v>
                </c:pt>
              </c:numCache>
            </c:numRef>
          </c:val>
          <c:extLst xmlns:c16r2="http://schemas.microsoft.com/office/drawing/2015/06/chart">
            <c:ext xmlns:c16="http://schemas.microsoft.com/office/drawing/2014/chart" uri="{C3380CC4-5D6E-409C-BE32-E72D297353CC}">
              <c16:uniqueId val="{00000001-5690-4617-83AC-DF81DA8D1ADF}"/>
            </c:ext>
          </c:extLst>
        </c:ser>
        <c:dLbls>
          <c:showLegendKey val="0"/>
          <c:showVal val="0"/>
          <c:showCatName val="0"/>
          <c:showSerName val="0"/>
          <c:showPercent val="0"/>
          <c:showBubbleSize val="0"/>
        </c:dLbls>
        <c:gapWidth val="250"/>
        <c:overlap val="100"/>
        <c:axId val="227154944"/>
        <c:axId val="2271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1.73</c:v>
                </c:pt>
                <c:pt idx="1">
                  <c:v>-18.21</c:v>
                </c:pt>
                <c:pt idx="2">
                  <c:v>13.85</c:v>
                </c:pt>
                <c:pt idx="3">
                  <c:v>31.23</c:v>
                </c:pt>
                <c:pt idx="4">
                  <c:v>1.19</c:v>
                </c:pt>
              </c:numCache>
            </c:numRef>
          </c:val>
          <c:smooth val="0"/>
          <c:extLst xmlns:c16r2="http://schemas.microsoft.com/office/drawing/2015/06/chart">
            <c:ext xmlns:c16="http://schemas.microsoft.com/office/drawing/2014/chart" uri="{C3380CC4-5D6E-409C-BE32-E72D297353CC}">
              <c16:uniqueId val="{00000002-5690-4617-83AC-DF81DA8D1ADF}"/>
            </c:ext>
          </c:extLst>
        </c:ser>
        <c:dLbls>
          <c:showLegendKey val="0"/>
          <c:showVal val="0"/>
          <c:showCatName val="0"/>
          <c:showSerName val="0"/>
          <c:showPercent val="0"/>
          <c:showBubbleSize val="0"/>
        </c:dLbls>
        <c:marker val="1"/>
        <c:smooth val="0"/>
        <c:axId val="227154944"/>
        <c:axId val="227157120"/>
      </c:lineChart>
      <c:catAx>
        <c:axId val="2271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157120"/>
        <c:crosses val="autoZero"/>
        <c:auto val="1"/>
        <c:lblAlgn val="ctr"/>
        <c:lblOffset val="100"/>
        <c:tickLblSkip val="1"/>
        <c:tickMarkSkip val="1"/>
        <c:noMultiLvlLbl val="0"/>
      </c:catAx>
      <c:valAx>
        <c:axId val="2271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1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016-42BD-9E19-53E0377FE5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16-42BD-9E19-53E0377FE5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016-42BD-9E19-53E0377FE5E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016-42BD-9E19-53E0377FE5E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016-42BD-9E19-53E0377FE5EF}"/>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c:v>
                </c:pt>
                <c:pt idx="4">
                  <c:v>#N/A</c:v>
                </c:pt>
                <c:pt idx="5">
                  <c:v>0.14000000000000001</c:v>
                </c:pt>
                <c:pt idx="6">
                  <c:v>#N/A</c:v>
                </c:pt>
                <c:pt idx="7">
                  <c:v>0.18</c:v>
                </c:pt>
                <c:pt idx="8">
                  <c:v>#N/A</c:v>
                </c:pt>
                <c:pt idx="9">
                  <c:v>0.09</c:v>
                </c:pt>
              </c:numCache>
            </c:numRef>
          </c:val>
          <c:extLst xmlns:c16r2="http://schemas.microsoft.com/office/drawing/2015/06/chart">
            <c:ext xmlns:c16="http://schemas.microsoft.com/office/drawing/2014/chart" uri="{C3380CC4-5D6E-409C-BE32-E72D297353CC}">
              <c16:uniqueId val="{00000005-C016-42BD-9E19-53E0377FE5E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0.06</c:v>
                </c:pt>
                <c:pt idx="4">
                  <c:v>#N/A</c:v>
                </c:pt>
                <c:pt idx="5">
                  <c:v>0.06</c:v>
                </c:pt>
                <c:pt idx="6">
                  <c:v>#N/A</c:v>
                </c:pt>
                <c:pt idx="7">
                  <c:v>0</c:v>
                </c:pt>
                <c:pt idx="8">
                  <c:v>#N/A</c:v>
                </c:pt>
                <c:pt idx="9">
                  <c:v>0.13</c:v>
                </c:pt>
              </c:numCache>
            </c:numRef>
          </c:val>
          <c:extLst xmlns:c16r2="http://schemas.microsoft.com/office/drawing/2015/06/chart">
            <c:ext xmlns:c16="http://schemas.microsoft.com/office/drawing/2014/chart" uri="{C3380CC4-5D6E-409C-BE32-E72D297353CC}">
              <c16:uniqueId val="{00000006-C016-42BD-9E19-53E0377FE5EF}"/>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0.32</c:v>
                </c:pt>
                <c:pt idx="4">
                  <c:v>#N/A</c:v>
                </c:pt>
                <c:pt idx="5">
                  <c:v>0.34</c:v>
                </c:pt>
                <c:pt idx="6">
                  <c:v>#N/A</c:v>
                </c:pt>
                <c:pt idx="7">
                  <c:v>0.25</c:v>
                </c:pt>
                <c:pt idx="8">
                  <c:v>#N/A</c:v>
                </c:pt>
                <c:pt idx="9">
                  <c:v>0.23</c:v>
                </c:pt>
              </c:numCache>
            </c:numRef>
          </c:val>
          <c:extLst xmlns:c16r2="http://schemas.microsoft.com/office/drawing/2015/06/chart">
            <c:ext xmlns:c16="http://schemas.microsoft.com/office/drawing/2014/chart" uri="{C3380CC4-5D6E-409C-BE32-E72D297353CC}">
              <c16:uniqueId val="{00000007-C016-42BD-9E19-53E0377FE5E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c:v>
                </c:pt>
                <c:pt idx="2">
                  <c:v>#N/A</c:v>
                </c:pt>
                <c:pt idx="3">
                  <c:v>1.87</c:v>
                </c:pt>
                <c:pt idx="4">
                  <c:v>#N/A</c:v>
                </c:pt>
                <c:pt idx="5">
                  <c:v>1.89</c:v>
                </c:pt>
                <c:pt idx="6">
                  <c:v>#N/A</c:v>
                </c:pt>
                <c:pt idx="7">
                  <c:v>0.44</c:v>
                </c:pt>
                <c:pt idx="8">
                  <c:v>#N/A</c:v>
                </c:pt>
                <c:pt idx="9">
                  <c:v>0.42</c:v>
                </c:pt>
              </c:numCache>
            </c:numRef>
          </c:val>
          <c:extLst xmlns:c16r2="http://schemas.microsoft.com/office/drawing/2015/06/chart">
            <c:ext xmlns:c16="http://schemas.microsoft.com/office/drawing/2014/chart" uri="{C3380CC4-5D6E-409C-BE32-E72D297353CC}">
              <c16:uniqueId val="{00000008-C016-42BD-9E19-53E0377FE5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2.27</c:v>
                </c:pt>
                <c:pt idx="2">
                  <c:v>#N/A</c:v>
                </c:pt>
                <c:pt idx="3">
                  <c:v>2.71</c:v>
                </c:pt>
                <c:pt idx="4">
                  <c:v>#N/A</c:v>
                </c:pt>
                <c:pt idx="5">
                  <c:v>3.5</c:v>
                </c:pt>
                <c:pt idx="6">
                  <c:v>#N/A</c:v>
                </c:pt>
                <c:pt idx="7">
                  <c:v>3.6</c:v>
                </c:pt>
                <c:pt idx="8">
                  <c:v>#N/A</c:v>
                </c:pt>
                <c:pt idx="9">
                  <c:v>4.78</c:v>
                </c:pt>
              </c:numCache>
            </c:numRef>
          </c:val>
          <c:extLst xmlns:c16r2="http://schemas.microsoft.com/office/drawing/2015/06/chart">
            <c:ext xmlns:c16="http://schemas.microsoft.com/office/drawing/2014/chart" uri="{C3380CC4-5D6E-409C-BE32-E72D297353CC}">
              <c16:uniqueId val="{00000009-C016-42BD-9E19-53E0377FE5EF}"/>
            </c:ext>
          </c:extLst>
        </c:ser>
        <c:dLbls>
          <c:showLegendKey val="0"/>
          <c:showVal val="0"/>
          <c:showCatName val="0"/>
          <c:showSerName val="0"/>
          <c:showPercent val="0"/>
          <c:showBubbleSize val="0"/>
        </c:dLbls>
        <c:gapWidth val="150"/>
        <c:overlap val="100"/>
        <c:axId val="227521664"/>
        <c:axId val="227523200"/>
      </c:barChart>
      <c:catAx>
        <c:axId val="22752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523200"/>
        <c:crosses val="autoZero"/>
        <c:auto val="1"/>
        <c:lblAlgn val="ctr"/>
        <c:lblOffset val="100"/>
        <c:tickLblSkip val="1"/>
        <c:tickMarkSkip val="1"/>
        <c:noMultiLvlLbl val="0"/>
      </c:catAx>
      <c:valAx>
        <c:axId val="22752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2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369</c:v>
                </c:pt>
                <c:pt idx="5">
                  <c:v>396</c:v>
                </c:pt>
                <c:pt idx="8">
                  <c:v>405</c:v>
                </c:pt>
                <c:pt idx="11">
                  <c:v>319</c:v>
                </c:pt>
                <c:pt idx="14">
                  <c:v>273</c:v>
                </c:pt>
              </c:numCache>
            </c:numRef>
          </c:val>
          <c:extLst xmlns:c16r2="http://schemas.microsoft.com/office/drawing/2015/06/chart">
            <c:ext xmlns:c16="http://schemas.microsoft.com/office/drawing/2014/chart" uri="{C3380CC4-5D6E-409C-BE32-E72D297353CC}">
              <c16:uniqueId val="{00000000-BB49-48D8-BBD9-8F34DE1706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B49-48D8-BBD9-8F34DE1706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B49-48D8-BBD9-8F34DE1706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35</c:v>
                </c:pt>
                <c:pt idx="6">
                  <c:v>33</c:v>
                </c:pt>
                <c:pt idx="9">
                  <c:v>33</c:v>
                </c:pt>
                <c:pt idx="12">
                  <c:v>32</c:v>
                </c:pt>
              </c:numCache>
            </c:numRef>
          </c:val>
          <c:extLst xmlns:c16r2="http://schemas.microsoft.com/office/drawing/2015/06/chart">
            <c:ext xmlns:c16="http://schemas.microsoft.com/office/drawing/2014/chart" uri="{C3380CC4-5D6E-409C-BE32-E72D297353CC}">
              <c16:uniqueId val="{00000003-BB49-48D8-BBD9-8F34DE1706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c:v>
                </c:pt>
                <c:pt idx="3">
                  <c:v>12</c:v>
                </c:pt>
                <c:pt idx="6">
                  <c:v>10</c:v>
                </c:pt>
                <c:pt idx="9">
                  <c:v>14</c:v>
                </c:pt>
                <c:pt idx="12">
                  <c:v>23</c:v>
                </c:pt>
              </c:numCache>
            </c:numRef>
          </c:val>
          <c:extLst xmlns:c16r2="http://schemas.microsoft.com/office/drawing/2015/06/chart">
            <c:ext xmlns:c16="http://schemas.microsoft.com/office/drawing/2014/chart" uri="{C3380CC4-5D6E-409C-BE32-E72D297353CC}">
              <c16:uniqueId val="{00000004-BB49-48D8-BBD9-8F34DE1706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49-48D8-BBD9-8F34DE1706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B49-48D8-BBD9-8F34DE1706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324</c:v>
                </c:pt>
                <c:pt idx="3">
                  <c:v>302</c:v>
                </c:pt>
                <c:pt idx="6">
                  <c:v>317</c:v>
                </c:pt>
                <c:pt idx="9">
                  <c:v>299</c:v>
                </c:pt>
                <c:pt idx="12">
                  <c:v>232</c:v>
                </c:pt>
              </c:numCache>
            </c:numRef>
          </c:val>
          <c:extLst xmlns:c16r2="http://schemas.microsoft.com/office/drawing/2015/06/chart">
            <c:ext xmlns:c16="http://schemas.microsoft.com/office/drawing/2014/chart" uri="{C3380CC4-5D6E-409C-BE32-E72D297353CC}">
              <c16:uniqueId val="{00000007-BB49-48D8-BBD9-8F34DE1706A2}"/>
            </c:ext>
          </c:extLst>
        </c:ser>
        <c:dLbls>
          <c:showLegendKey val="0"/>
          <c:showVal val="0"/>
          <c:showCatName val="0"/>
          <c:showSerName val="0"/>
          <c:showPercent val="0"/>
          <c:showBubbleSize val="0"/>
        </c:dLbls>
        <c:gapWidth val="100"/>
        <c:overlap val="100"/>
        <c:axId val="218000384"/>
        <c:axId val="21800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c:v>
                </c:pt>
                <c:pt idx="2">
                  <c:v>#N/A</c:v>
                </c:pt>
                <c:pt idx="3">
                  <c:v>#N/A</c:v>
                </c:pt>
                <c:pt idx="4">
                  <c:v>-47</c:v>
                </c:pt>
                <c:pt idx="5">
                  <c:v>#N/A</c:v>
                </c:pt>
                <c:pt idx="6">
                  <c:v>#N/A</c:v>
                </c:pt>
                <c:pt idx="7">
                  <c:v>-45</c:v>
                </c:pt>
                <c:pt idx="8">
                  <c:v>#N/A</c:v>
                </c:pt>
                <c:pt idx="9">
                  <c:v>#N/A</c:v>
                </c:pt>
                <c:pt idx="10">
                  <c:v>27</c:v>
                </c:pt>
                <c:pt idx="11">
                  <c:v>#N/A</c:v>
                </c:pt>
                <c:pt idx="12">
                  <c:v>#N/A</c:v>
                </c:pt>
                <c:pt idx="13">
                  <c:v>14</c:v>
                </c:pt>
                <c:pt idx="14">
                  <c:v>#N/A</c:v>
                </c:pt>
              </c:numCache>
            </c:numRef>
          </c:val>
          <c:smooth val="0"/>
          <c:extLst xmlns:c16r2="http://schemas.microsoft.com/office/drawing/2015/06/chart">
            <c:ext xmlns:c16="http://schemas.microsoft.com/office/drawing/2014/chart" uri="{C3380CC4-5D6E-409C-BE32-E72D297353CC}">
              <c16:uniqueId val="{00000008-BB49-48D8-BBD9-8F34DE1706A2}"/>
            </c:ext>
          </c:extLst>
        </c:ser>
        <c:dLbls>
          <c:showLegendKey val="0"/>
          <c:showVal val="0"/>
          <c:showCatName val="0"/>
          <c:showSerName val="0"/>
          <c:showPercent val="0"/>
          <c:showBubbleSize val="0"/>
        </c:dLbls>
        <c:marker val="1"/>
        <c:smooth val="0"/>
        <c:axId val="218000384"/>
        <c:axId val="218006656"/>
      </c:lineChart>
      <c:catAx>
        <c:axId val="21800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006656"/>
        <c:crosses val="autoZero"/>
        <c:auto val="1"/>
        <c:lblAlgn val="ctr"/>
        <c:lblOffset val="100"/>
        <c:tickLblSkip val="1"/>
        <c:tickMarkSkip val="1"/>
        <c:noMultiLvlLbl val="0"/>
      </c:catAx>
      <c:valAx>
        <c:axId val="21800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00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2851</c:v>
                </c:pt>
                <c:pt idx="5">
                  <c:v>3125</c:v>
                </c:pt>
                <c:pt idx="8">
                  <c:v>3328</c:v>
                </c:pt>
                <c:pt idx="11">
                  <c:v>3351</c:v>
                </c:pt>
                <c:pt idx="14">
                  <c:v>3362</c:v>
                </c:pt>
              </c:numCache>
            </c:numRef>
          </c:val>
          <c:extLst xmlns:c16r2="http://schemas.microsoft.com/office/drawing/2015/06/chart">
            <c:ext xmlns:c16="http://schemas.microsoft.com/office/drawing/2014/chart" uri="{C3380CC4-5D6E-409C-BE32-E72D297353CC}">
              <c16:uniqueId val="{00000000-77B4-45C6-A2A6-D63E93C2F1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c:v>
                </c:pt>
                <c:pt idx="5">
                  <c:v>40</c:v>
                </c:pt>
                <c:pt idx="8">
                  <c:v>22</c:v>
                </c:pt>
                <c:pt idx="11">
                  <c:v>1</c:v>
                </c:pt>
                <c:pt idx="14">
                  <c:v>0</c:v>
                </c:pt>
              </c:numCache>
            </c:numRef>
          </c:val>
          <c:extLst xmlns:c16r2="http://schemas.microsoft.com/office/drawing/2015/06/chart">
            <c:ext xmlns:c16="http://schemas.microsoft.com/office/drawing/2014/chart" uri="{C3380CC4-5D6E-409C-BE32-E72D297353CC}">
              <c16:uniqueId val="{00000001-77B4-45C6-A2A6-D63E93C2F1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3347</c:v>
                </c:pt>
                <c:pt idx="5">
                  <c:v>3855</c:v>
                </c:pt>
                <c:pt idx="8">
                  <c:v>4213</c:v>
                </c:pt>
                <c:pt idx="11">
                  <c:v>4655</c:v>
                </c:pt>
                <c:pt idx="14">
                  <c:v>4993</c:v>
                </c:pt>
              </c:numCache>
            </c:numRef>
          </c:val>
          <c:extLst xmlns:c16r2="http://schemas.microsoft.com/office/drawing/2015/06/chart">
            <c:ext xmlns:c16="http://schemas.microsoft.com/office/drawing/2014/chart" uri="{C3380CC4-5D6E-409C-BE32-E72D297353CC}">
              <c16:uniqueId val="{00000002-77B4-45C6-A2A6-D63E93C2F1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B4-45C6-A2A6-D63E93C2F1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B4-45C6-A2A6-D63E93C2F1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B4-45C6-A2A6-D63E93C2F1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458</c:v>
                </c:pt>
                <c:pt idx="3">
                  <c:v>508</c:v>
                </c:pt>
                <c:pt idx="6">
                  <c:v>442</c:v>
                </c:pt>
                <c:pt idx="9">
                  <c:v>449</c:v>
                </c:pt>
                <c:pt idx="12">
                  <c:v>434</c:v>
                </c:pt>
              </c:numCache>
            </c:numRef>
          </c:val>
          <c:extLst xmlns:c16r2="http://schemas.microsoft.com/office/drawing/2015/06/chart">
            <c:ext xmlns:c16="http://schemas.microsoft.com/office/drawing/2014/chart" uri="{C3380CC4-5D6E-409C-BE32-E72D297353CC}">
              <c16:uniqueId val="{00000006-77B4-45C6-A2A6-D63E93C2F1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182</c:v>
                </c:pt>
                <c:pt idx="3">
                  <c:v>151</c:v>
                </c:pt>
                <c:pt idx="6">
                  <c:v>247</c:v>
                </c:pt>
                <c:pt idx="9">
                  <c:v>89</c:v>
                </c:pt>
                <c:pt idx="12">
                  <c:v>59</c:v>
                </c:pt>
              </c:numCache>
            </c:numRef>
          </c:val>
          <c:extLst xmlns:c16r2="http://schemas.microsoft.com/office/drawing/2015/06/chart">
            <c:ext xmlns:c16="http://schemas.microsoft.com/office/drawing/2014/chart" uri="{C3380CC4-5D6E-409C-BE32-E72D297353CC}">
              <c16:uniqueId val="{00000007-77B4-45C6-A2A6-D63E93C2F1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109</c:v>
                </c:pt>
                <c:pt idx="3">
                  <c:v>162</c:v>
                </c:pt>
                <c:pt idx="6">
                  <c:v>198</c:v>
                </c:pt>
                <c:pt idx="9">
                  <c:v>260</c:v>
                </c:pt>
                <c:pt idx="12">
                  <c:v>348</c:v>
                </c:pt>
              </c:numCache>
            </c:numRef>
          </c:val>
          <c:extLst xmlns:c16r2="http://schemas.microsoft.com/office/drawing/2015/06/chart">
            <c:ext xmlns:c16="http://schemas.microsoft.com/office/drawing/2014/chart" uri="{C3380CC4-5D6E-409C-BE32-E72D297353CC}">
              <c16:uniqueId val="{00000008-77B4-45C6-A2A6-D63E93C2F1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7B4-45C6-A2A6-D63E93C2F1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2505</c:v>
                </c:pt>
                <c:pt idx="3">
                  <c:v>2514</c:v>
                </c:pt>
                <c:pt idx="6">
                  <c:v>3070</c:v>
                </c:pt>
                <c:pt idx="9">
                  <c:v>3120</c:v>
                </c:pt>
                <c:pt idx="12">
                  <c:v>3177</c:v>
                </c:pt>
              </c:numCache>
            </c:numRef>
          </c:val>
          <c:extLst xmlns:c16r2="http://schemas.microsoft.com/office/drawing/2015/06/chart">
            <c:ext xmlns:c16="http://schemas.microsoft.com/office/drawing/2014/chart" uri="{C3380CC4-5D6E-409C-BE32-E72D297353CC}">
              <c16:uniqueId val="{0000000A-77B4-45C6-A2A6-D63E93C2F15E}"/>
            </c:ext>
          </c:extLst>
        </c:ser>
        <c:dLbls>
          <c:showLegendKey val="0"/>
          <c:showVal val="0"/>
          <c:showCatName val="0"/>
          <c:showSerName val="0"/>
          <c:showPercent val="0"/>
          <c:showBubbleSize val="0"/>
        </c:dLbls>
        <c:gapWidth val="100"/>
        <c:overlap val="100"/>
        <c:axId val="227374208"/>
        <c:axId val="22737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7B4-45C6-A2A6-D63E93C2F15E}"/>
            </c:ext>
          </c:extLst>
        </c:ser>
        <c:dLbls>
          <c:showLegendKey val="0"/>
          <c:showVal val="0"/>
          <c:showCatName val="0"/>
          <c:showSerName val="0"/>
          <c:showPercent val="0"/>
          <c:showBubbleSize val="0"/>
        </c:dLbls>
        <c:marker val="1"/>
        <c:smooth val="0"/>
        <c:axId val="227374208"/>
        <c:axId val="227376128"/>
      </c:lineChart>
      <c:catAx>
        <c:axId val="2273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76128"/>
        <c:crosses val="autoZero"/>
        <c:auto val="1"/>
        <c:lblAlgn val="ctr"/>
        <c:lblOffset val="100"/>
        <c:tickLblSkip val="1"/>
        <c:tickMarkSkip val="1"/>
        <c:noMultiLvlLbl val="0"/>
      </c:catAx>
      <c:valAx>
        <c:axId val="22737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7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657</c:v>
                </c:pt>
                <c:pt idx="1">
                  <c:v>866</c:v>
                </c:pt>
                <c:pt idx="2">
                  <c:v>867</c:v>
                </c:pt>
              </c:numCache>
            </c:numRef>
          </c:val>
          <c:extLst xmlns:c16r2="http://schemas.microsoft.com/office/drawing/2015/06/chart">
            <c:ext xmlns:c16="http://schemas.microsoft.com/office/drawing/2014/chart" uri="{C3380CC4-5D6E-409C-BE32-E72D297353CC}">
              <c16:uniqueId val="{00000000-159B-4C88-971C-591392D894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436</c:v>
                </c:pt>
                <c:pt idx="1">
                  <c:v>171</c:v>
                </c:pt>
                <c:pt idx="2">
                  <c:v>492</c:v>
                </c:pt>
              </c:numCache>
            </c:numRef>
          </c:val>
          <c:extLst xmlns:c16r2="http://schemas.microsoft.com/office/drawing/2015/06/chart">
            <c:ext xmlns:c16="http://schemas.microsoft.com/office/drawing/2014/chart" uri="{C3380CC4-5D6E-409C-BE32-E72D297353CC}">
              <c16:uniqueId val="{00000001-159B-4C88-971C-591392D894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2896</c:v>
                </c:pt>
                <c:pt idx="1">
                  <c:v>3385</c:v>
                </c:pt>
                <c:pt idx="2">
                  <c:v>3396</c:v>
                </c:pt>
              </c:numCache>
            </c:numRef>
          </c:val>
          <c:extLst xmlns:c16r2="http://schemas.microsoft.com/office/drawing/2015/06/chart">
            <c:ext xmlns:c16="http://schemas.microsoft.com/office/drawing/2014/chart" uri="{C3380CC4-5D6E-409C-BE32-E72D297353CC}">
              <c16:uniqueId val="{00000002-159B-4C88-971C-591392D894DB}"/>
            </c:ext>
          </c:extLst>
        </c:ser>
        <c:dLbls>
          <c:showLegendKey val="0"/>
          <c:showVal val="0"/>
          <c:showCatName val="0"/>
          <c:showSerName val="0"/>
          <c:showPercent val="0"/>
          <c:showBubbleSize val="0"/>
        </c:dLbls>
        <c:gapWidth val="120"/>
        <c:overlap val="100"/>
        <c:axId val="227445760"/>
        <c:axId val="227455744"/>
      </c:barChart>
      <c:catAx>
        <c:axId val="22744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455744"/>
        <c:crosses val="autoZero"/>
        <c:auto val="1"/>
        <c:lblAlgn val="ctr"/>
        <c:lblOffset val="100"/>
        <c:tickLblSkip val="1"/>
        <c:tickMarkSkip val="1"/>
        <c:noMultiLvlLbl val="0"/>
      </c:catAx>
      <c:valAx>
        <c:axId val="227455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44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{387661A0-77A3-4405-94E7-4288235EA626}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75E-4FC1-9CA2-D5B9E6984A9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{4C8C2EDC-6D30-4032-B7D9-75FFC1E86C30}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5E-4FC1-9CA2-D5B9E6984A9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{51933B81-D8B1-4522-B972-4ADD16B2D515}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5E-4FC1-9CA2-D5B9E6984A9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{3EB9EE15-0410-4CCE-9B7A-544CB6B795B5}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5E-4FC1-9CA2-D5B9E6984A9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{282CA9FC-73B6-401A-B9BB-0134C6016DFC}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5E-4FC1-9CA2-D5B9E6984A9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{F35ABF99-E98A-419F-B7B6-B13F72ED0DFB}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75E-4FC1-9CA2-D5B9E6984A9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{F88B94E5-6B3B-4BA7-9089-820001C982CA}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75E-4FC1-9CA2-D5B9E6984A9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{5C7A1957-8E03-4EFB-AAE7-33A604B7B1F5}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75E-4FC1-9CA2-D5B9E6984A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{CB6D67B3-92D3-498F-A4A4-D11AECDA9925}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75E-4FC1-9CA2-D5B9E6984A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51.7</c:v>
                </c:pt>
                <c:pt idx="16">
                  <c:v>51.3</c:v>
                </c:pt>
                <c:pt idx="24">
                  <c:v>50.8</c:v>
                </c:pt>
                <c:pt idx="32">
                  <c:v>52.2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75E-4FC1-9CA2-D5B9E6984A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{3C2262FC-316F-4034-8F42-B5DFEE49BAEA}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75E-4FC1-9CA2-D5B9E6984A9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{A43718B4-2323-499B-9AEA-F80FB05B1E8F}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5E-4FC1-9CA2-D5B9E6984A9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{B5F69F48-42EF-46A9-87DA-9F2DC29039F1}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5E-4FC1-9CA2-D5B9E6984A9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{A68F1E4B-458D-46FD-83DE-2958BFA19DE7}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5E-4FC1-9CA2-D5B9E6984A9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{7A8A8CF6-11FF-43AF-878C-149DF379D6B0}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5E-4FC1-9CA2-D5B9E6984A9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{8BB60AE3-782E-4FC4-A64C-34029D795DEB}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75E-4FC1-9CA2-D5B9E6984A9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{82597EF1-BE0A-4F62-94A5-2BC19BF43FC2}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75E-4FC1-9CA2-D5B9E6984A9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{0FF120FA-B1D8-4499-B9B4-56FC1F58A681}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75E-4FC1-9CA2-D5B9E6984A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{08685DB2-924E-410F-9953-CED7F4AB28E9}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75E-4FC1-9CA2-D5B9E6984A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75E-4FC1-9CA2-D5B9E6984A90}"/>
            </c:ext>
          </c:extLst>
        </c:ser>
        <c:dLbls>
          <c:showLegendKey val="0"/>
          <c:showVal val="1"/>
          <c:showCatName val="0"/>
          <c:showSerName val="0"/>
          <c:showPercent val="0"/>
          <c:showBubbleSize val="0"/>
        </c:dLbls>
        <c:axId val="227342976"/>
        <c:axId val="227934976"/>
      </c:scatterChart>
      <c:valAx>
        <c:axId val="227342976"/>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934976"/>
        <c:crosses val="autoZero"/>
        <c:crossBetween val="midCat"/>
      </c:valAx>
      <c:valAx>
        <c:axId val="227934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342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{B251E6B6-707B-4B59-A500-ABEE02FA685B}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87-4E00-8F8B-BE7689F9685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{E179EA90-D317-476B-8C46-BF6860034E8B}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87-4E00-8F8B-BE7689F9685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{C368BC81-449D-4F76-A84B-105F228F8E8E}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87-4E00-8F8B-BE7689F9685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{238A345C-F2AF-406D-9467-5E85C1315F66}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87-4E00-8F8B-BE7689F9685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{D52FB711-FC25-4797-B45A-C50D17691D9D}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87-4E00-8F8B-BE7689F9685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{0CF60148-E056-4112-964F-FECED27D8063}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87-4E00-8F8B-BE7689F9685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{A6AACDF0-BCD4-46D6-9F66-927F29DD73B1}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87-4E00-8F8B-BE7689F9685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{056F46A4-9230-49D1-8F18-FD36C1FE9375}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87-4E00-8F8B-BE7689F9685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{98F7D61A-D632-4408-9621-E204B8CBF019}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87-4E00-8F8B-BE7689F968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0.6</c:v>
                </c:pt>
                <c:pt idx="16">
                  <c:v>-2.2000000000000002</c:v>
                </c:pt>
                <c:pt idx="24">
                  <c:v>0.6</c:v>
                </c:pt>
                <c:pt idx="32">
                  <c:v>1.4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F87-4E00-8F8B-BE7689F968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{FDF19B0F-8B4C-42A0-AA3B-46AB3B50CABF}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87-4E00-8F8B-BE7689F968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{6253CDC1-2DA3-44EF-BEE1-341D32CA1FD8}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87-4E00-8F8B-BE7689F9685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{879ED49C-AA97-43D7-A194-76F539A0DB13}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87-4E00-8F8B-BE7689F9685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{13E00C80-8AE7-4D2D-B0F8-0219597CE21E}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87-4E00-8F8B-BE7689F9685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{74842840-05C8-4D1E-81F3-8DE5CC4E7B5B}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87-4E00-8F8B-BE7689F9685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{A82EF271-AA0E-4B02-A656-925E8FEE7B22}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87-4E00-8F8B-BE7689F9685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{8F90D51D-F9DA-4A18-9386-5E296C69879C}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87-4E00-8F8B-BE7689F9685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{C68B1BD5-11D5-49A9-90F6-FC53476C8098}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87-4E00-8F8B-BE7689F9685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{31D15BC9-0EC0-4A5B-A40F-0389F492A312}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87-4E00-8F8B-BE7689F968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F87-4E00-8F8B-BE7689F9685C}"/>
            </c:ext>
          </c:extLst>
        </c:ser>
        <c:dLbls>
          <c:showLegendKey val="0"/>
          <c:showVal val="1"/>
          <c:showCatName val="0"/>
          <c:showSerName val="0"/>
          <c:showPercent val="0"/>
          <c:showBubbleSize val="0"/>
        </c:dLbls>
        <c:axId val="228030720"/>
        <c:axId val="228405632"/>
      </c:scatterChart>
      <c:valAx>
        <c:axId val="228030720"/>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405632"/>
        <c:crosses val="autoZero"/>
        <c:crossBetween val="midCat"/>
      </c:valAx>
      <c:valAx>
        <c:axId val="2284056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030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繰上償還等により元利償還金のピークであった平成１９年度以降は減少に転じている。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しかしながら、南海トラフ地震対策のために実施した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投資事業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による地方債の発行増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り、今後数年間は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総合計画に基づく事業の平準化などにより地方債を抑制し、公債費の適正な管理に努める。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将来負担比率については、地方債現在高等の将来負担額に対し、基金や基準財政収需要額算入見込額等の充当可能財源が多く、将来負担額がマイナスとなっている。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今後は、南海トラフ地震対策のために実施した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投資事業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による将来負担額の増加が見込まれる。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総合計画に基づく事業の平準化や有利な地方債や補助事業を活用し、適正な管理に努める。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高知県奈半利町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人づくり奨学金給付事業の実施等により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４，０５０百万円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、施設整備基金を２８百万円等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を取り崩した一方、ふるさと納税寄付金によりふるさと応援基金へ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３，７０１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、人づくり奨学金給付事業の拡充により人づくり奨学基金へ１７５百万円を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積立てたことなどにより、基金全体としては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３３３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公共施設等の老朽化対策や地方債の増大に備え、基金の使途の明確化を図り、計画的に積立てを行う予定。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・ふるさと応援基金：奈半利町が目指す将来像「あたたかい心でつくる住みやすいまち、子どもたちに残したいふるさと、住みたいと実感できる自立と共生のまち等」のふるさとづくりに関する施策の推進。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・ふるさと基金：奈半利町の多様な歴史、伝統、文化、産業等を活かした、独創的、個性的な地域づくりの推進。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奈半利町集落活動センター支援基金：奈半利町集落活動センターが実施する事業の支援。</a:t>
          </a:r>
          <a:endParaRPr lang="ja-JP"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・人づくり奨学基金：奈半利町に有為な人材を育成するために、大学に進学する学生に対し奨学金を給付する。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・中山間ふるさと水と土保全対策事業基金：中山間地域の活性化の推進。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ふるさと納税寄付金により３，７０１百万円積立てた一方、人づくり奨学金給付事業の実施等により４，０５０百万円を取り崩したことにより３５０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・奈半利町集落活動センター支援基金：奈半利町集落活動センターからの寄付金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・人づくり奨学基金：人づくり奨学金給付事業の対象者拡充等に伴い１７５百万円を積立てたことによる増加。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・ふるさと応援基金：ふるさと応援基金活用事業計画等に基づき活用事業の検討を行い、地方創生事業の観光事業等を基金の取り崩しにより計画的に実施予定。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・施設等整備基金：公共施設等総合管理計画に基づき、施設の長寿命化に係る費用について計画的に積立てを行う予定。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利息分積立により１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地方交付税額の変動の際の歳入補てんや社会保障関係経費の増大に備えて、積立てを行ってきた。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年度以降取り崩しが見込まれるものの、現状の規模を維持できるよう計画的に積立てを行う。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決算剰余金を３２１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令和６～１０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年度に地方債ピークを迎えるため、それに備えて毎年度計画的に積立てを行う予定であり、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85B0451-CCE9-4FAE-999C-270840873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194815-BB09-4788-8122-68C235E9C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93B6F2F4-471B-41E0-9570-E75E000131C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A869E3E6-E358-46EF-AD12-A683A8F78BC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4B83D527-79C9-4D72-AA64-E22257845E8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94E96BCC-3C1D-400F-AB9F-25C59FE7039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5839461-DD99-4B7E-A7D3-22B6E0DAB57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F5FFA1D6-3D1F-4F9C-8744-12AB1582C10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117C1343-DF54-4280-A449-4AEE64F397B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8003C877-D037-4E52-AEEC-52FB9040A56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5F261AF7-1582-4EC6-BCCF-0A2A8674C8C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631AAC14-1D56-4C1D-8910-C4122D808C6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273D9BA2-A89D-4BC4-8C54-0E4552667B7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78F46F97-8C8B-4C02-9B7F-E765952141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FB5699C3-C864-4E37-8A7E-2C5BA612FD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34A708A1-0315-4B10-8750-AAF4E31ACB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325C8B4F-DA34-4B96-A8BC-6B6E70C7E8C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BD8EEC42-6046-4F13-A639-16F8241D98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D8B05A78-8178-4E25-AB4B-040FE48605B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2E3729B7-3A2C-4EF0-9162-8E473FC7260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3352CDBC-A3BF-406D-B7A2-13294AE7429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55DA0872-E895-4D71-A425-ACAB0EFC2A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31071C12-EF68-493C-ACDA-6B1358CD07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C01A3141-2E81-4ED1-9B2B-0FC09F32DF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C73CAEE3-12DB-459C-AA1F-71822FE3339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8E1D6DA1-7446-4125-B43F-878989FDE1A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A2C1852E-4B64-4902-ADBF-C89B4044A37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C7E5301D-CA30-4892-9964-A195B87B1C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3F7AA757-5D9D-4B2B-9A1C-6088722C59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3C14EFC2-927B-4481-93D0-D93D6974942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B3635A9B-D463-4162-9C31-AEEFBEEC684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A0645FAE-D159-4B86-AAE7-EE302D5A3F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0A700D0-8B6A-4852-B38D-DD91710CBF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D37A5B66-0F54-48EB-8122-7849D01877A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FB74EA94-0053-46AD-B9A5-460C1FD6ED4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DE069E9-1E32-4263-88D9-24D0704ED5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69402AD6-77CB-4F48-93CB-70DA2BA1AB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992D4A94-6C34-4B9D-AF31-B3705BEEE5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8357DA1E-4992-4C50-BFC8-82D5D531EF9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6EB7FA58-D81C-4019-90FF-298D62F1CD9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28D2F430-970A-4584-92B6-72E746F3C93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F49EF874-759B-45DD-9597-0A05F192BFE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68505780-C3F0-4003-9FF6-0EF774707E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A290DAAB-6E73-4720-A47C-C2CDF4E0DC2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131C806C-FBBB-4398-A1E6-68D5343689A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7A5036F5-7421-4D60-9BDE-7D2504F3CD6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A75C4200-875B-4980-8190-6C29D1CF69A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4DA36891-1CF5-48A5-AF32-13E9A07695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267498E8-B1F4-49F3-BF90-373D2851E06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C4E91EB3-53E5-4DE7-B0F1-5E8ED2FF643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911A642D-FE99-46B6-98B2-98793EE746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4ADA78D2-02C8-474D-A69A-1C63363F2C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F914B2DF-2808-428E-8701-26F4920DE64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39578F41-9A7D-43EC-B918-E65FA2AF51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19B2D764-6C34-4EC8-99FF-B83175E7BE7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有形固定資産減価償却率は、類似団体平均値を下回っているが、多くの施設で老朽化が進んでいる。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年度に策定した公共施設等総合管理計画に基づき、公共施設等の全体状況を把握し、長期的な視点で、更新、統廃合、長寿命化など計画的に行っていく。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B69E34EA-3BB9-41E0-926D-20FF92564E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1C8FE02D-C772-4122-9B2A-E0F472D85AC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B4AC68B2-E81D-4D90-BA13-69A97070920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85BDA659-FEBB-44EF-AAF0-EED95628DAF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305F7DDA-E66E-4867-8700-1F2E8656A2F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17127CE6-C4D9-4C89-9355-5BCF124059C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3FABE126-81D9-470B-A1A8-22F81C6624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474BFC97-79E3-4CC7-910B-5270E096E7A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6E499C29-E4B6-4112-A9BD-643A54E0AF0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2EC8CA94-0E4A-4A94-9EA2-BEF96368180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B49EB8E4-EC84-4819-A0DD-165DD2F207C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DB302F20-2750-4E21-A543-DDA8B5AA66A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AF0278B1-6A2D-455D-9893-33ACDDBF9D7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485B7474-BA19-4750-94D6-65F85FE58B2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06BEE246-4B15-4D3B-BDAE-3DF17E3DDAA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9DE5D2DD-A70C-4A6B-A74F-B8B4C34C195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0E998A15-A1D2-42C3-97CE-4504830A7D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E3694704-B604-445C-A4A5-87EA272A6A3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321F7CC8-C674-4483-AEBC-05D48BC8BD22}"/>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1D30BAD5-269A-4B59-83BD-7836950A451D}"/>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BD956D54-6C52-43D5-A709-2E9CC679BDA7}"/>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CE18205A-6166-4C2F-801F-9B4EEE7744B8}"/>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BF63DF1F-CE47-4D55-B862-BEFC44B10D1E}"/>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xmlns="" id="{D5FA6A0F-D3CA-41DF-9FBF-79B7D1E30F2B}"/>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3EBCEC63-FE99-44BB-BDAF-ADAFAAA106F8}"/>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7F2F1C10-F745-4477-86EF-569FCB6EDBBC}"/>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64145B6F-3CA5-4CF8-A1A9-B1F847171CA5}"/>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5E5C843C-68D1-4F0C-A52A-840AC57B9EB3}"/>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21AB1AFB-94C6-43E6-8C4C-04DF93BE5C1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D909E330-3A58-4244-A0BF-D71DD930A5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BA68648E-3228-466A-9EAA-300BF425C5E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557A8C15-719F-4E1B-963F-B849021CC95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AC1ED219-9EDB-47AD-A4A8-8974F2ED71E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0" name="楕円 89">
          <a:extLst>
            <a:ext uri="{FF2B5EF4-FFF2-40B4-BE49-F238E27FC236}">
              <a16:creationId xmlns:a16="http://schemas.microsoft.com/office/drawing/2014/main" xmlns="" id="{1782975B-B571-42D4-B663-1DED2F1447DF}"/>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91" name="有形固定資産減価償却率該当値テキスト">
          <a:extLst>
            <a:ext uri="{FF2B5EF4-FFF2-40B4-BE49-F238E27FC236}">
              <a16:creationId xmlns:a16="http://schemas.microsoft.com/office/drawing/2014/main" xmlns="" id="{C13045B5-39B1-4D53-B0EF-88D833B8020A}"/>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2" name="楕円 91">
          <a:extLst>
            <a:ext uri="{FF2B5EF4-FFF2-40B4-BE49-F238E27FC236}">
              <a16:creationId xmlns:a16="http://schemas.microsoft.com/office/drawing/2014/main" xmlns="" id="{3C503D56-737B-454F-888F-445A970935FE}"/>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75565</xdr:rowOff>
    </xdr:to>
    <xdr:cxnSp macro="">
      <xdr:nvCxnSpPr>
        <xdr:cNvPr id="93" name="直線コネクタ 92">
          <a:extLst>
            <a:ext uri="{FF2B5EF4-FFF2-40B4-BE49-F238E27FC236}">
              <a16:creationId xmlns:a16="http://schemas.microsoft.com/office/drawing/2014/main" xmlns="" id="{0B87BECC-99C6-471C-944F-5EC0E4935DC2}"/>
            </a:ext>
          </a:extLst>
        </xdr:cNvPr>
        <xdr:cNvCxnSpPr/>
      </xdr:nvCxnSpPr>
      <xdr:spPr>
        <a:xfrm flipV="1">
          <a:off x="4051300" y="611886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94" name="楕円 93">
          <a:extLst>
            <a:ext uri="{FF2B5EF4-FFF2-40B4-BE49-F238E27FC236}">
              <a16:creationId xmlns:a16="http://schemas.microsoft.com/office/drawing/2014/main" xmlns="" id="{CA63E716-009D-4EB3-BAC4-624015FFC397}"/>
            </a:ext>
          </a:extLst>
        </xdr:cNvPr>
        <xdr:cNvSpPr/>
      </xdr:nvSpPr>
      <xdr:spPr>
        <a:xfrm>
          <a:off x="3238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60144</xdr:rowOff>
    </xdr:from>
    <xdr:to>
      <xdr:col>19</xdr:col>
      <xdr:colOff>136525</xdr:colOff>
      <xdr:row>31</xdr:row>
      <xdr:rowOff>75565</xdr:rowOff>
    </xdr:to>
    <xdr:cxnSp macro="">
      <xdr:nvCxnSpPr>
        <xdr:cNvPr id="95" name="直線コネクタ 94">
          <a:extLst>
            <a:ext uri="{FF2B5EF4-FFF2-40B4-BE49-F238E27FC236}">
              <a16:creationId xmlns:a16="http://schemas.microsoft.com/office/drawing/2014/main" xmlns="" id="{C6F28ECF-D814-4653-B239-027D3738CCC5}"/>
            </a:ext>
          </a:extLst>
        </xdr:cNvPr>
        <xdr:cNvCxnSpPr/>
      </xdr:nvCxnSpPr>
      <xdr:spPr>
        <a:xfrm>
          <a:off x="3289300" y="614661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96" name="楕円 95">
          <a:extLst>
            <a:ext uri="{FF2B5EF4-FFF2-40B4-BE49-F238E27FC236}">
              <a16:creationId xmlns:a16="http://schemas.microsoft.com/office/drawing/2014/main" xmlns="" id="{609503C6-F00C-49A2-A5D6-143490D9CF65}"/>
            </a:ext>
          </a:extLst>
        </xdr:cNvPr>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60144</xdr:rowOff>
    </xdr:to>
    <xdr:cxnSp macro="">
      <xdr:nvCxnSpPr>
        <xdr:cNvPr id="97" name="直線コネクタ 96">
          <a:extLst>
            <a:ext uri="{FF2B5EF4-FFF2-40B4-BE49-F238E27FC236}">
              <a16:creationId xmlns:a16="http://schemas.microsoft.com/office/drawing/2014/main" xmlns="" id="{1837A869-9BB5-428F-A461-26E46475ED75}"/>
            </a:ext>
          </a:extLst>
        </xdr:cNvPr>
        <xdr:cNvCxnSpPr/>
      </xdr:nvCxnSpPr>
      <xdr:spPr>
        <a:xfrm>
          <a:off x="2527300" y="6134281"/>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xmlns="" id="{6D809C15-8955-4D9E-9D55-818591C42543}"/>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xmlns="" id="{4F636BD0-AC0D-4DF7-9F37-2455DA822B28}"/>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xmlns="" id="{95AC8BB6-E170-41B0-A880-D2D1CC76D5F7}"/>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101" name="n_1mainValue有形固定資産減価償却率">
          <a:extLst>
            <a:ext uri="{FF2B5EF4-FFF2-40B4-BE49-F238E27FC236}">
              <a16:creationId xmlns:a16="http://schemas.microsoft.com/office/drawing/2014/main" xmlns="" id="{4B2D2189-01B0-4BD6-B307-C92BC7562B3C}"/>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2" name="n_2mainValue有形固定資産減価償却率">
          <a:extLst>
            <a:ext uri="{FF2B5EF4-FFF2-40B4-BE49-F238E27FC236}">
              <a16:creationId xmlns:a16="http://schemas.microsoft.com/office/drawing/2014/main" xmlns="" id="{39D8681E-8198-4398-BC04-00108F9439E3}"/>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103" name="n_3mainValue有形固定資産減価償却率">
          <a:extLst>
            <a:ext uri="{FF2B5EF4-FFF2-40B4-BE49-F238E27FC236}">
              <a16:creationId xmlns:a16="http://schemas.microsoft.com/office/drawing/2014/main" xmlns="" id="{0EAA63A6-6D81-49D9-9223-3F1729D0D9C9}"/>
            </a:ext>
          </a:extLst>
        </xdr:cNvPr>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B68A9B0B-F5FA-4EE9-8B17-0FAB13779FE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66AD96A7-BFE4-41B8-8A50-0A07F3AE5A4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xmlns="" id="{3EED00BA-421C-4252-B07E-F01650005271}"/>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92AE1BBC-44AB-4219-9EC2-A381677A969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1BE5FCA7-560F-4B19-8C4A-78FC85D9FF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EFF5142E-838D-44FE-B107-D8CE500DA1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CC6FA62B-61CE-4CE7-B281-6659035513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698B8C30-90DF-4EAD-A252-DCBF775139C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29F92D90-6833-4AA0-B302-0141F0EAE4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2B32C42A-2AD8-4EC2-B86A-9479EAC027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DAF20139-0E9E-4EE9-A6B6-2849AE6891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B1D28268-E80E-4484-A9E4-AE3D35867ED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330B3552-8BBA-4981-AA2F-B4DA1271D22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年度から実施した補償金免除繰上償還や平成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の基金取崩による繰上償還の実施により、将来負担額が充当可能基金残額を下回っているため算定されておらず、類似団体平均を大幅に下回っている。しかし、今後は、地方債の発行増による将来負担額の増加が見込まれるため、計画に基づく事業実施と有利な地方債や補助事業を活用し、適正な管理に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0CFC4C50-7954-48E0-AD67-E41B662A14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D7FB8565-867D-4C79-BDAF-4A506B2333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D10FD8E9-C2D7-4C34-8A5C-638733AC926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1A00DCA1-057C-4D20-83F6-2404B00EF95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DF0C3AC8-1B8D-42F9-944F-BD6C31217DC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A9B30615-9041-4A14-B3C3-65035A6DABA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8016D61E-4228-4479-A8DA-92526F3BF0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C716A2E8-5BCA-4B5E-9959-A1767BB0D4C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A16BBBC2-F56F-4AE0-81C8-70DAC6B912F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C05BEEB8-11BC-4124-8CFB-CCE29650F7A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67AB37DC-3E0C-4C7C-88E5-F53FD9C32DE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A820371C-5295-42C3-B36E-7D2E2A9C3627}"/>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15194D6E-D716-49B0-84AC-4635204777B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A3CE85CA-E964-4DA3-880B-898D8035037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2EE4163C-6F85-45BA-BE40-0CAFB8BA4CD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2C16BA53-B67E-47F8-B5E5-8B89C0738F06}"/>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F31EB0AD-AB09-4341-9BC7-CB2C66CECB1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06B924E4-1D1D-46C1-A59C-3282801425F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45324580-1EC6-48FE-BD7D-1384C700FC61}"/>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A39ECDC4-D9A4-49C8-8289-13C2C10F268B}"/>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xmlns="" id="{01A332E8-6466-4B1D-AD9A-CCCED82BEA67}"/>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1706FCD3-87BC-4586-96A0-481227BC3983}"/>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9CEA9174-6F3C-4B9D-8DA1-570511BE9A06}"/>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B4BA8147-C4DD-4EFC-BB58-4F78B3385C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2C06C96C-499D-460C-A121-55F53486B4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6A1573F6-5057-4D9D-9929-C82A736186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6B5F485B-D378-4F33-B1AC-AB20A008063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3A256E80-5EBE-4EE9-B3E1-C94202C0781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xmlns="" id="{0AB824B8-026C-49CC-8643-1B17D48F52BF}"/>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xmlns="" id="{E0FD6474-709C-4C95-AB3E-6AD4D9C66A6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xmlns="" id="{7C9A9AB4-F3B3-46EE-96CB-E080E7EA053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xmlns="" id="{978B9A3C-EF9B-4745-946A-FB3D5B88C7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xmlns="" id="{9D1187F2-FB4D-4414-869C-21B5F1704E9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xmlns="" id="{E77F1DE9-7500-49C7-AA28-9DFB0D5A9D9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xmlns="" id="{15AE1C78-3790-4D7B-BDAA-C4DDB17EA26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C09BA05-A040-4B4A-9572-88E68DA22D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07515E8-2FA4-4B4A-8B06-6BAD8A828D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AB7F845-7EE3-4F58-9FE2-BE0D5C68A8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1414271-EA39-43C6-B449-914566D0DB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690D196-1383-4F10-B576-759624CCEC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C095FF1-6FCF-421F-8BC6-D8804B1DB7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A498E99-91D3-4198-8319-AF9D7963A2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5FC1A34-8FDD-42A6-979A-A7B887E6A0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36DCDA0-C6D8-4D9D-A864-72525836FC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851408B-0414-4851-A44C-A701803E61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474FEB4-C320-4255-9B8F-A14AF2EF20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211516B-03B3-47AF-A220-50A6CBDDF3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21AAF3A-5669-4028-ACAC-92BEA17D18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6616AC7-FEA6-4235-A708-48F6402832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D8C1BA7-03A4-4BF2-ADA0-1D3E888564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D285C2C4-9118-467B-A20F-E033315AE87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55D1EE7-E20F-493A-A59B-E3648CD93C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5DE064B-2B18-490B-A362-8A971B900E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379DA80-D7CF-48D4-ACD3-E31A3E3605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DE8D980-ED2D-4975-B5BC-9BE8A3A6C1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5B97A63-FEF3-46DB-859C-224D02073D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1961D4E-AB2F-4570-825D-C6B4BDE065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8EB7721-436A-40E7-8640-C5648CA2A2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F32725B-2959-429C-9C92-3C1C258869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6C9CE3E-C5DD-4D27-B8F4-434B5B37FB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D7C2CE6-85FB-4188-B0CC-83CD1E760F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E1E73FA-985F-4248-9B27-0343D69D89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3A93A98-AEA8-4525-8383-9BD716891E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1B8EFBD-1F32-4E7A-80C8-3CE4FE8CE5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CBBEF81C-AFAD-44B4-8C84-0FA940E8069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7D9C829-E9F5-46F6-A5B8-02EFA0F21F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97A85B18-6EEB-4B08-8AA3-A9E488512B4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6A7F10F-ADB6-4DE8-BE55-4CBAD6382C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4660DEE-A3DA-4316-83D4-15508776AB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5F62FBD-6FEE-4B5A-8F36-0E2215D36A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3A2C0C9-E5B9-47F5-A9E4-708A57F482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C2B13E4-69CB-4F61-9729-B2D8D41A29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F199A53-4158-4110-B167-92BE47BAED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33DE15F-71D3-471C-A50D-59BF891EF6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7E444D3-ADAC-4430-B06B-9AE67A58DE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9E021B02-F0BA-42BA-99BD-3ED0CB2E4C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C3DC8CE1-A2F4-4045-9AB0-AAA01A8ED5E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7EE39B71-E3AD-4C07-8AB5-E1B55C9D04B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18911674-8426-4FCF-A233-B2F73D88D1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982985BF-AB0E-4A55-8A60-17A3C4C8CC7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84B151CC-FC28-4745-AD79-CEA949DF94B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575CA7F2-01E7-4763-A44C-AAB9F9B33A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466EF83A-B987-4B30-8BBB-96B57F68273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9E043167-B983-4175-9DEA-F0228C4975C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FF4E5046-0C25-4B73-AA77-9F125016C0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EEAA284F-D56F-4B5E-9D09-021FCBC3B5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B04B4EF3-51AE-4556-809C-6EC275E887B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11778CBF-C412-4746-9598-960E8BEAB1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93F52661-380D-4289-A017-93614329585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532A666-8599-4DCF-9562-D12829E331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B78E8038-7D49-41C0-A527-6E0AEA2EB5DA}"/>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37EDEBFB-06F4-4A03-9D7A-33DEFFACAA12}"/>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928C4803-3443-4C76-A612-14A86FDDB431}"/>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464F9904-8EFB-4AC0-9136-225F4387C7B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BAE87978-4263-4412-B0E2-44D68835358D}"/>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9A51CD04-4779-46BC-B1EB-520F8BABF44B}"/>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E7E45C9D-4C8C-43D0-95AE-267D8EA5C1CC}"/>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7FBF50E3-831D-4283-9BFE-6207732B459D}"/>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E0D1E1A6-CF04-4E34-9371-414220753F6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A2B6CE62-8609-4DD6-9178-B3846AC9BD07}"/>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ED8FD32-1F52-4DD2-A9B0-772B54363F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841C22E-EB11-4AD2-8C94-FB4D0C8364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752090C-123B-4C7D-9791-87D290EE02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36B8783-F6BD-4669-8896-E6FD918894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667031E-6CC8-4AD1-88F3-115C767BB8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2" name="楕円 71">
          <a:extLst>
            <a:ext uri="{FF2B5EF4-FFF2-40B4-BE49-F238E27FC236}">
              <a16:creationId xmlns:a16="http://schemas.microsoft.com/office/drawing/2014/main" xmlns="" id="{7D678C11-68DD-44CD-A205-25C09D7FD8A4}"/>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3" name="【道路】&#10;有形固定資産減価償却率該当値テキスト">
          <a:extLst>
            <a:ext uri="{FF2B5EF4-FFF2-40B4-BE49-F238E27FC236}">
              <a16:creationId xmlns:a16="http://schemas.microsoft.com/office/drawing/2014/main" xmlns="" id="{7C526ED7-C091-4599-810B-7DFB5AC7B5C4}"/>
            </a:ext>
          </a:extLst>
        </xdr:cNvPr>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4" name="楕円 73">
          <a:extLst>
            <a:ext uri="{FF2B5EF4-FFF2-40B4-BE49-F238E27FC236}">
              <a16:creationId xmlns:a16="http://schemas.microsoft.com/office/drawing/2014/main" xmlns="" id="{9762BF4D-C755-43EF-AF5C-6862CDE24501}"/>
            </a:ext>
          </a:extLst>
        </xdr:cNvPr>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152944</xdr:rowOff>
    </xdr:from>
    <xdr:to>
      <xdr:col>24</xdr:col>
      <xdr:colOff>63500</xdr:colOff>
      <xdr:row>38</xdr:row>
      <xdr:rowOff>9253</xdr:rowOff>
    </xdr:to>
    <xdr:cxnSp macro="">
      <xdr:nvCxnSpPr>
        <xdr:cNvPr id="75" name="直線コネクタ 74">
          <a:extLst>
            <a:ext uri="{FF2B5EF4-FFF2-40B4-BE49-F238E27FC236}">
              <a16:creationId xmlns:a16="http://schemas.microsoft.com/office/drawing/2014/main" xmlns="" id="{14459C29-F2FD-42A1-923F-82410D88A133}"/>
            </a:ext>
          </a:extLst>
        </xdr:cNvPr>
        <xdr:cNvCxnSpPr/>
      </xdr:nvCxnSpPr>
      <xdr:spPr>
        <a:xfrm flipV="1">
          <a:off x="3797300" y="64965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6" name="楕円 75">
          <a:extLst>
            <a:ext uri="{FF2B5EF4-FFF2-40B4-BE49-F238E27FC236}">
              <a16:creationId xmlns:a16="http://schemas.microsoft.com/office/drawing/2014/main" xmlns="" id="{7992BB50-3894-4F30-848A-2815DD5112F2}"/>
            </a:ext>
          </a:extLst>
        </xdr:cNvPr>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9253</xdr:rowOff>
    </xdr:to>
    <xdr:cxnSp macro="">
      <xdr:nvCxnSpPr>
        <xdr:cNvPr id="77" name="直線コネクタ 76">
          <a:extLst>
            <a:ext uri="{FF2B5EF4-FFF2-40B4-BE49-F238E27FC236}">
              <a16:creationId xmlns:a16="http://schemas.microsoft.com/office/drawing/2014/main" xmlns="" id="{9E748283-D4F0-4B3B-A00E-91A5E4262984}"/>
            </a:ext>
          </a:extLst>
        </xdr:cNvPr>
        <xdr:cNvCxnSpPr/>
      </xdr:nvCxnSpPr>
      <xdr:spPr>
        <a:xfrm>
          <a:off x="2908300" y="6524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78" name="楕円 77">
          <a:extLst>
            <a:ext uri="{FF2B5EF4-FFF2-40B4-BE49-F238E27FC236}">
              <a16:creationId xmlns:a16="http://schemas.microsoft.com/office/drawing/2014/main" xmlns="" id="{B84C30F2-0EFE-42B8-A4BA-FAB31C896C5B}"/>
            </a:ext>
          </a:extLst>
        </xdr:cNvPr>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9253</xdr:rowOff>
    </xdr:from>
    <xdr:to>
      <xdr:col>15</xdr:col>
      <xdr:colOff>50800</xdr:colOff>
      <xdr:row>38</xdr:row>
      <xdr:rowOff>37012</xdr:rowOff>
    </xdr:to>
    <xdr:cxnSp macro="">
      <xdr:nvCxnSpPr>
        <xdr:cNvPr id="79" name="直線コネクタ 78">
          <a:extLst>
            <a:ext uri="{FF2B5EF4-FFF2-40B4-BE49-F238E27FC236}">
              <a16:creationId xmlns:a16="http://schemas.microsoft.com/office/drawing/2014/main" xmlns="" id="{47880154-7D02-4FA4-AA6D-4A7DD6B19D2C}"/>
            </a:ext>
          </a:extLst>
        </xdr:cNvPr>
        <xdr:cNvCxnSpPr/>
      </xdr:nvCxnSpPr>
      <xdr:spPr>
        <a:xfrm flipV="1">
          <a:off x="2019300" y="65243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xmlns="" id="{32C42A57-FECF-4F44-B086-C6781A01B51D}"/>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C9829E84-F03C-4DE5-8990-453DC733B91E}"/>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xmlns="" id="{F7DFE937-F3D5-4B45-9158-A7B42BBBD658}"/>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51180</xdr:rowOff>
    </xdr:from>
    <xdr:ext cx="405111" cy="259045"/>
    <xdr:sp macro="" textlink="">
      <xdr:nvSpPr>
        <xdr:cNvPr id="83" name="n_1mainValue【道路】&#10;有形固定資産減価償却率">
          <a:extLst>
            <a:ext uri="{FF2B5EF4-FFF2-40B4-BE49-F238E27FC236}">
              <a16:creationId xmlns:a16="http://schemas.microsoft.com/office/drawing/2014/main" xmlns="" id="{346EF4CE-B135-456F-BF0E-DA5939EE831E}"/>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51180</xdr:rowOff>
    </xdr:from>
    <xdr:ext cx="405111" cy="259045"/>
    <xdr:sp macro="" textlink="">
      <xdr:nvSpPr>
        <xdr:cNvPr id="84" name="n_2mainValue【道路】&#10;有形固定資産減価償却率">
          <a:extLst>
            <a:ext uri="{FF2B5EF4-FFF2-40B4-BE49-F238E27FC236}">
              <a16:creationId xmlns:a16="http://schemas.microsoft.com/office/drawing/2014/main" xmlns="" id="{7FE190E8-B0BA-43FC-A1CF-A730C83AB051}"/>
            </a:ext>
          </a:extLst>
        </xdr:cNvPr>
        <xdr:cNvSpPr txBox="1"/>
      </xdr:nvSpPr>
      <xdr:spPr>
        <a:xfrm>
          <a:off x="2705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5" name="n_3mainValue【道路】&#10;有形固定資産減価償却率">
          <a:extLst>
            <a:ext uri="{FF2B5EF4-FFF2-40B4-BE49-F238E27FC236}">
              <a16:creationId xmlns:a16="http://schemas.microsoft.com/office/drawing/2014/main" xmlns="" id="{F0AC1AE1-B61F-4671-A948-8E7CF8EFC030}"/>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1513CC76-52A2-4379-BFE9-EEE89403CB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2B683CE5-DAFA-4939-B0FC-31857FD697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BF062431-4831-4185-87E2-BA0B5E080B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9EA51A9F-BC77-4835-B1A3-41082CFB09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D42E233F-496E-4177-B1BA-0E7AD0F271E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FE68A93-AF74-4993-B9EA-1B1BEAE9F3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FA90F6C5-0E77-4936-A73C-ACBA91EEEF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F88BD03B-CB57-4C3B-AAEA-862ABEC2AA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B16EBC2B-1C34-4739-AFC9-747EF528C3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91BFCFB0-5FBF-416D-B926-C63BA362BF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425A8AC1-0583-4585-AF2D-9D486CE03B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6186744D-32B6-4455-B110-53097D0424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A9AB863F-08D2-42F7-8412-3B5EECB4AA6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2BCBDF80-7930-4314-8334-5C11170CDB8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AE72BF02-7280-4CB4-A013-EFD5861B209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26CC5456-A10D-43F4-A138-393125D4F45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DADC29-8D15-4F71-81EF-8CB6DF0777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87A35E05-2E2C-4A61-A81E-358DBA1FF91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954279F7-9FD6-4DFA-B28E-BD7B537C45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C3CF1938-51FF-4503-8A75-D97B6AA7DAB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6C0ED59B-FF19-4766-9933-8A2B732C66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1677CEA1-0135-4822-B97E-C87346B2CD5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AF98F737-DDE3-423A-94EC-B384BE834B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7974DDA4-1215-487B-8628-3D8E8C4749B6}"/>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DFE06A91-27CD-4231-99C8-8854D9661046}"/>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A30537EE-1495-4063-A7CB-6062F260090D}"/>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7C2E5634-06EB-4A67-BC42-D2FA7B3DB137}"/>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D2FD50FA-2A86-4F80-A12C-2884741B24DE}"/>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7BD50175-85C5-479C-8CDF-F13F30AFD418}"/>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E40D9042-9341-49E0-896F-6DCC8C963CE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8E45B02F-9300-4ECE-8892-CB42F26297BC}"/>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DD7A7C00-03C0-4D90-90FF-18CB90D3807C}"/>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9FAA075F-E358-4BFC-882B-67A15176BB27}"/>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722092F2-AC81-4753-B683-BDF57199BC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634B623C-8C7B-4760-BECF-0C426267AB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A0EE4DCE-916E-46D5-8C33-A279C6AB9C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5F05C10-1ED0-4682-A202-F039B12897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A5F9F153-62D7-4D95-9064-954BCC8412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110030</xdr:rowOff>
    </xdr:from>
    <xdr:to>
      <xdr:col>55</xdr:col>
      <xdr:colOff>50800</xdr:colOff>
      <xdr:row>42</xdr:row>
      <xdr:rowOff>40180</xdr:rowOff>
    </xdr:to>
    <xdr:sp macro="" textlink="">
      <xdr:nvSpPr>
        <xdr:cNvPr id="124" name="楕円 123">
          <a:extLst>
            <a:ext uri="{FF2B5EF4-FFF2-40B4-BE49-F238E27FC236}">
              <a16:creationId xmlns:a16="http://schemas.microsoft.com/office/drawing/2014/main" xmlns="" id="{A0E4FD68-0C2C-4D58-A44F-7F60294F8C3F}"/>
            </a:ext>
          </a:extLst>
        </xdr:cNvPr>
        <xdr:cNvSpPr/>
      </xdr:nvSpPr>
      <xdr:spPr>
        <a:xfrm>
          <a:off x="10426700" y="71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24957</xdr:rowOff>
    </xdr:from>
    <xdr:ext cx="534377" cy="259045"/>
    <xdr:sp macro="" textlink="">
      <xdr:nvSpPr>
        <xdr:cNvPr id="125" name="【道路】&#10;一人当たり延長該当値テキスト">
          <a:extLst>
            <a:ext uri="{FF2B5EF4-FFF2-40B4-BE49-F238E27FC236}">
              <a16:creationId xmlns:a16="http://schemas.microsoft.com/office/drawing/2014/main" xmlns="" id="{E195EC16-C06F-4879-AC60-CF49E12C4BC6}"/>
            </a:ext>
          </a:extLst>
        </xdr:cNvPr>
        <xdr:cNvSpPr txBox="1"/>
      </xdr:nvSpPr>
      <xdr:spPr>
        <a:xfrm>
          <a:off x="10515600" y="70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111502</xdr:rowOff>
    </xdr:from>
    <xdr:to>
      <xdr:col>50</xdr:col>
      <xdr:colOff>165100</xdr:colOff>
      <xdr:row>42</xdr:row>
      <xdr:rowOff>41652</xdr:rowOff>
    </xdr:to>
    <xdr:sp macro="" textlink="">
      <xdr:nvSpPr>
        <xdr:cNvPr id="126" name="楕円 125">
          <a:extLst>
            <a:ext uri="{FF2B5EF4-FFF2-40B4-BE49-F238E27FC236}">
              <a16:creationId xmlns:a16="http://schemas.microsoft.com/office/drawing/2014/main" xmlns="" id="{0020CD7A-BE43-49B8-8856-FAD2F249460A}"/>
            </a:ext>
          </a:extLst>
        </xdr:cNvPr>
        <xdr:cNvSpPr/>
      </xdr:nvSpPr>
      <xdr:spPr>
        <a:xfrm>
          <a:off x="9588500" y="71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160830</xdr:rowOff>
    </xdr:from>
    <xdr:to>
      <xdr:col>55</xdr:col>
      <xdr:colOff>0</xdr:colOff>
      <xdr:row>41</xdr:row>
      <xdr:rowOff>162302</xdr:rowOff>
    </xdr:to>
    <xdr:cxnSp macro="">
      <xdr:nvCxnSpPr>
        <xdr:cNvPr id="127" name="直線コネクタ 126">
          <a:extLst>
            <a:ext uri="{FF2B5EF4-FFF2-40B4-BE49-F238E27FC236}">
              <a16:creationId xmlns:a16="http://schemas.microsoft.com/office/drawing/2014/main" xmlns="" id="{C662C652-F9EE-4BF8-BAFC-2DBD429DCAA0}"/>
            </a:ext>
          </a:extLst>
        </xdr:cNvPr>
        <xdr:cNvCxnSpPr/>
      </xdr:nvCxnSpPr>
      <xdr:spPr>
        <a:xfrm flipV="1">
          <a:off x="9639300" y="7190280"/>
          <a:ext cx="8382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112740</xdr:rowOff>
    </xdr:from>
    <xdr:to>
      <xdr:col>46</xdr:col>
      <xdr:colOff>38100</xdr:colOff>
      <xdr:row>42</xdr:row>
      <xdr:rowOff>42890</xdr:rowOff>
    </xdr:to>
    <xdr:sp macro="" textlink="">
      <xdr:nvSpPr>
        <xdr:cNvPr id="128" name="楕円 127">
          <a:extLst>
            <a:ext uri="{FF2B5EF4-FFF2-40B4-BE49-F238E27FC236}">
              <a16:creationId xmlns:a16="http://schemas.microsoft.com/office/drawing/2014/main" xmlns="" id="{20D62DA9-C877-4FA7-8642-84BEEA506A60}"/>
            </a:ext>
          </a:extLst>
        </xdr:cNvPr>
        <xdr:cNvSpPr/>
      </xdr:nvSpPr>
      <xdr:spPr>
        <a:xfrm>
          <a:off x="8699500" y="7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162302</xdr:rowOff>
    </xdr:from>
    <xdr:to>
      <xdr:col>50</xdr:col>
      <xdr:colOff>114300</xdr:colOff>
      <xdr:row>41</xdr:row>
      <xdr:rowOff>163540</xdr:rowOff>
    </xdr:to>
    <xdr:cxnSp macro="">
      <xdr:nvCxnSpPr>
        <xdr:cNvPr id="129" name="直線コネクタ 128">
          <a:extLst>
            <a:ext uri="{FF2B5EF4-FFF2-40B4-BE49-F238E27FC236}">
              <a16:creationId xmlns:a16="http://schemas.microsoft.com/office/drawing/2014/main" xmlns="" id="{52CC4134-AF5E-474B-970F-5D96236B871A}"/>
            </a:ext>
          </a:extLst>
        </xdr:cNvPr>
        <xdr:cNvCxnSpPr/>
      </xdr:nvCxnSpPr>
      <xdr:spPr>
        <a:xfrm flipV="1">
          <a:off x="8750300" y="7191752"/>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114893</xdr:rowOff>
    </xdr:from>
    <xdr:to>
      <xdr:col>41</xdr:col>
      <xdr:colOff>101600</xdr:colOff>
      <xdr:row>42</xdr:row>
      <xdr:rowOff>45043</xdr:rowOff>
    </xdr:to>
    <xdr:sp macro="" textlink="">
      <xdr:nvSpPr>
        <xdr:cNvPr id="130" name="楕円 129">
          <a:extLst>
            <a:ext uri="{FF2B5EF4-FFF2-40B4-BE49-F238E27FC236}">
              <a16:creationId xmlns:a16="http://schemas.microsoft.com/office/drawing/2014/main" xmlns="" id="{D9FA5517-ADEF-495B-892C-DB35069083EB}"/>
            </a:ext>
          </a:extLst>
        </xdr:cNvPr>
        <xdr:cNvSpPr/>
      </xdr:nvSpPr>
      <xdr:spPr>
        <a:xfrm>
          <a:off x="7810500" y="71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163540</xdr:rowOff>
    </xdr:from>
    <xdr:to>
      <xdr:col>45</xdr:col>
      <xdr:colOff>177800</xdr:colOff>
      <xdr:row>41</xdr:row>
      <xdr:rowOff>165693</xdr:rowOff>
    </xdr:to>
    <xdr:cxnSp macro="">
      <xdr:nvCxnSpPr>
        <xdr:cNvPr id="131" name="直線コネクタ 130">
          <a:extLst>
            <a:ext uri="{FF2B5EF4-FFF2-40B4-BE49-F238E27FC236}">
              <a16:creationId xmlns:a16="http://schemas.microsoft.com/office/drawing/2014/main" xmlns="" id="{C9CE1EEE-DDD1-4444-9FFE-24469EBC0910}"/>
            </a:ext>
          </a:extLst>
        </xdr:cNvPr>
        <xdr:cNvCxnSpPr/>
      </xdr:nvCxnSpPr>
      <xdr:spPr>
        <a:xfrm flipV="1">
          <a:off x="7861300" y="7192990"/>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xmlns="" id="{66A386C5-2DAD-4C7D-9476-4381BD8EEBD9}"/>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xmlns="" id="{A1635238-477B-4DB1-97BC-2F851BEF8579}"/>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xmlns="" id="{4DCA576F-CC99-4D68-9F40-2F30C9B0680A}"/>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32779</xdr:rowOff>
    </xdr:from>
    <xdr:ext cx="534377" cy="259045"/>
    <xdr:sp macro="" textlink="">
      <xdr:nvSpPr>
        <xdr:cNvPr id="135" name="n_1mainValue【道路】&#10;一人当たり延長">
          <a:extLst>
            <a:ext uri="{FF2B5EF4-FFF2-40B4-BE49-F238E27FC236}">
              <a16:creationId xmlns:a16="http://schemas.microsoft.com/office/drawing/2014/main" xmlns="" id="{11409442-E3F4-4269-A4D9-EF154B0C3DC8}"/>
            </a:ext>
          </a:extLst>
        </xdr:cNvPr>
        <xdr:cNvSpPr txBox="1"/>
      </xdr:nvSpPr>
      <xdr:spPr>
        <a:xfrm>
          <a:off x="9359411" y="72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34017</xdr:rowOff>
    </xdr:from>
    <xdr:ext cx="534377" cy="259045"/>
    <xdr:sp macro="" textlink="">
      <xdr:nvSpPr>
        <xdr:cNvPr id="136" name="n_2mainValue【道路】&#10;一人当たり延長">
          <a:extLst>
            <a:ext uri="{FF2B5EF4-FFF2-40B4-BE49-F238E27FC236}">
              <a16:creationId xmlns:a16="http://schemas.microsoft.com/office/drawing/2014/main" xmlns="" id="{3F0D5221-B518-485B-8B99-887EC089F541}"/>
            </a:ext>
          </a:extLst>
        </xdr:cNvPr>
        <xdr:cNvSpPr txBox="1"/>
      </xdr:nvSpPr>
      <xdr:spPr>
        <a:xfrm>
          <a:off x="8483111" y="7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36170</xdr:rowOff>
    </xdr:from>
    <xdr:ext cx="534377" cy="259045"/>
    <xdr:sp macro="" textlink="">
      <xdr:nvSpPr>
        <xdr:cNvPr id="137" name="n_3mainValue【道路】&#10;一人当たり延長">
          <a:extLst>
            <a:ext uri="{FF2B5EF4-FFF2-40B4-BE49-F238E27FC236}">
              <a16:creationId xmlns:a16="http://schemas.microsoft.com/office/drawing/2014/main" xmlns="" id="{21A98581-824D-44A6-95D7-C4AA93F464D7}"/>
            </a:ext>
          </a:extLst>
        </xdr:cNvPr>
        <xdr:cNvSpPr txBox="1"/>
      </xdr:nvSpPr>
      <xdr:spPr>
        <a:xfrm>
          <a:off x="7594111" y="72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62968C63-4616-4438-AF83-6CF3ED9AA2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117FA95-2639-4D99-9ABB-6D19C23C22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AA7B451E-62F4-401C-9DC5-61F31F3B91C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19CEE96B-3C9E-48C3-81C7-6FA16BB362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33A7C9A4-1A76-4EA4-B27A-0A286681F1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FD74688A-5C91-4273-931E-9C693D62EC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13723F59-DA47-4E29-96D7-B3A8EBA549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640C3B7C-0750-4824-9E0C-9342C68DB2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85CBAE7-F808-49C4-B5E9-3FC17DA70FB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35725796-FD73-4C02-B385-E5897F1D56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513E0E6-8938-46F4-B11A-3AAA48FA370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C2BCE958-A5E7-43B9-99C7-FECB55A7A7A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9CD9D640-E910-4CFF-8973-017B9ECEC8E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6DBF0B9F-50E9-40F6-82A2-764B29839A9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B094A7B2-3E65-4B3B-8752-8CB03927DC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912771E8-5A49-4B05-A15F-7B60601727E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6489BA13-8858-48D3-A5F3-873924F6129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7320B4B-F7AD-4DA9-B707-859CA56702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A1329C82-62E2-40B8-914B-22DC5108A6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A1163EA7-7081-4608-B953-7C872BC7A2B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783A7EF4-4221-4850-BB22-1E280AC61CD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22483740-D81C-45F7-A0D0-096611C8A7D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DCEE481F-FFA7-4F20-8F37-5C786216CB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FC3907AA-5338-4CC7-9516-1014AC3D04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2AD60A5-D693-4066-A05F-81D72005B0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C9DCB9AC-E948-4454-8B8E-EDD950893FC2}"/>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B1999EC6-B2BB-4BA2-A450-CB41DF70EEC3}"/>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2B1A429E-99AE-4601-A3E1-8486F7047D4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3629A1A8-4017-4422-B38E-713C3B7492EF}"/>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4DDFD3DE-1239-4002-9C75-A49F61A47397}"/>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44AC4EAB-950E-4D97-BCBD-832338D35FD4}"/>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166E3647-27E1-46AC-B816-1B7CF0850B79}"/>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D37FC2C6-5951-438A-B258-9BF99F63BD9A}"/>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E46C5A31-642A-4696-B649-2E93D77226AA}"/>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FEC5E272-A0BB-4A1F-9831-0CF66D062482}"/>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5DA6C862-BF18-41C3-B281-326DAF39B7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5A2D42DE-DAD5-41BD-A5CA-F106066EA6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D2E4F1AF-3A56-4412-9449-33A54F596D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9F08AB80-6C84-4B45-9998-4210EF07AC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8101C30A-0578-4C15-A522-34A8E77E73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55335</xdr:rowOff>
    </xdr:from>
    <xdr:to>
      <xdr:col>24</xdr:col>
      <xdr:colOff>114300</xdr:colOff>
      <xdr:row>58</xdr:row>
      <xdr:rowOff>156935</xdr:rowOff>
    </xdr:to>
    <xdr:sp macro="" textlink="">
      <xdr:nvSpPr>
        <xdr:cNvPr id="178" name="楕円 177">
          <a:extLst>
            <a:ext uri="{FF2B5EF4-FFF2-40B4-BE49-F238E27FC236}">
              <a16:creationId xmlns:a16="http://schemas.microsoft.com/office/drawing/2014/main" xmlns="" id="{373E7522-7344-4992-97A8-D6168B39DC88}"/>
            </a:ext>
          </a:extLst>
        </xdr:cNvPr>
        <xdr:cNvSpPr/>
      </xdr:nvSpPr>
      <xdr:spPr>
        <a:xfrm>
          <a:off x="4584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78212</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FC61A8A3-7F58-4F4B-B2AC-7B03A3C9E321}"/>
            </a:ext>
          </a:extLst>
        </xdr:cNvPr>
        <xdr:cNvSpPr txBox="1"/>
      </xdr:nvSpPr>
      <xdr:spPr>
        <a:xfrm>
          <a:off x="4673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53703</xdr:rowOff>
    </xdr:from>
    <xdr:to>
      <xdr:col>20</xdr:col>
      <xdr:colOff>38100</xdr:colOff>
      <xdr:row>58</xdr:row>
      <xdr:rowOff>155303</xdr:rowOff>
    </xdr:to>
    <xdr:sp macro="" textlink="">
      <xdr:nvSpPr>
        <xdr:cNvPr id="180" name="楕円 179">
          <a:extLst>
            <a:ext uri="{FF2B5EF4-FFF2-40B4-BE49-F238E27FC236}">
              <a16:creationId xmlns:a16="http://schemas.microsoft.com/office/drawing/2014/main" xmlns="" id="{5CCDD71D-B6D4-4BA9-B4F4-ED3743DD97C7}"/>
            </a:ext>
          </a:extLst>
        </xdr:cNvPr>
        <xdr:cNvSpPr/>
      </xdr:nvSpPr>
      <xdr:spPr>
        <a:xfrm>
          <a:off x="3746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104503</xdr:rowOff>
    </xdr:from>
    <xdr:to>
      <xdr:col>24</xdr:col>
      <xdr:colOff>63500</xdr:colOff>
      <xdr:row>58</xdr:row>
      <xdr:rowOff>106135</xdr:rowOff>
    </xdr:to>
    <xdr:cxnSp macro="">
      <xdr:nvCxnSpPr>
        <xdr:cNvPr id="181" name="直線コネクタ 180">
          <a:extLst>
            <a:ext uri="{FF2B5EF4-FFF2-40B4-BE49-F238E27FC236}">
              <a16:creationId xmlns:a16="http://schemas.microsoft.com/office/drawing/2014/main" xmlns="" id="{2F7E70D3-8A6B-430A-A8D9-9EA3F0AD8BA8}"/>
            </a:ext>
          </a:extLst>
        </xdr:cNvPr>
        <xdr:cNvCxnSpPr/>
      </xdr:nvCxnSpPr>
      <xdr:spPr>
        <a:xfrm>
          <a:off x="3797300" y="1004860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53703</xdr:rowOff>
    </xdr:from>
    <xdr:to>
      <xdr:col>15</xdr:col>
      <xdr:colOff>101600</xdr:colOff>
      <xdr:row>58</xdr:row>
      <xdr:rowOff>155303</xdr:rowOff>
    </xdr:to>
    <xdr:sp macro="" textlink="">
      <xdr:nvSpPr>
        <xdr:cNvPr id="182" name="楕円 181">
          <a:extLst>
            <a:ext uri="{FF2B5EF4-FFF2-40B4-BE49-F238E27FC236}">
              <a16:creationId xmlns:a16="http://schemas.microsoft.com/office/drawing/2014/main" xmlns="" id="{2D28C485-5724-4DFF-AF39-4FED8F4AC503}"/>
            </a:ext>
          </a:extLst>
        </xdr:cNvPr>
        <xdr:cNvSpPr/>
      </xdr:nvSpPr>
      <xdr:spPr>
        <a:xfrm>
          <a:off x="2857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58</xdr:row>
      <xdr:rowOff>104503</xdr:rowOff>
    </xdr:to>
    <xdr:cxnSp macro="">
      <xdr:nvCxnSpPr>
        <xdr:cNvPr id="183" name="直線コネクタ 182">
          <a:extLst>
            <a:ext uri="{FF2B5EF4-FFF2-40B4-BE49-F238E27FC236}">
              <a16:creationId xmlns:a16="http://schemas.microsoft.com/office/drawing/2014/main" xmlns="" id="{21AE3265-12A0-42B2-94EF-360084FEEA7E}"/>
            </a:ext>
          </a:extLst>
        </xdr:cNvPr>
        <xdr:cNvCxnSpPr/>
      </xdr:nvCxnSpPr>
      <xdr:spPr>
        <a:xfrm>
          <a:off x="2908300" y="100486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102688</xdr:rowOff>
    </xdr:from>
    <xdr:to>
      <xdr:col>10</xdr:col>
      <xdr:colOff>165100</xdr:colOff>
      <xdr:row>59</xdr:row>
      <xdr:rowOff>32838</xdr:rowOff>
    </xdr:to>
    <xdr:sp macro="" textlink="">
      <xdr:nvSpPr>
        <xdr:cNvPr id="184" name="楕円 183">
          <a:extLst>
            <a:ext uri="{FF2B5EF4-FFF2-40B4-BE49-F238E27FC236}">
              <a16:creationId xmlns:a16="http://schemas.microsoft.com/office/drawing/2014/main" xmlns="" id="{077347B3-052C-4964-BEF4-47B9846C40C7}"/>
            </a:ext>
          </a:extLst>
        </xdr:cNvPr>
        <xdr:cNvSpPr/>
      </xdr:nvSpPr>
      <xdr:spPr>
        <a:xfrm>
          <a:off x="1968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104503</xdr:rowOff>
    </xdr:from>
    <xdr:to>
      <xdr:col>15</xdr:col>
      <xdr:colOff>50800</xdr:colOff>
      <xdr:row>58</xdr:row>
      <xdr:rowOff>153488</xdr:rowOff>
    </xdr:to>
    <xdr:cxnSp macro="">
      <xdr:nvCxnSpPr>
        <xdr:cNvPr id="185" name="直線コネクタ 184">
          <a:extLst>
            <a:ext uri="{FF2B5EF4-FFF2-40B4-BE49-F238E27FC236}">
              <a16:creationId xmlns:a16="http://schemas.microsoft.com/office/drawing/2014/main" xmlns="" id="{57113852-3186-49B9-81D4-67BBF2128A72}"/>
            </a:ext>
          </a:extLst>
        </xdr:cNvPr>
        <xdr:cNvCxnSpPr/>
      </xdr:nvCxnSpPr>
      <xdr:spPr>
        <a:xfrm flipV="1">
          <a:off x="2019300" y="1004860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E78651C1-38B4-4C1C-B427-16E373BD760A}"/>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94191DCA-3B8B-4A1A-8036-2861CF782DCF}"/>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65787757-35FD-4603-96B6-83281C7CB8AC}"/>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83627692-4498-4385-B59B-8C4CCCCD990A}"/>
            </a:ext>
          </a:extLst>
        </xdr:cNvPr>
        <xdr:cNvSpPr txBox="1"/>
      </xdr:nvSpPr>
      <xdr:spPr>
        <a:xfrm>
          <a:off x="3582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A72E425C-9785-400C-9E9F-0CCE468EE6D0}"/>
            </a:ext>
          </a:extLst>
        </xdr:cNvPr>
        <xdr:cNvSpPr txBox="1"/>
      </xdr:nvSpPr>
      <xdr:spPr>
        <a:xfrm>
          <a:off x="2705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49365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9108AED9-5F4B-44CB-8FD4-A193267E5693}"/>
            </a:ext>
          </a:extLst>
        </xdr:cNvPr>
        <xdr:cNvSpPr txBox="1"/>
      </xdr:nvSpPr>
      <xdr:spPr>
        <a:xfrm>
          <a:off x="1816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1D79DDA0-AB88-48B9-9545-C2E6F403AE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B232559D-5D02-4FBA-93A7-C7CF8091BC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1078C865-4A1A-46E7-8AA9-15FD7BCF3C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C4973D53-24EC-4FEC-BCA7-07F433BBD6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111CAE42-513B-49FE-B765-C562365D20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B2FAC41-6B33-44E3-B9E1-7530516F46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6525F644-3AE8-4802-9CBB-6193778AB8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3C376D77-619D-41DD-84D3-46E110B58B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A56B50F5-FF4A-4A03-ABEA-73A6801257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CF2346DC-6AFD-4F27-98BF-F6EFCEF662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B0C666E3-84A4-4725-910E-D22B6C9C55D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81BA8FB2-79D1-48A3-B1C7-92235765AB3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AADDBD7F-9F8A-4A44-B8FB-548E4CFD7AE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D109F90A-B164-4311-8827-002432C75FC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8CC3BDE0-59DE-40D6-9941-C82834B16C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29872AA5-6808-4E76-BCFC-F3256A060DD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60F2C49C-7CE2-42DD-9121-1A61C238D00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28915805-339B-406A-9415-72C041241CF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DBC5707B-C0F1-4122-BCD5-26F1A65778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DDC3ED31-3182-4371-A086-E4EB307980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ACB9FD23-9BC0-44F0-A7FF-7D78A0BEE2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37250B36-D250-433A-893C-AD01332EB58C}"/>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64071659-7272-437A-BA87-43DB429E0EB2}"/>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E6A491F8-E92B-453D-8808-EFF8F468899E}"/>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BC53BB18-0E81-471D-AF1E-60CF20C5DD3C}"/>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199EDB4E-79FE-4E2C-82AD-DAE54200C88D}"/>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BED45AD0-E109-4B11-AE58-599AB6764785}"/>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E3FA7C3A-2017-4B2A-8FE6-D40F259EB4DD}"/>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C3DC1116-8FC1-4777-B1A6-41856235F891}"/>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EDA2338A-8BD9-4CAF-B145-EF0317FF249B}"/>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3DF52571-41D1-432F-A6CD-BCEDA769C103}"/>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172667F0-7C1C-4BE2-812E-6AEE1C33B2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FD297B50-47F9-4ECE-8EE8-F219B9841C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195F33FD-155B-4E19-8FD9-5C6C3B616E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523B5916-60E2-439D-A99D-943BFA3FF4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EE9C117E-5778-4254-9366-B9E28EC60B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14397</xdr:rowOff>
    </xdr:from>
    <xdr:to>
      <xdr:col>55</xdr:col>
      <xdr:colOff>50800</xdr:colOff>
      <xdr:row>63</xdr:row>
      <xdr:rowOff>115997</xdr:rowOff>
    </xdr:to>
    <xdr:sp macro="" textlink="">
      <xdr:nvSpPr>
        <xdr:cNvPr id="228" name="楕円 227">
          <a:extLst>
            <a:ext uri="{FF2B5EF4-FFF2-40B4-BE49-F238E27FC236}">
              <a16:creationId xmlns:a16="http://schemas.microsoft.com/office/drawing/2014/main" xmlns="" id="{BE0EA2F6-229A-4AA9-A485-EA646DE12182}"/>
            </a:ext>
          </a:extLst>
        </xdr:cNvPr>
        <xdr:cNvSpPr/>
      </xdr:nvSpPr>
      <xdr:spPr>
        <a:xfrm>
          <a:off x="10426700" y="108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100774</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A888B318-9AB5-45DE-AFEC-9B09A49D6C5C}"/>
            </a:ext>
          </a:extLst>
        </xdr:cNvPr>
        <xdr:cNvSpPr txBox="1"/>
      </xdr:nvSpPr>
      <xdr:spPr>
        <a:xfrm>
          <a:off x="10515600" y="107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18345</xdr:rowOff>
    </xdr:from>
    <xdr:to>
      <xdr:col>50</xdr:col>
      <xdr:colOff>165100</xdr:colOff>
      <xdr:row>63</xdr:row>
      <xdr:rowOff>119945</xdr:rowOff>
    </xdr:to>
    <xdr:sp macro="" textlink="">
      <xdr:nvSpPr>
        <xdr:cNvPr id="230" name="楕円 229">
          <a:extLst>
            <a:ext uri="{FF2B5EF4-FFF2-40B4-BE49-F238E27FC236}">
              <a16:creationId xmlns:a16="http://schemas.microsoft.com/office/drawing/2014/main" xmlns="" id="{9FEA0567-19B3-4217-978A-D83941B28318}"/>
            </a:ext>
          </a:extLst>
        </xdr:cNvPr>
        <xdr:cNvSpPr/>
      </xdr:nvSpPr>
      <xdr:spPr>
        <a:xfrm>
          <a:off x="9588500" y="108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65197</xdr:rowOff>
    </xdr:from>
    <xdr:to>
      <xdr:col>55</xdr:col>
      <xdr:colOff>0</xdr:colOff>
      <xdr:row>63</xdr:row>
      <xdr:rowOff>69145</xdr:rowOff>
    </xdr:to>
    <xdr:cxnSp macro="">
      <xdr:nvCxnSpPr>
        <xdr:cNvPr id="231" name="直線コネクタ 230">
          <a:extLst>
            <a:ext uri="{FF2B5EF4-FFF2-40B4-BE49-F238E27FC236}">
              <a16:creationId xmlns:a16="http://schemas.microsoft.com/office/drawing/2014/main" xmlns="" id="{BB61BCDA-2FDA-447F-B9B1-B4237C435C60}"/>
            </a:ext>
          </a:extLst>
        </xdr:cNvPr>
        <xdr:cNvCxnSpPr/>
      </xdr:nvCxnSpPr>
      <xdr:spPr>
        <a:xfrm flipV="1">
          <a:off x="9639300" y="10866547"/>
          <a:ext cx="8382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21025</xdr:rowOff>
    </xdr:from>
    <xdr:to>
      <xdr:col>46</xdr:col>
      <xdr:colOff>38100</xdr:colOff>
      <xdr:row>63</xdr:row>
      <xdr:rowOff>122625</xdr:rowOff>
    </xdr:to>
    <xdr:sp macro="" textlink="">
      <xdr:nvSpPr>
        <xdr:cNvPr id="232" name="楕円 231">
          <a:extLst>
            <a:ext uri="{FF2B5EF4-FFF2-40B4-BE49-F238E27FC236}">
              <a16:creationId xmlns:a16="http://schemas.microsoft.com/office/drawing/2014/main" xmlns="" id="{5DDD75E7-DDEA-4697-ABC7-C7690AB99379}"/>
            </a:ext>
          </a:extLst>
        </xdr:cNvPr>
        <xdr:cNvSpPr/>
      </xdr:nvSpPr>
      <xdr:spPr>
        <a:xfrm>
          <a:off x="8699500" y="108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69145</xdr:rowOff>
    </xdr:from>
    <xdr:to>
      <xdr:col>50</xdr:col>
      <xdr:colOff>114300</xdr:colOff>
      <xdr:row>63</xdr:row>
      <xdr:rowOff>71825</xdr:rowOff>
    </xdr:to>
    <xdr:cxnSp macro="">
      <xdr:nvCxnSpPr>
        <xdr:cNvPr id="233" name="直線コネクタ 232">
          <a:extLst>
            <a:ext uri="{FF2B5EF4-FFF2-40B4-BE49-F238E27FC236}">
              <a16:creationId xmlns:a16="http://schemas.microsoft.com/office/drawing/2014/main" xmlns="" id="{E710C5B1-1364-4DF3-B6D8-710AE1FDFD85}"/>
            </a:ext>
          </a:extLst>
        </xdr:cNvPr>
        <xdr:cNvCxnSpPr/>
      </xdr:nvCxnSpPr>
      <xdr:spPr>
        <a:xfrm flipV="1">
          <a:off x="8750300" y="10870495"/>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21820</xdr:rowOff>
    </xdr:from>
    <xdr:to>
      <xdr:col>41</xdr:col>
      <xdr:colOff>101600</xdr:colOff>
      <xdr:row>63</xdr:row>
      <xdr:rowOff>123420</xdr:rowOff>
    </xdr:to>
    <xdr:sp macro="" textlink="">
      <xdr:nvSpPr>
        <xdr:cNvPr id="234" name="楕円 233">
          <a:extLst>
            <a:ext uri="{FF2B5EF4-FFF2-40B4-BE49-F238E27FC236}">
              <a16:creationId xmlns:a16="http://schemas.microsoft.com/office/drawing/2014/main" xmlns="" id="{E8ED9BC5-0D35-4259-A3D7-E8725390DC4A}"/>
            </a:ext>
          </a:extLst>
        </xdr:cNvPr>
        <xdr:cNvSpPr/>
      </xdr:nvSpPr>
      <xdr:spPr>
        <a:xfrm>
          <a:off x="7810500" y="108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71825</xdr:rowOff>
    </xdr:from>
    <xdr:to>
      <xdr:col>45</xdr:col>
      <xdr:colOff>177800</xdr:colOff>
      <xdr:row>63</xdr:row>
      <xdr:rowOff>72620</xdr:rowOff>
    </xdr:to>
    <xdr:cxnSp macro="">
      <xdr:nvCxnSpPr>
        <xdr:cNvPr id="235" name="直線コネクタ 234">
          <a:extLst>
            <a:ext uri="{FF2B5EF4-FFF2-40B4-BE49-F238E27FC236}">
              <a16:creationId xmlns:a16="http://schemas.microsoft.com/office/drawing/2014/main" xmlns="" id="{227D0001-ABDF-4C65-845E-9D150FCF4549}"/>
            </a:ext>
          </a:extLst>
        </xdr:cNvPr>
        <xdr:cNvCxnSpPr/>
      </xdr:nvCxnSpPr>
      <xdr:spPr>
        <a:xfrm flipV="1">
          <a:off x="7861300" y="10873175"/>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5DF9BD32-8FBD-4A55-93AF-8867629E2DC4}"/>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5830EE50-B7A3-4F71-BA74-5EAD7B37352D}"/>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228D4E44-CEC4-46D0-9275-A77801E403F8}"/>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111072</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EE32639B-167B-4295-B15A-9F1381F8F0CC}"/>
            </a:ext>
          </a:extLst>
        </xdr:cNvPr>
        <xdr:cNvSpPr txBox="1"/>
      </xdr:nvSpPr>
      <xdr:spPr>
        <a:xfrm>
          <a:off x="9327095" y="1091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113752</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D0248935-B7A7-4567-8F95-5AD818E3498C}"/>
            </a:ext>
          </a:extLst>
        </xdr:cNvPr>
        <xdr:cNvSpPr txBox="1"/>
      </xdr:nvSpPr>
      <xdr:spPr>
        <a:xfrm>
          <a:off x="8450795" y="1091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114547</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CDB255BC-6A45-4E38-A221-B7725346EFC7}"/>
            </a:ext>
          </a:extLst>
        </xdr:cNvPr>
        <xdr:cNvSpPr txBox="1"/>
      </xdr:nvSpPr>
      <xdr:spPr>
        <a:xfrm>
          <a:off x="7561795" y="1091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E55A978B-7DCA-4B90-92C0-C5516D32E4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5D856635-04FE-4015-83EE-8E58B26076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318F2ABF-D66D-47B2-BEBF-52748B4D61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5400B8C7-6A6B-455F-AFBD-8527EA15F4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348851DA-F720-4650-9FA9-ECF0D7CE38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E6EF63A-8815-4EC2-A98E-55886EABC9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FA02C6EE-38E6-4278-84AA-DE061668F6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E7427B00-2CE1-40EB-ACE7-C66C2F91887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D1961E40-BCFB-4173-AE8C-57508CCC95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131ED793-3953-4AA8-AAB7-DB5AB52A6F5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1ADBB685-ACBC-4A31-8551-00ED53700ED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C6DC6890-7932-4B0D-99D1-6A242D9B207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12997488-6969-442C-8EFD-72C7651F720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2BE5B709-63F6-4D13-999A-5CDF6A55E8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23206A24-6691-440D-BE9C-736BCB0CFE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E50C29E0-5507-4BF9-B9DF-47F915C4B66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4B11CD46-9A66-4167-AA08-ECA1BCAAAC3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3AC34B95-657C-4CC0-9F7D-B5C2076B8B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55B847B9-5C9E-4146-B6BD-72D80B576D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2607D612-7148-4504-9E8C-721C0FC555B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3B2BF7FC-FA1B-42B6-AA86-8209B3A9DE4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89022780-CA9D-49B2-BE1D-F496702D71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81B079A8-B81E-47C1-885B-EF2DEB857E3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A1DF382E-B78F-4ED4-9D89-D2F496C625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79F613E4-2C50-4BB6-B33A-C9B57ADD5F3D}"/>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7650861F-5499-4DDA-B262-0DB92A7914E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BABB7E4D-7399-4B4D-A0AD-63157EF36BBB}"/>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81C90190-F157-457B-9B61-9499622A2AB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2A7D158B-F779-47BA-B80C-4D59921A23D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32AF4D1D-8909-4341-94DC-96269DDD3EE7}"/>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C6EDFFBC-C15E-46B6-A421-5E86A0D9DF31}"/>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F6350A02-F922-4681-9F12-21CE2F61876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5A81AB63-29A5-4C9A-B881-A633C0793526}"/>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95A2AC5D-60EA-4B6E-BC25-1723B4C82D8D}"/>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F5CFCF0A-FBDA-4B51-8421-4A1472DCED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8EF35C6-8AA5-4C7D-9FCA-53D22C2B54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585D7CB9-6114-455B-ABF8-84F959DA6D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D02458C9-2387-4FAD-83AB-227E9B91A99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2C6D2CB-E152-41DE-AC29-634323F004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81" name="楕円 280">
          <a:extLst>
            <a:ext uri="{FF2B5EF4-FFF2-40B4-BE49-F238E27FC236}">
              <a16:creationId xmlns:a16="http://schemas.microsoft.com/office/drawing/2014/main" xmlns="" id="{8E02A73C-1E4B-4AA6-9F67-CFF1A9D8DB26}"/>
            </a:ext>
          </a:extLst>
        </xdr:cNvPr>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31924635-AB8E-445A-AA3A-5A55540F9CBB}"/>
            </a:ext>
          </a:extLst>
        </xdr:cNvPr>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133986</xdr:rowOff>
    </xdr:from>
    <xdr:to>
      <xdr:col>20</xdr:col>
      <xdr:colOff>38100</xdr:colOff>
      <xdr:row>80</xdr:row>
      <xdr:rowOff>64136</xdr:rowOff>
    </xdr:to>
    <xdr:sp macro="" textlink="">
      <xdr:nvSpPr>
        <xdr:cNvPr id="283" name="楕円 282">
          <a:extLst>
            <a:ext uri="{FF2B5EF4-FFF2-40B4-BE49-F238E27FC236}">
              <a16:creationId xmlns:a16="http://schemas.microsoft.com/office/drawing/2014/main" xmlns="" id="{72E49CF1-7A87-46A9-ACAE-9557AC7C64F1}"/>
            </a:ext>
          </a:extLst>
        </xdr:cNvPr>
        <xdr:cNvSpPr/>
      </xdr:nvSpPr>
      <xdr:spPr>
        <a:xfrm>
          <a:off x="3746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13336</xdr:rowOff>
    </xdr:to>
    <xdr:cxnSp macro="">
      <xdr:nvCxnSpPr>
        <xdr:cNvPr id="284" name="直線コネクタ 283">
          <a:extLst>
            <a:ext uri="{FF2B5EF4-FFF2-40B4-BE49-F238E27FC236}">
              <a16:creationId xmlns:a16="http://schemas.microsoft.com/office/drawing/2014/main" xmlns="" id="{F4DD0026-A954-451B-B8A7-DAC6961E2690}"/>
            </a:ext>
          </a:extLst>
        </xdr:cNvPr>
        <xdr:cNvCxnSpPr/>
      </xdr:nvCxnSpPr>
      <xdr:spPr>
        <a:xfrm flipV="1">
          <a:off x="3797300" y="136969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133986</xdr:rowOff>
    </xdr:from>
    <xdr:to>
      <xdr:col>15</xdr:col>
      <xdr:colOff>101600</xdr:colOff>
      <xdr:row>80</xdr:row>
      <xdr:rowOff>64136</xdr:rowOff>
    </xdr:to>
    <xdr:sp macro="" textlink="">
      <xdr:nvSpPr>
        <xdr:cNvPr id="285" name="楕円 284">
          <a:extLst>
            <a:ext uri="{FF2B5EF4-FFF2-40B4-BE49-F238E27FC236}">
              <a16:creationId xmlns:a16="http://schemas.microsoft.com/office/drawing/2014/main" xmlns="" id="{5FD996F5-B8B0-49AC-8D47-E7118E26B9D9}"/>
            </a:ext>
          </a:extLst>
        </xdr:cNvPr>
        <xdr:cNvSpPr/>
      </xdr:nvSpPr>
      <xdr:spPr>
        <a:xfrm>
          <a:off x="2857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13336</xdr:rowOff>
    </xdr:from>
    <xdr:to>
      <xdr:col>19</xdr:col>
      <xdr:colOff>177800</xdr:colOff>
      <xdr:row>80</xdr:row>
      <xdr:rowOff>13336</xdr:rowOff>
    </xdr:to>
    <xdr:cxnSp macro="">
      <xdr:nvCxnSpPr>
        <xdr:cNvPr id="286" name="直線コネクタ 285">
          <a:extLst>
            <a:ext uri="{FF2B5EF4-FFF2-40B4-BE49-F238E27FC236}">
              <a16:creationId xmlns:a16="http://schemas.microsoft.com/office/drawing/2014/main" xmlns="" id="{DC18B7C2-6070-4CE7-B1F8-7FE0170C99F6}"/>
            </a:ext>
          </a:extLst>
        </xdr:cNvPr>
        <xdr:cNvCxnSpPr/>
      </xdr:nvCxnSpPr>
      <xdr:spPr>
        <a:xfrm>
          <a:off x="2908300" y="1372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29211</xdr:rowOff>
    </xdr:from>
    <xdr:to>
      <xdr:col>10</xdr:col>
      <xdr:colOff>165100</xdr:colOff>
      <xdr:row>80</xdr:row>
      <xdr:rowOff>130811</xdr:rowOff>
    </xdr:to>
    <xdr:sp macro="" textlink="">
      <xdr:nvSpPr>
        <xdr:cNvPr id="287" name="楕円 286">
          <a:extLst>
            <a:ext uri="{FF2B5EF4-FFF2-40B4-BE49-F238E27FC236}">
              <a16:creationId xmlns:a16="http://schemas.microsoft.com/office/drawing/2014/main" xmlns="" id="{7277603C-291B-4703-BBB6-FAC5376A340C}"/>
            </a:ext>
          </a:extLst>
        </xdr:cNvPr>
        <xdr:cNvSpPr/>
      </xdr:nvSpPr>
      <xdr:spPr>
        <a:xfrm>
          <a:off x="196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13336</xdr:rowOff>
    </xdr:from>
    <xdr:to>
      <xdr:col>15</xdr:col>
      <xdr:colOff>50800</xdr:colOff>
      <xdr:row>80</xdr:row>
      <xdr:rowOff>80011</xdr:rowOff>
    </xdr:to>
    <xdr:cxnSp macro="">
      <xdr:nvCxnSpPr>
        <xdr:cNvPr id="288" name="直線コネクタ 287">
          <a:extLst>
            <a:ext uri="{FF2B5EF4-FFF2-40B4-BE49-F238E27FC236}">
              <a16:creationId xmlns:a16="http://schemas.microsoft.com/office/drawing/2014/main" xmlns="" id="{04D23504-1D38-4C61-A74E-5C664788E9A3}"/>
            </a:ext>
          </a:extLst>
        </xdr:cNvPr>
        <xdr:cNvCxnSpPr/>
      </xdr:nvCxnSpPr>
      <xdr:spPr>
        <a:xfrm flipV="1">
          <a:off x="2019300" y="137293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63F44836-0CBD-4F2B-932C-07EA81F2B2ED}"/>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67F03B18-3A5C-4DF2-A234-C9DC65C32D5B}"/>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CC50C90D-8B62-4C66-9B6A-E615C08E00D7}"/>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80663</xdr:rowOff>
    </xdr:from>
    <xdr:ext cx="405111" cy="259045"/>
    <xdr:sp macro="" textlink="">
      <xdr:nvSpPr>
        <xdr:cNvPr id="292" name="n_1mainValue【公営住宅】&#10;有形固定資産減価償却率">
          <a:extLst>
            <a:ext uri="{FF2B5EF4-FFF2-40B4-BE49-F238E27FC236}">
              <a16:creationId xmlns:a16="http://schemas.microsoft.com/office/drawing/2014/main" xmlns="" id="{B5DD03A4-15BA-4F84-9B80-A657A4F69B90}"/>
            </a:ext>
          </a:extLst>
        </xdr:cNvPr>
        <xdr:cNvSpPr txBox="1"/>
      </xdr:nvSpPr>
      <xdr:spPr>
        <a:xfrm>
          <a:off x="35820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80663</xdr:rowOff>
    </xdr:from>
    <xdr:ext cx="405111" cy="259045"/>
    <xdr:sp macro="" textlink="">
      <xdr:nvSpPr>
        <xdr:cNvPr id="293" name="n_2mainValue【公営住宅】&#10;有形固定資産減価償却率">
          <a:extLst>
            <a:ext uri="{FF2B5EF4-FFF2-40B4-BE49-F238E27FC236}">
              <a16:creationId xmlns:a16="http://schemas.microsoft.com/office/drawing/2014/main" xmlns="" id="{A1E36A35-92ED-4982-A717-2F0974B797FB}"/>
            </a:ext>
          </a:extLst>
        </xdr:cNvPr>
        <xdr:cNvSpPr txBox="1"/>
      </xdr:nvSpPr>
      <xdr:spPr>
        <a:xfrm>
          <a:off x="2705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294" name="n_3mainValue【公営住宅】&#10;有形固定資産減価償却率">
          <a:extLst>
            <a:ext uri="{FF2B5EF4-FFF2-40B4-BE49-F238E27FC236}">
              <a16:creationId xmlns:a16="http://schemas.microsoft.com/office/drawing/2014/main" xmlns="" id="{E857EDEA-03E8-472E-990B-4E34B4773442}"/>
            </a:ext>
          </a:extLst>
        </xdr:cNvPr>
        <xdr:cNvSpPr txBox="1"/>
      </xdr:nvSpPr>
      <xdr:spPr>
        <a:xfrm>
          <a:off x="1816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A35A0484-089A-4D31-B6EE-AD2DA6F3A4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E2B9538A-8B81-449B-BF9E-89F7F26898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1A92BAA7-4732-49C2-9247-4B386EF296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DC996239-CC49-4419-BEA5-133C4D0333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DA188A01-7FB7-4659-B239-EA3425F098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796D4525-A70A-4293-A78B-4D9E90BADE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838E1DD6-110C-46A2-9083-0E29393AB8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4B61F3BE-AD9F-41D5-A989-36F38591C4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B2DC0997-599F-4891-85EE-CEE71C2242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3E9C81C7-694B-4FF9-9A4E-22E9C8A96B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1ADE2F96-0A38-4083-9B84-0EF9D22723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22FD3F32-F075-4198-B17F-211BC2C5109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A2A9B52F-F299-4A32-A788-AC31668056D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6035447F-720D-49B4-812F-6FA351517F9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99E31AE7-5C9E-47A9-B22C-478926AEFBA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A5781EBE-0BB5-4DEE-84E6-77B2604BBA6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819CF573-84B5-4545-8756-C65AF6A6FDB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973147EC-76BC-4036-9DAC-7BA332C0A47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BD27291D-0F2E-486A-82C3-48B47325237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9F145E6C-0F83-4601-95A5-211A2262254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6C0630B2-E862-4E6B-88B4-E04262A727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58AB32E8-36FA-4C57-878F-924FC3218FC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6938DCE7-4D6F-4E31-89AB-120194F1C5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ADCE61E7-655E-45F5-B5AE-02A950C841DB}"/>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1D51A19D-4DC8-4E1F-9547-8AA0F54F74AA}"/>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1AECE720-AF86-4FD5-9307-DAB6E6DED897}"/>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10494708-5220-4544-A729-945F4BA1856D}"/>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95F6972A-C4F3-46CC-A720-7629696D6D82}"/>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xmlns="" id="{BEF613A4-61C0-4B00-946D-6E941E7699A7}"/>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F918C74A-EB90-4D36-8135-5DD30441477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0C06DAFF-A8D5-4891-A189-82812806D06A}"/>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FA8CB30A-C941-4CAB-8B1B-DC5562ECFD7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CCEA942D-81EA-4ACE-AA6D-800FF6474B64}"/>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E5FD7D43-F265-4F1F-B4D2-797AACF41A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922B58B8-960A-4F52-8428-2ACA2B1869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45F90B60-9AEE-4509-8A21-E8648E717A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11429C90-C15B-4C04-8C3A-EB93B4EF6B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5045DA1C-203F-409E-BD75-2ADD33C811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171017</xdr:rowOff>
    </xdr:from>
    <xdr:to>
      <xdr:col>55</xdr:col>
      <xdr:colOff>50800</xdr:colOff>
      <xdr:row>85</xdr:row>
      <xdr:rowOff>101167</xdr:rowOff>
    </xdr:to>
    <xdr:sp macro="" textlink="">
      <xdr:nvSpPr>
        <xdr:cNvPr id="333" name="楕円 332">
          <a:extLst>
            <a:ext uri="{FF2B5EF4-FFF2-40B4-BE49-F238E27FC236}">
              <a16:creationId xmlns:a16="http://schemas.microsoft.com/office/drawing/2014/main" xmlns="" id="{E304C9AE-FBE7-46FA-89BE-198BD190B7DB}"/>
            </a:ext>
          </a:extLst>
        </xdr:cNvPr>
        <xdr:cNvSpPr/>
      </xdr:nvSpPr>
      <xdr:spPr>
        <a:xfrm>
          <a:off x="10426700" y="145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22444</xdr:rowOff>
    </xdr:from>
    <xdr:ext cx="469744" cy="259045"/>
    <xdr:sp macro="" textlink="">
      <xdr:nvSpPr>
        <xdr:cNvPr id="334" name="【公営住宅】&#10;一人当たり面積該当値テキスト">
          <a:extLst>
            <a:ext uri="{FF2B5EF4-FFF2-40B4-BE49-F238E27FC236}">
              <a16:creationId xmlns:a16="http://schemas.microsoft.com/office/drawing/2014/main" xmlns="" id="{3E0371CF-549C-4BA3-A016-BA665884A97B}"/>
            </a:ext>
          </a:extLst>
        </xdr:cNvPr>
        <xdr:cNvSpPr txBox="1"/>
      </xdr:nvSpPr>
      <xdr:spPr>
        <a:xfrm>
          <a:off x="10515600" y="1442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2654</xdr:rowOff>
    </xdr:from>
    <xdr:to>
      <xdr:col>50</xdr:col>
      <xdr:colOff>165100</xdr:colOff>
      <xdr:row>85</xdr:row>
      <xdr:rowOff>104254</xdr:rowOff>
    </xdr:to>
    <xdr:sp macro="" textlink="">
      <xdr:nvSpPr>
        <xdr:cNvPr id="335" name="楕円 334">
          <a:extLst>
            <a:ext uri="{FF2B5EF4-FFF2-40B4-BE49-F238E27FC236}">
              <a16:creationId xmlns:a16="http://schemas.microsoft.com/office/drawing/2014/main" xmlns="" id="{35BEE957-73C5-4396-865F-4D404BAF265B}"/>
            </a:ext>
          </a:extLst>
        </xdr:cNvPr>
        <xdr:cNvSpPr/>
      </xdr:nvSpPr>
      <xdr:spPr>
        <a:xfrm>
          <a:off x="9588500" y="145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50367</xdr:rowOff>
    </xdr:from>
    <xdr:to>
      <xdr:col>55</xdr:col>
      <xdr:colOff>0</xdr:colOff>
      <xdr:row>85</xdr:row>
      <xdr:rowOff>53454</xdr:rowOff>
    </xdr:to>
    <xdr:cxnSp macro="">
      <xdr:nvCxnSpPr>
        <xdr:cNvPr id="336" name="直線コネクタ 335">
          <a:extLst>
            <a:ext uri="{FF2B5EF4-FFF2-40B4-BE49-F238E27FC236}">
              <a16:creationId xmlns:a16="http://schemas.microsoft.com/office/drawing/2014/main" xmlns="" id="{DA8EDAD1-2952-44E7-803A-FE84166EDA44}"/>
            </a:ext>
          </a:extLst>
        </xdr:cNvPr>
        <xdr:cNvCxnSpPr/>
      </xdr:nvCxnSpPr>
      <xdr:spPr>
        <a:xfrm flipV="1">
          <a:off x="9639300" y="14623617"/>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8750</xdr:rowOff>
    </xdr:from>
    <xdr:to>
      <xdr:col>46</xdr:col>
      <xdr:colOff>38100</xdr:colOff>
      <xdr:row>85</xdr:row>
      <xdr:rowOff>110350</xdr:rowOff>
    </xdr:to>
    <xdr:sp macro="" textlink="">
      <xdr:nvSpPr>
        <xdr:cNvPr id="337" name="楕円 336">
          <a:extLst>
            <a:ext uri="{FF2B5EF4-FFF2-40B4-BE49-F238E27FC236}">
              <a16:creationId xmlns:a16="http://schemas.microsoft.com/office/drawing/2014/main" xmlns="" id="{7C004201-C8B7-40BD-ABF2-BBCC2808FC6B}"/>
            </a:ext>
          </a:extLst>
        </xdr:cNvPr>
        <xdr:cNvSpPr/>
      </xdr:nvSpPr>
      <xdr:spPr>
        <a:xfrm>
          <a:off x="8699500" y="145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53454</xdr:rowOff>
    </xdr:from>
    <xdr:to>
      <xdr:col>50</xdr:col>
      <xdr:colOff>114300</xdr:colOff>
      <xdr:row>85</xdr:row>
      <xdr:rowOff>59550</xdr:rowOff>
    </xdr:to>
    <xdr:cxnSp macro="">
      <xdr:nvCxnSpPr>
        <xdr:cNvPr id="338" name="直線コネクタ 337">
          <a:extLst>
            <a:ext uri="{FF2B5EF4-FFF2-40B4-BE49-F238E27FC236}">
              <a16:creationId xmlns:a16="http://schemas.microsoft.com/office/drawing/2014/main" xmlns="" id="{F0389123-98F7-4DB5-A160-F1787310E59A}"/>
            </a:ext>
          </a:extLst>
        </xdr:cNvPr>
        <xdr:cNvCxnSpPr/>
      </xdr:nvCxnSpPr>
      <xdr:spPr>
        <a:xfrm flipV="1">
          <a:off x="8750300" y="146267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10540</xdr:rowOff>
    </xdr:from>
    <xdr:to>
      <xdr:col>41</xdr:col>
      <xdr:colOff>101600</xdr:colOff>
      <xdr:row>85</xdr:row>
      <xdr:rowOff>112140</xdr:rowOff>
    </xdr:to>
    <xdr:sp macro="" textlink="">
      <xdr:nvSpPr>
        <xdr:cNvPr id="339" name="楕円 338">
          <a:extLst>
            <a:ext uri="{FF2B5EF4-FFF2-40B4-BE49-F238E27FC236}">
              <a16:creationId xmlns:a16="http://schemas.microsoft.com/office/drawing/2014/main" xmlns="" id="{29A8D831-9168-431B-BBA3-1A9A76C705EA}"/>
            </a:ext>
          </a:extLst>
        </xdr:cNvPr>
        <xdr:cNvSpPr/>
      </xdr:nvSpPr>
      <xdr:spPr>
        <a:xfrm>
          <a:off x="7810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59550</xdr:rowOff>
    </xdr:from>
    <xdr:to>
      <xdr:col>45</xdr:col>
      <xdr:colOff>177800</xdr:colOff>
      <xdr:row>85</xdr:row>
      <xdr:rowOff>61340</xdr:rowOff>
    </xdr:to>
    <xdr:cxnSp macro="">
      <xdr:nvCxnSpPr>
        <xdr:cNvPr id="340" name="直線コネクタ 339">
          <a:extLst>
            <a:ext uri="{FF2B5EF4-FFF2-40B4-BE49-F238E27FC236}">
              <a16:creationId xmlns:a16="http://schemas.microsoft.com/office/drawing/2014/main" xmlns="" id="{7E198582-AE92-497F-8541-BD48F359A871}"/>
            </a:ext>
          </a:extLst>
        </xdr:cNvPr>
        <xdr:cNvCxnSpPr/>
      </xdr:nvCxnSpPr>
      <xdr:spPr>
        <a:xfrm flipV="1">
          <a:off x="7861300" y="1463280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xmlns="" id="{A4C612AD-3565-4896-BAC7-210908A81F4F}"/>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xmlns="" id="{CE304F9E-873F-4CB4-8096-6605459C52EB}"/>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xmlns="" id="{ABD25D5D-F5F1-42E5-A4A3-DE19DEEA018C}"/>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120781</xdr:rowOff>
    </xdr:from>
    <xdr:ext cx="469744" cy="259045"/>
    <xdr:sp macro="" textlink="">
      <xdr:nvSpPr>
        <xdr:cNvPr id="344" name="n_1mainValue【公営住宅】&#10;一人当たり面積">
          <a:extLst>
            <a:ext uri="{FF2B5EF4-FFF2-40B4-BE49-F238E27FC236}">
              <a16:creationId xmlns:a16="http://schemas.microsoft.com/office/drawing/2014/main" xmlns="" id="{A847D5B5-65C3-4D9C-954F-89E85BF87F97}"/>
            </a:ext>
          </a:extLst>
        </xdr:cNvPr>
        <xdr:cNvSpPr txBox="1"/>
      </xdr:nvSpPr>
      <xdr:spPr>
        <a:xfrm>
          <a:off x="9391727" y="1435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126877</xdr:rowOff>
    </xdr:from>
    <xdr:ext cx="469744" cy="259045"/>
    <xdr:sp macro="" textlink="">
      <xdr:nvSpPr>
        <xdr:cNvPr id="345" name="n_2mainValue【公営住宅】&#10;一人当たり面積">
          <a:extLst>
            <a:ext uri="{FF2B5EF4-FFF2-40B4-BE49-F238E27FC236}">
              <a16:creationId xmlns:a16="http://schemas.microsoft.com/office/drawing/2014/main" xmlns="" id="{EBF49030-2565-4AC9-A099-3FF348D8C5DA}"/>
            </a:ext>
          </a:extLst>
        </xdr:cNvPr>
        <xdr:cNvSpPr txBox="1"/>
      </xdr:nvSpPr>
      <xdr:spPr>
        <a:xfrm>
          <a:off x="8515427" y="1435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128667</xdr:rowOff>
    </xdr:from>
    <xdr:ext cx="469744" cy="259045"/>
    <xdr:sp macro="" textlink="">
      <xdr:nvSpPr>
        <xdr:cNvPr id="346" name="n_3mainValue【公営住宅】&#10;一人当たり面積">
          <a:extLst>
            <a:ext uri="{FF2B5EF4-FFF2-40B4-BE49-F238E27FC236}">
              <a16:creationId xmlns:a16="http://schemas.microsoft.com/office/drawing/2014/main" xmlns="" id="{C83B9FB4-C240-4910-BAFA-C63B0E0F3A13}"/>
            </a:ext>
          </a:extLst>
        </xdr:cNvPr>
        <xdr:cNvSpPr txBox="1"/>
      </xdr:nvSpPr>
      <xdr:spPr>
        <a:xfrm>
          <a:off x="7626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EAA428AE-749E-4105-A62D-FAB65B26F3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AE24A11A-5EB5-4D64-B554-3C27E3E787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2F486692-722B-4143-BE92-0CF426410E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42480F10-11CA-4AA0-8947-B30819CF1C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9DE62E05-6314-4610-98C5-7FA8217F97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C920957D-12F7-4AAB-9C77-9881BA424F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85E1A96B-37C1-4E45-AEE6-63AFC5D4BF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A7F5A0AD-61FB-43AB-B498-59E2FD621C4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510089A0-333B-47EA-8DD9-8977736BCC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2EED7732-956E-44EF-9B8F-E561F578D1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1DDBB1FC-8E89-4F17-B370-CF98E0EBB7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C3844194-79D4-47AC-A670-C60F5EDADC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B0B448EC-ECEF-49F3-8B2A-F410299907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ED7162E0-F039-43BF-ABC1-E4C601CA8C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34C05969-64A9-4A2A-8C97-C7CB0257EFA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CE3E1701-36CB-4027-BFFB-E659990686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EC0F96E3-4A80-40E9-BFAA-0D285B4DBA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BB196CEC-21CA-41B9-80B2-EF410EEA46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4D9FD09B-D9D9-4E67-8521-31CF41324D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5161B4A7-658A-492E-AAB6-4C9739722E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3FF7B965-FF2C-4AAA-BD9C-B339B99241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1123B563-4EA8-4A1D-A413-BA43463BAA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D39F337C-266C-4F3F-B12C-93E758E28BF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0A9C05F1-0FB5-425B-B7AA-F9B6C302D2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396CDB47-DD8F-4D6F-A70C-2EE4FE255B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FF805960-7958-4EE1-B69A-DE54B67ADD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7DCAF914-B4AB-4E52-8140-F0D9DC9EE00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949E5981-FA4A-48E3-8C91-E30E43D5F2E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941143E4-BB99-46DE-88F8-755207D1980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04C15932-C882-4286-B634-6EEA2CFE801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D5336A5D-E296-48E9-A342-69600CB06E5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B7323DE1-AD01-4764-930D-EA48DB801A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7D017D62-AEA4-4CA5-AA4A-36322BEAED4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B80D6F5C-0AE6-4C28-AD98-39A3F29250C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B16ABA1A-11B4-48C7-84A4-9398DE85455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C812702F-202B-4C0D-AEFB-9B8BFCE677C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AF0973EA-16E3-4C4F-B07E-719AB6E75EA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BA33510C-7616-4910-8BD8-239581A9103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D02995E7-D55C-4701-BA55-D10F011FBC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3A71F3E9-645E-4A83-AD90-A98E0BC1351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FAEEE574-190C-4F55-A596-4EFB219F6A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D32103B1-5F22-465A-819B-64F11C2F5A82}"/>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0B317688-ED71-4A5F-BEF8-04565FFD3C85}"/>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923BDF22-6F6D-49B3-BE36-B6F2DD7CDF93}"/>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622D6950-F8B1-4627-BFE2-9DE721CE92B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F6A70AFA-7F73-4726-8733-FAC078758BE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45A04C01-75DA-4240-B7A7-E86F4EC12A78}"/>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E77C7AD2-9C9A-4802-B33B-704172E35F8F}"/>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2AD56078-E56E-4375-94C3-1B64F5253117}"/>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FEBA1698-6BEC-4D72-A718-B07C69C1959C}"/>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E8ED874D-F3C3-4E66-BEDB-A10465B5C457}"/>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F0C8BC44-B2B5-422C-AD9B-2663AF0B90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A40788EE-2431-46EC-AAF8-BFD6A2DE7F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A556888D-2C55-47D4-A3A2-33C762C5D9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4EEE703C-0687-4A61-9D27-5B35190C42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C5F89B46-246E-4B86-802A-A57BE39EBE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141333</xdr:rowOff>
    </xdr:from>
    <xdr:to>
      <xdr:col>85</xdr:col>
      <xdr:colOff>177800</xdr:colOff>
      <xdr:row>42</xdr:row>
      <xdr:rowOff>71483</xdr:rowOff>
    </xdr:to>
    <xdr:sp macro="" textlink="">
      <xdr:nvSpPr>
        <xdr:cNvPr id="403" name="楕円 402">
          <a:extLst>
            <a:ext uri="{FF2B5EF4-FFF2-40B4-BE49-F238E27FC236}">
              <a16:creationId xmlns:a16="http://schemas.microsoft.com/office/drawing/2014/main" xmlns="" id="{FF74E161-051E-469B-8636-6B0558C776D2}"/>
            </a:ext>
          </a:extLst>
        </xdr:cNvPr>
        <xdr:cNvSpPr/>
      </xdr:nvSpPr>
      <xdr:spPr>
        <a:xfrm>
          <a:off x="162687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56260</xdr:rowOff>
    </xdr:from>
    <xdr:ext cx="340478" cy="259045"/>
    <xdr:sp macro="" textlink="">
      <xdr:nvSpPr>
        <xdr:cNvPr id="404" name="【認定こども園・幼稚園・保育所】&#10;有形固定資産減価償却率該当値テキスト">
          <a:extLst>
            <a:ext uri="{FF2B5EF4-FFF2-40B4-BE49-F238E27FC236}">
              <a16:creationId xmlns:a16="http://schemas.microsoft.com/office/drawing/2014/main" xmlns="" id="{13DDA776-4D04-4406-A33C-FBAC1D682C83}"/>
            </a:ext>
          </a:extLst>
        </xdr:cNvPr>
        <xdr:cNvSpPr txBox="1"/>
      </xdr:nvSpPr>
      <xdr:spPr>
        <a:xfrm>
          <a:off x="16357600" y="7085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5806</xdr:rowOff>
    </xdr:from>
    <xdr:to>
      <xdr:col>81</xdr:col>
      <xdr:colOff>101600</xdr:colOff>
      <xdr:row>42</xdr:row>
      <xdr:rowOff>107406</xdr:rowOff>
    </xdr:to>
    <xdr:sp macro="" textlink="">
      <xdr:nvSpPr>
        <xdr:cNvPr id="405" name="楕円 404">
          <a:extLst>
            <a:ext uri="{FF2B5EF4-FFF2-40B4-BE49-F238E27FC236}">
              <a16:creationId xmlns:a16="http://schemas.microsoft.com/office/drawing/2014/main" xmlns="" id="{BB723B38-507F-420A-B135-B15DE4DCEC60}"/>
            </a:ext>
          </a:extLst>
        </xdr:cNvPr>
        <xdr:cNvSpPr/>
      </xdr:nvSpPr>
      <xdr:spPr>
        <a:xfrm>
          <a:off x="15430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20683</xdr:rowOff>
    </xdr:from>
    <xdr:to>
      <xdr:col>85</xdr:col>
      <xdr:colOff>127000</xdr:colOff>
      <xdr:row>42</xdr:row>
      <xdr:rowOff>56606</xdr:rowOff>
    </xdr:to>
    <xdr:cxnSp macro="">
      <xdr:nvCxnSpPr>
        <xdr:cNvPr id="406" name="直線コネクタ 405">
          <a:extLst>
            <a:ext uri="{FF2B5EF4-FFF2-40B4-BE49-F238E27FC236}">
              <a16:creationId xmlns:a16="http://schemas.microsoft.com/office/drawing/2014/main" xmlns="" id="{F90DF418-A4A8-42ED-AB81-E50691EFBA58}"/>
            </a:ext>
          </a:extLst>
        </xdr:cNvPr>
        <xdr:cNvCxnSpPr/>
      </xdr:nvCxnSpPr>
      <xdr:spPr>
        <a:xfrm flipV="1">
          <a:off x="15481300" y="72215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5806</xdr:rowOff>
    </xdr:from>
    <xdr:to>
      <xdr:col>76</xdr:col>
      <xdr:colOff>165100</xdr:colOff>
      <xdr:row>42</xdr:row>
      <xdr:rowOff>107406</xdr:rowOff>
    </xdr:to>
    <xdr:sp macro="" textlink="">
      <xdr:nvSpPr>
        <xdr:cNvPr id="407" name="楕円 406">
          <a:extLst>
            <a:ext uri="{FF2B5EF4-FFF2-40B4-BE49-F238E27FC236}">
              <a16:creationId xmlns:a16="http://schemas.microsoft.com/office/drawing/2014/main" xmlns="" id="{70609867-BF0F-4B99-8BF7-BDDF2BE2549A}"/>
            </a:ext>
          </a:extLst>
        </xdr:cNvPr>
        <xdr:cNvSpPr/>
      </xdr:nvSpPr>
      <xdr:spPr>
        <a:xfrm>
          <a:off x="14541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56606</xdr:rowOff>
    </xdr:from>
    <xdr:to>
      <xdr:col>81</xdr:col>
      <xdr:colOff>50800</xdr:colOff>
      <xdr:row>42</xdr:row>
      <xdr:rowOff>56606</xdr:rowOff>
    </xdr:to>
    <xdr:cxnSp macro="">
      <xdr:nvCxnSpPr>
        <xdr:cNvPr id="408" name="直線コネクタ 407">
          <a:extLst>
            <a:ext uri="{FF2B5EF4-FFF2-40B4-BE49-F238E27FC236}">
              <a16:creationId xmlns:a16="http://schemas.microsoft.com/office/drawing/2014/main" xmlns="" id="{03FAB4C4-D6C0-401F-8237-F1ABA414D5D1}"/>
            </a:ext>
          </a:extLst>
        </xdr:cNvPr>
        <xdr:cNvCxnSpPr/>
      </xdr:nvCxnSpPr>
      <xdr:spPr>
        <a:xfrm>
          <a:off x="14592300" y="725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102144</xdr:rowOff>
    </xdr:from>
    <xdr:to>
      <xdr:col>72</xdr:col>
      <xdr:colOff>38100</xdr:colOff>
      <xdr:row>36</xdr:row>
      <xdr:rowOff>32294</xdr:rowOff>
    </xdr:to>
    <xdr:sp macro="" textlink="">
      <xdr:nvSpPr>
        <xdr:cNvPr id="409" name="楕円 408">
          <a:extLst>
            <a:ext uri="{FF2B5EF4-FFF2-40B4-BE49-F238E27FC236}">
              <a16:creationId xmlns:a16="http://schemas.microsoft.com/office/drawing/2014/main" xmlns="" id="{282BA6D6-BC0F-4D91-919C-5F0C414C0CEF}"/>
            </a:ext>
          </a:extLst>
        </xdr:cNvPr>
        <xdr:cNvSpPr/>
      </xdr:nvSpPr>
      <xdr:spPr>
        <a:xfrm>
          <a:off x="13652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152944</xdr:rowOff>
    </xdr:from>
    <xdr:to>
      <xdr:col>76</xdr:col>
      <xdr:colOff>114300</xdr:colOff>
      <xdr:row>42</xdr:row>
      <xdr:rowOff>56606</xdr:rowOff>
    </xdr:to>
    <xdr:cxnSp macro="">
      <xdr:nvCxnSpPr>
        <xdr:cNvPr id="410" name="直線コネクタ 409">
          <a:extLst>
            <a:ext uri="{FF2B5EF4-FFF2-40B4-BE49-F238E27FC236}">
              <a16:creationId xmlns:a16="http://schemas.microsoft.com/office/drawing/2014/main" xmlns="" id="{E4ECA177-F1CC-4415-9C71-429976EDBB4C}"/>
            </a:ext>
          </a:extLst>
        </xdr:cNvPr>
        <xdr:cNvCxnSpPr/>
      </xdr:nvCxnSpPr>
      <xdr:spPr>
        <a:xfrm>
          <a:off x="13703300" y="6153694"/>
          <a:ext cx="889000" cy="110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250B850B-2963-42F7-A89B-ECDB29D878EA}"/>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73E4B7F4-29F4-4D5C-85F7-B3C07865CF9C}"/>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076D0CBE-B5FA-4396-91B6-236EA4D3088A}"/>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98533</xdr:rowOff>
    </xdr:from>
    <xdr:ext cx="340478" cy="259045"/>
    <xdr:sp macro="" textlink="">
      <xdr:nvSpPr>
        <xdr:cNvPr id="414" name="n_1mainValue【認定こども園・幼稚園・保育所】&#10;有形固定資産減価償却率">
          <a:extLst>
            <a:ext uri="{FF2B5EF4-FFF2-40B4-BE49-F238E27FC236}">
              <a16:creationId xmlns:a16="http://schemas.microsoft.com/office/drawing/2014/main" xmlns="" id="{28759214-4D0E-46CE-A84D-A187B0C6E5E3}"/>
            </a:ext>
          </a:extLst>
        </xdr:cNvPr>
        <xdr:cNvSpPr txBox="1"/>
      </xdr:nvSpPr>
      <xdr:spPr>
        <a:xfrm>
          <a:off x="152983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98533</xdr:rowOff>
    </xdr:from>
    <xdr:ext cx="340478" cy="259045"/>
    <xdr:sp macro="" textlink="">
      <xdr:nvSpPr>
        <xdr:cNvPr id="415" name="n_2mainValue【認定こども園・幼稚園・保育所】&#10;有形固定資産減価償却率">
          <a:extLst>
            <a:ext uri="{FF2B5EF4-FFF2-40B4-BE49-F238E27FC236}">
              <a16:creationId xmlns:a16="http://schemas.microsoft.com/office/drawing/2014/main" xmlns="" id="{F43A82A8-3975-4096-9012-706C979FAB9E}"/>
            </a:ext>
          </a:extLst>
        </xdr:cNvPr>
        <xdr:cNvSpPr txBox="1"/>
      </xdr:nvSpPr>
      <xdr:spPr>
        <a:xfrm>
          <a:off x="144220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48821</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6A117CA9-FDCC-4AA8-A657-D4D15A474F17}"/>
            </a:ext>
          </a:extLst>
        </xdr:cNvPr>
        <xdr:cNvSpPr txBox="1"/>
      </xdr:nvSpPr>
      <xdr:spPr>
        <a:xfrm>
          <a:off x="13500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BC5E49D2-1A15-4D0B-80C6-7AAF335EED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EE621773-E07D-4564-BAE9-599B5126C2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D5B91518-91C0-4716-AAFD-3DA7843D4D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4D439BAD-C1BC-4179-BEA0-E173D70A21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84DB2425-9CEB-4ECE-B296-F7570A3D61E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D1AC73A3-C088-49D8-8C64-BECA868530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2EE90792-EA31-4D5F-AF48-5BD11860EA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325A0999-00E0-48C5-9980-5130B34751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CB4C043C-A253-49D8-9087-6D6EC002B1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A2E6486C-06AF-4DEC-9AED-8967F02ABF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0FA0D0C1-9417-404D-A3A2-F8EABE49D4A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FC022A6E-4621-4804-9D79-C5043A17EF7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FF85AB10-6DE4-45D3-AB0F-D7CD2022E2E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A206FB8F-303C-440D-B4D9-0FD6A8F1450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3B8FE619-4E32-4906-AC56-6F108111953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14C6BD66-C34E-4B1E-A03C-CC776E82BE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1A58F158-C191-46BB-BA1B-B0C3B49BD5F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0F442C05-B980-4777-964C-6E58B33FF7D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98DEFE4D-D069-4C81-B2A5-63F7D8AF13C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DAE0FD89-383D-4E51-9B07-CE8B8D0D8E2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64B2CD9E-FBBC-44CF-984E-5FDFA96D264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D4B964CD-CEFF-4F4B-B0AD-031184ED04C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751AAFEC-76E1-436C-A78F-C2045CD2C1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335CA2E4-82D2-418E-A41A-D5014F775B9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275718FE-E3CC-4838-97C2-F15F3FFC4B6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F948C743-4997-4AA9-AEC3-F809F4D53F91}"/>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BA1D674A-55D6-473D-A82C-84A5255018E7}"/>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67EF59C6-2CF0-46B0-BBDB-F64418045B1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3A8E753B-19F9-40F2-9FB1-B8B70BD3C92C}"/>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FF49E878-8D33-4E92-BF2D-FD0BF446DBA8}"/>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AABEFB14-E696-4DE2-A713-2062C0214197}"/>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42156C70-AF7A-464C-B3CB-E5D624E71D27}"/>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426BCBE6-61B3-49ED-8E88-B85B9B589A06}"/>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1C1A2304-2989-461A-8CB9-6B0E9A3B8848}"/>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E10D12C9-3EF9-4289-8F61-9C91D8B4A425}"/>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A0AE71CB-93D8-4446-9F5B-A4F00BC98AF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EEA90E3C-2C9B-4E7C-8EA6-E32C547B96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CFD7A3D1-2D88-4D47-AFE5-46499A4BA6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B9C6CD2C-46E6-4F39-BB2E-D5933C1283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F9BAC885-01DC-4E39-841C-DBE09D703D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24311</xdr:rowOff>
    </xdr:from>
    <xdr:to>
      <xdr:col>116</xdr:col>
      <xdr:colOff>114300</xdr:colOff>
      <xdr:row>36</xdr:row>
      <xdr:rowOff>125911</xdr:rowOff>
    </xdr:to>
    <xdr:sp macro="" textlink="">
      <xdr:nvSpPr>
        <xdr:cNvPr id="457" name="楕円 456">
          <a:extLst>
            <a:ext uri="{FF2B5EF4-FFF2-40B4-BE49-F238E27FC236}">
              <a16:creationId xmlns:a16="http://schemas.microsoft.com/office/drawing/2014/main" xmlns="" id="{0CFC9980-95BB-40A6-AC11-1BC12C3252FC}"/>
            </a:ext>
          </a:extLst>
        </xdr:cNvPr>
        <xdr:cNvSpPr/>
      </xdr:nvSpPr>
      <xdr:spPr>
        <a:xfrm>
          <a:off x="22110700" y="61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47188</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49578599-BBF6-4098-9376-0B659915B314}"/>
            </a:ext>
          </a:extLst>
        </xdr:cNvPr>
        <xdr:cNvSpPr txBox="1"/>
      </xdr:nvSpPr>
      <xdr:spPr>
        <a:xfrm>
          <a:off x="22199600" y="60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38463</xdr:rowOff>
    </xdr:from>
    <xdr:to>
      <xdr:col>112</xdr:col>
      <xdr:colOff>38100</xdr:colOff>
      <xdr:row>36</xdr:row>
      <xdr:rowOff>140063</xdr:rowOff>
    </xdr:to>
    <xdr:sp macro="" textlink="">
      <xdr:nvSpPr>
        <xdr:cNvPr id="459" name="楕円 458">
          <a:extLst>
            <a:ext uri="{FF2B5EF4-FFF2-40B4-BE49-F238E27FC236}">
              <a16:creationId xmlns:a16="http://schemas.microsoft.com/office/drawing/2014/main" xmlns="" id="{33A5F514-A65B-4961-BAFD-54EFC0101C7F}"/>
            </a:ext>
          </a:extLst>
        </xdr:cNvPr>
        <xdr:cNvSpPr/>
      </xdr:nvSpPr>
      <xdr:spPr>
        <a:xfrm>
          <a:off x="21272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75111</xdr:rowOff>
    </xdr:from>
    <xdr:to>
      <xdr:col>116</xdr:col>
      <xdr:colOff>63500</xdr:colOff>
      <xdr:row>36</xdr:row>
      <xdr:rowOff>89263</xdr:rowOff>
    </xdr:to>
    <xdr:cxnSp macro="">
      <xdr:nvCxnSpPr>
        <xdr:cNvPr id="460" name="直線コネクタ 459">
          <a:extLst>
            <a:ext uri="{FF2B5EF4-FFF2-40B4-BE49-F238E27FC236}">
              <a16:creationId xmlns:a16="http://schemas.microsoft.com/office/drawing/2014/main" xmlns="" id="{7914C638-3858-4318-A621-879421191502}"/>
            </a:ext>
          </a:extLst>
        </xdr:cNvPr>
        <xdr:cNvCxnSpPr/>
      </xdr:nvCxnSpPr>
      <xdr:spPr>
        <a:xfrm flipV="1">
          <a:off x="21323300" y="624731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65677</xdr:rowOff>
    </xdr:from>
    <xdr:to>
      <xdr:col>107</xdr:col>
      <xdr:colOff>101600</xdr:colOff>
      <xdr:row>36</xdr:row>
      <xdr:rowOff>167277</xdr:rowOff>
    </xdr:to>
    <xdr:sp macro="" textlink="">
      <xdr:nvSpPr>
        <xdr:cNvPr id="461" name="楕円 460">
          <a:extLst>
            <a:ext uri="{FF2B5EF4-FFF2-40B4-BE49-F238E27FC236}">
              <a16:creationId xmlns:a16="http://schemas.microsoft.com/office/drawing/2014/main" xmlns="" id="{59D824FA-44B1-425C-9CC9-F2FB533F0D24}"/>
            </a:ext>
          </a:extLst>
        </xdr:cNvPr>
        <xdr:cNvSpPr/>
      </xdr:nvSpPr>
      <xdr:spPr>
        <a:xfrm>
          <a:off x="20383500" y="62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89263</xdr:rowOff>
    </xdr:from>
    <xdr:to>
      <xdr:col>111</xdr:col>
      <xdr:colOff>177800</xdr:colOff>
      <xdr:row>36</xdr:row>
      <xdr:rowOff>116477</xdr:rowOff>
    </xdr:to>
    <xdr:cxnSp macro="">
      <xdr:nvCxnSpPr>
        <xdr:cNvPr id="462" name="直線コネクタ 461">
          <a:extLst>
            <a:ext uri="{FF2B5EF4-FFF2-40B4-BE49-F238E27FC236}">
              <a16:creationId xmlns:a16="http://schemas.microsoft.com/office/drawing/2014/main" xmlns="" id="{93B553CC-0F4B-447A-ABA1-ABD7856551AF}"/>
            </a:ext>
          </a:extLst>
        </xdr:cNvPr>
        <xdr:cNvCxnSpPr/>
      </xdr:nvCxnSpPr>
      <xdr:spPr>
        <a:xfrm flipV="1">
          <a:off x="20434300" y="6261463"/>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22134</xdr:rowOff>
    </xdr:from>
    <xdr:to>
      <xdr:col>102</xdr:col>
      <xdr:colOff>165100</xdr:colOff>
      <xdr:row>40</xdr:row>
      <xdr:rowOff>123734</xdr:rowOff>
    </xdr:to>
    <xdr:sp macro="" textlink="">
      <xdr:nvSpPr>
        <xdr:cNvPr id="463" name="楕円 462">
          <a:extLst>
            <a:ext uri="{FF2B5EF4-FFF2-40B4-BE49-F238E27FC236}">
              <a16:creationId xmlns:a16="http://schemas.microsoft.com/office/drawing/2014/main" xmlns="" id="{4F033D8E-D8C8-4135-ADA4-F05131DCFC06}"/>
            </a:ext>
          </a:extLst>
        </xdr:cNvPr>
        <xdr:cNvSpPr/>
      </xdr:nvSpPr>
      <xdr:spPr>
        <a:xfrm>
          <a:off x="19494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116477</xdr:rowOff>
    </xdr:from>
    <xdr:to>
      <xdr:col>107</xdr:col>
      <xdr:colOff>50800</xdr:colOff>
      <xdr:row>40</xdr:row>
      <xdr:rowOff>72934</xdr:rowOff>
    </xdr:to>
    <xdr:cxnSp macro="">
      <xdr:nvCxnSpPr>
        <xdr:cNvPr id="464" name="直線コネクタ 463">
          <a:extLst>
            <a:ext uri="{FF2B5EF4-FFF2-40B4-BE49-F238E27FC236}">
              <a16:creationId xmlns:a16="http://schemas.microsoft.com/office/drawing/2014/main" xmlns="" id="{9B771C5B-5950-430F-9856-87B4F0D97892}"/>
            </a:ext>
          </a:extLst>
        </xdr:cNvPr>
        <xdr:cNvCxnSpPr/>
      </xdr:nvCxnSpPr>
      <xdr:spPr>
        <a:xfrm flipV="1">
          <a:off x="19545300" y="6288677"/>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29DB2614-2F83-4405-BF1D-C279571F2385}"/>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42647FA5-5F99-41B6-8B6A-F06F16043EE2}"/>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80B9B47B-F497-43D4-8CA5-7C4027DAFB74}"/>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156590</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91F46D3B-0B7F-4F0C-A131-5E57CB59C360}"/>
            </a:ext>
          </a:extLst>
        </xdr:cNvPr>
        <xdr:cNvSpPr txBox="1"/>
      </xdr:nvSpPr>
      <xdr:spPr>
        <a:xfrm>
          <a:off x="21075727" y="59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12354</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F8FE2704-5B02-4F22-A526-4349882BC4EE}"/>
            </a:ext>
          </a:extLst>
        </xdr:cNvPr>
        <xdr:cNvSpPr txBox="1"/>
      </xdr:nvSpPr>
      <xdr:spPr>
        <a:xfrm>
          <a:off x="20199427" y="60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114861</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8D48C6A4-EC4E-4D17-A0BE-B083D1A693CC}"/>
            </a:ext>
          </a:extLst>
        </xdr:cNvPr>
        <xdr:cNvSpPr txBox="1"/>
      </xdr:nvSpPr>
      <xdr:spPr>
        <a:xfrm>
          <a:off x="19310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91FDBCFB-28BC-453A-A63F-D823AE5C89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A8D23555-A8AA-4F60-ABD0-B2FDC13488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1F016117-5DC3-429F-8FD3-53A5D1F26B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5973E977-6799-44B2-9369-52115CA123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8EA987BD-885B-4EA9-9E58-0319114D0F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20FE8F7E-087A-4E98-80DE-537E798127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4B940C92-CC31-4E3A-8E73-F6D9FE7F9C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E336B8F1-C9BE-479F-A655-2802EDAE67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84D2D12A-55DE-4D83-9682-C9E6A8B0A1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07FBCFDF-8890-43F3-B8C8-0B31BE389E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48AB12AB-52FB-4F69-A4E8-38C78FE15F3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802E9ABA-C523-46B9-8BB2-80F206F2FB6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A3DB8865-9435-47D5-B798-98F94AB04B0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CB1D5883-1808-495D-B072-166B92CC49D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0E5A2159-D56D-4320-A82F-6F448C4DB1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1C40AC49-D163-4D35-8C80-0A55FC0BB4B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32265104-711A-4DE7-AC12-A99DFD5E9C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4623CFD5-5D21-48F8-B07C-108B484D47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EC01D84F-C5F6-450B-8EAD-AA2843F5505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15B4ED0D-7BCD-4608-9979-2A3BC000897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28131603-1B2F-4D95-A890-75D1FD5D168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96FC55C3-4D1B-48D4-92A7-146090EE35F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3D942E32-43E2-4748-A06E-E52BAD9FCF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1CA40253-783D-4230-9115-2066D62BAC2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A60AB3E8-B934-47E2-AB46-96A8B4FA35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FB310F44-0A33-4BB2-8C7C-150B63190BE9}"/>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4FC26305-181A-4D9C-8854-88048B232962}"/>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26C11967-59EE-49C6-BDD0-BA8C0B9CD3CC}"/>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4CCFEF43-D86B-4618-A676-2524625D551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6A3BE057-E2E5-4268-A935-99E65423C4A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ECCB122C-6CDA-4F43-A1D0-4A56782CC5EA}"/>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B0088B00-B162-42D6-B4FA-E81FD0520C13}"/>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2AAE9389-0153-48F7-92CE-B62C8D989EB6}"/>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855DE19D-F3EE-4219-827C-822F54EFEBE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8BD48658-4C84-4860-9B02-23A856D29E95}"/>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BF926F5F-3CF9-4E59-84C2-9260EF0728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2B6308E7-517E-42E0-9680-E3437FFE53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866EBE15-BB08-4A27-A857-919E81727B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D3AE53F2-1929-4F9A-A36C-E1C97168D1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D246D8E-75A4-4ABA-83CF-30D88EECF3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122283</xdr:rowOff>
    </xdr:from>
    <xdr:to>
      <xdr:col>85</xdr:col>
      <xdr:colOff>177800</xdr:colOff>
      <xdr:row>58</xdr:row>
      <xdr:rowOff>52433</xdr:rowOff>
    </xdr:to>
    <xdr:sp macro="" textlink="">
      <xdr:nvSpPr>
        <xdr:cNvPr id="511" name="楕円 510">
          <a:extLst>
            <a:ext uri="{FF2B5EF4-FFF2-40B4-BE49-F238E27FC236}">
              <a16:creationId xmlns:a16="http://schemas.microsoft.com/office/drawing/2014/main" xmlns="" id="{F44C5812-C502-4E84-ACAA-77303B985C46}"/>
            </a:ext>
          </a:extLst>
        </xdr:cNvPr>
        <xdr:cNvSpPr/>
      </xdr:nvSpPr>
      <xdr:spPr>
        <a:xfrm>
          <a:off x="16268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145160</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D45F51F6-32F7-458F-AADD-BC5A9CAF317D}"/>
            </a:ext>
          </a:extLst>
        </xdr:cNvPr>
        <xdr:cNvSpPr txBox="1"/>
      </xdr:nvSpPr>
      <xdr:spPr>
        <a:xfrm>
          <a:off x="16357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153307</xdr:rowOff>
    </xdr:from>
    <xdr:to>
      <xdr:col>81</xdr:col>
      <xdr:colOff>101600</xdr:colOff>
      <xdr:row>58</xdr:row>
      <xdr:rowOff>83457</xdr:rowOff>
    </xdr:to>
    <xdr:sp macro="" textlink="">
      <xdr:nvSpPr>
        <xdr:cNvPr id="513" name="楕円 512">
          <a:extLst>
            <a:ext uri="{FF2B5EF4-FFF2-40B4-BE49-F238E27FC236}">
              <a16:creationId xmlns:a16="http://schemas.microsoft.com/office/drawing/2014/main" xmlns="" id="{01EDF77E-72F6-48E4-8A60-7B33370269F1}"/>
            </a:ext>
          </a:extLst>
        </xdr:cNvPr>
        <xdr:cNvSpPr/>
      </xdr:nvSpPr>
      <xdr:spPr>
        <a:xfrm>
          <a:off x="15430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1633</xdr:rowOff>
    </xdr:from>
    <xdr:to>
      <xdr:col>85</xdr:col>
      <xdr:colOff>127000</xdr:colOff>
      <xdr:row>58</xdr:row>
      <xdr:rowOff>32657</xdr:rowOff>
    </xdr:to>
    <xdr:cxnSp macro="">
      <xdr:nvCxnSpPr>
        <xdr:cNvPr id="514" name="直線コネクタ 513">
          <a:extLst>
            <a:ext uri="{FF2B5EF4-FFF2-40B4-BE49-F238E27FC236}">
              <a16:creationId xmlns:a16="http://schemas.microsoft.com/office/drawing/2014/main" xmlns="" id="{5CF269EF-AAA6-4596-B599-CEB7291F28BC}"/>
            </a:ext>
          </a:extLst>
        </xdr:cNvPr>
        <xdr:cNvCxnSpPr/>
      </xdr:nvCxnSpPr>
      <xdr:spPr>
        <a:xfrm flipV="1">
          <a:off x="15481300" y="99457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153307</xdr:rowOff>
    </xdr:from>
    <xdr:to>
      <xdr:col>76</xdr:col>
      <xdr:colOff>165100</xdr:colOff>
      <xdr:row>58</xdr:row>
      <xdr:rowOff>83457</xdr:rowOff>
    </xdr:to>
    <xdr:sp macro="" textlink="">
      <xdr:nvSpPr>
        <xdr:cNvPr id="515" name="楕円 514">
          <a:extLst>
            <a:ext uri="{FF2B5EF4-FFF2-40B4-BE49-F238E27FC236}">
              <a16:creationId xmlns:a16="http://schemas.microsoft.com/office/drawing/2014/main" xmlns="" id="{5EE03F31-4324-4D37-A63C-C6C75FCE159B}"/>
            </a:ext>
          </a:extLst>
        </xdr:cNvPr>
        <xdr:cNvSpPr/>
      </xdr:nvSpPr>
      <xdr:spPr>
        <a:xfrm>
          <a:off x="14541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32657</xdr:rowOff>
    </xdr:from>
    <xdr:to>
      <xdr:col>81</xdr:col>
      <xdr:colOff>50800</xdr:colOff>
      <xdr:row>58</xdr:row>
      <xdr:rowOff>32657</xdr:rowOff>
    </xdr:to>
    <xdr:cxnSp macro="">
      <xdr:nvCxnSpPr>
        <xdr:cNvPr id="516" name="直線コネクタ 515">
          <a:extLst>
            <a:ext uri="{FF2B5EF4-FFF2-40B4-BE49-F238E27FC236}">
              <a16:creationId xmlns:a16="http://schemas.microsoft.com/office/drawing/2014/main" xmlns="" id="{6A944D9C-C12F-4213-96DE-7EA2DDA77C3E}"/>
            </a:ext>
          </a:extLst>
        </xdr:cNvPr>
        <xdr:cNvCxnSpPr/>
      </xdr:nvCxnSpPr>
      <xdr:spPr>
        <a:xfrm>
          <a:off x="14592300" y="997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42273</xdr:rowOff>
    </xdr:from>
    <xdr:to>
      <xdr:col>72</xdr:col>
      <xdr:colOff>38100</xdr:colOff>
      <xdr:row>58</xdr:row>
      <xdr:rowOff>143873</xdr:rowOff>
    </xdr:to>
    <xdr:sp macro="" textlink="">
      <xdr:nvSpPr>
        <xdr:cNvPr id="517" name="楕円 516">
          <a:extLst>
            <a:ext uri="{FF2B5EF4-FFF2-40B4-BE49-F238E27FC236}">
              <a16:creationId xmlns:a16="http://schemas.microsoft.com/office/drawing/2014/main" xmlns="" id="{541D54CB-1BEB-457A-A31E-571200CB140B}"/>
            </a:ext>
          </a:extLst>
        </xdr:cNvPr>
        <xdr:cNvSpPr/>
      </xdr:nvSpPr>
      <xdr:spPr>
        <a:xfrm>
          <a:off x="13652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32657</xdr:rowOff>
    </xdr:from>
    <xdr:to>
      <xdr:col>76</xdr:col>
      <xdr:colOff>114300</xdr:colOff>
      <xdr:row>58</xdr:row>
      <xdr:rowOff>93073</xdr:rowOff>
    </xdr:to>
    <xdr:cxnSp macro="">
      <xdr:nvCxnSpPr>
        <xdr:cNvPr id="518" name="直線コネクタ 517">
          <a:extLst>
            <a:ext uri="{FF2B5EF4-FFF2-40B4-BE49-F238E27FC236}">
              <a16:creationId xmlns:a16="http://schemas.microsoft.com/office/drawing/2014/main" xmlns="" id="{CA9D36BE-1F3A-462D-801C-495088B7DA62}"/>
            </a:ext>
          </a:extLst>
        </xdr:cNvPr>
        <xdr:cNvCxnSpPr/>
      </xdr:nvCxnSpPr>
      <xdr:spPr>
        <a:xfrm flipV="1">
          <a:off x="13703300" y="99767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xmlns="" id="{CDE02963-D9D1-480E-9A58-B723E1CCC676}"/>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xmlns="" id="{EF4F3CAA-B826-4C06-A0DF-DB50B4174237}"/>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xmlns="" id="{FFAB6F85-E4B0-4C16-907D-8F478AAF8D46}"/>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99984</xdr:rowOff>
    </xdr:from>
    <xdr:ext cx="405111" cy="259045"/>
    <xdr:sp macro="" textlink="">
      <xdr:nvSpPr>
        <xdr:cNvPr id="522" name="n_1mainValue【学校施設】&#10;有形固定資産減価償却率">
          <a:extLst>
            <a:ext uri="{FF2B5EF4-FFF2-40B4-BE49-F238E27FC236}">
              <a16:creationId xmlns:a16="http://schemas.microsoft.com/office/drawing/2014/main" xmlns="" id="{469DFC89-96EE-4A8C-9A61-B22679D0A07F}"/>
            </a:ext>
          </a:extLst>
        </xdr:cNvPr>
        <xdr:cNvSpPr txBox="1"/>
      </xdr:nvSpPr>
      <xdr:spPr>
        <a:xfrm>
          <a:off x="152660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99984</xdr:rowOff>
    </xdr:from>
    <xdr:ext cx="405111" cy="259045"/>
    <xdr:sp macro="" textlink="">
      <xdr:nvSpPr>
        <xdr:cNvPr id="523" name="n_2mainValue【学校施設】&#10;有形固定資産減価償却率">
          <a:extLst>
            <a:ext uri="{FF2B5EF4-FFF2-40B4-BE49-F238E27FC236}">
              <a16:creationId xmlns:a16="http://schemas.microsoft.com/office/drawing/2014/main" xmlns="" id="{14F6112E-5319-4C34-8B60-84DEDF5063FC}"/>
            </a:ext>
          </a:extLst>
        </xdr:cNvPr>
        <xdr:cNvSpPr txBox="1"/>
      </xdr:nvSpPr>
      <xdr:spPr>
        <a:xfrm>
          <a:off x="14389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160400</xdr:rowOff>
    </xdr:from>
    <xdr:ext cx="405111" cy="259045"/>
    <xdr:sp macro="" textlink="">
      <xdr:nvSpPr>
        <xdr:cNvPr id="524" name="n_3mainValue【学校施設】&#10;有形固定資産減価償却率">
          <a:extLst>
            <a:ext uri="{FF2B5EF4-FFF2-40B4-BE49-F238E27FC236}">
              <a16:creationId xmlns:a16="http://schemas.microsoft.com/office/drawing/2014/main" xmlns="" id="{D22A496E-43F0-453E-8B6E-9334DC270B67}"/>
            </a:ext>
          </a:extLst>
        </xdr:cNvPr>
        <xdr:cNvSpPr txBox="1"/>
      </xdr:nvSpPr>
      <xdr:spPr>
        <a:xfrm>
          <a:off x="13500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D66806A9-01C5-4C9D-99D7-795E8A7A76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A7AE889F-73F3-41D9-8266-BBD8B80F3F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648DF19D-C182-4E69-9294-5006009654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58098E33-A087-465B-9A58-54D272FA9C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D723DDAE-A617-4851-A184-D51FA3DCAB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DA267997-0D12-4289-83B0-2D3482BD00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F3681A6D-6C30-4D7C-8D04-E388B1FF5B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82C12C50-0EE7-4A39-8853-DFEB4B6AA7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E138BF44-2F98-4566-A2A3-891955B82F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39FA88DF-A742-42AB-AE23-65D5609AA68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59193EA7-0753-4AC0-B853-35D40A6721A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A13F3380-D891-499F-8CC4-3398FAE03EB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30DB3EF5-EDD7-4AE0-8002-3A4B59DF797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2161A7C9-94EB-4A38-877B-DD51E3D51D9E}"/>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472DE337-0D14-461A-9D96-00AE9BE15B1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8C7BAF2F-8E51-4DAE-ABE6-9E72A3E1E2F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253F7FB4-260B-4FF5-B446-2DE59DDED9D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C276F838-332B-4826-849B-D1783B281A3C}"/>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B45DA397-4928-4843-A4E6-62FBECDB59E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40B20133-F67B-4E4E-B126-C4655AB1510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9A627D9C-CF56-4138-B8F6-C36E130F5EF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8E8F319A-0D8F-4C6D-A7A4-499DE2719C6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9987AD46-C55F-4E43-A388-83DA2A1782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60F9897E-E93E-4C24-8C53-D2AD994B9F2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96C6AD9C-96AA-410A-BCAF-C396041C1C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AA9662C1-68B3-4C4E-815B-32CC836572AD}"/>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7127AF38-CF1A-4095-B46A-E773C5B8F7BA}"/>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9BBD7D97-89C5-4C7B-B28B-0E0044BF6941}"/>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319DA48B-9F10-40DA-8CE4-27F88CBC3DA3}"/>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9EFEE8A5-AC0E-455D-8B7C-EEC892040633}"/>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C1EAE5C5-2F84-4F94-85CC-1B49F4463636}"/>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A3869E2E-6A9D-48B4-A7C3-7381EC525C49}"/>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6984872C-2D00-4743-9C2E-2C41BC323929}"/>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626AF626-33A5-43FE-BDF2-886CE5BD97AC}"/>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D46C806A-6FC7-47BF-8145-A15CEA245383}"/>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E0E18632-2A88-4980-8535-71FEB5E755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2984F382-B86E-4C0E-A6AB-6C7ACBBB61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FD27DE5F-4185-4512-A4DB-AC11ACBD00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42A63974-EDA5-48FA-922C-D07275B7FC2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7B065603-771C-4F14-B465-368DA62262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150727</xdr:rowOff>
    </xdr:from>
    <xdr:to>
      <xdr:col>116</xdr:col>
      <xdr:colOff>114300</xdr:colOff>
      <xdr:row>64</xdr:row>
      <xdr:rowOff>80877</xdr:rowOff>
    </xdr:to>
    <xdr:sp macro="" textlink="">
      <xdr:nvSpPr>
        <xdr:cNvPr id="565" name="楕円 564">
          <a:extLst>
            <a:ext uri="{FF2B5EF4-FFF2-40B4-BE49-F238E27FC236}">
              <a16:creationId xmlns:a16="http://schemas.microsoft.com/office/drawing/2014/main" xmlns="" id="{75D67F2C-6CB5-4BD8-9519-49F54D3652B5}"/>
            </a:ext>
          </a:extLst>
        </xdr:cNvPr>
        <xdr:cNvSpPr/>
      </xdr:nvSpPr>
      <xdr:spPr>
        <a:xfrm>
          <a:off x="22110700" y="1095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6" name="【学校施設】&#10;一人当たり面積該当値テキスト">
          <a:extLst>
            <a:ext uri="{FF2B5EF4-FFF2-40B4-BE49-F238E27FC236}">
              <a16:creationId xmlns:a16="http://schemas.microsoft.com/office/drawing/2014/main" xmlns="" id="{7D70A522-2BE5-4C55-A920-F522986FE271}"/>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152033</xdr:rowOff>
    </xdr:from>
    <xdr:to>
      <xdr:col>112</xdr:col>
      <xdr:colOff>38100</xdr:colOff>
      <xdr:row>64</xdr:row>
      <xdr:rowOff>82183</xdr:rowOff>
    </xdr:to>
    <xdr:sp macro="" textlink="">
      <xdr:nvSpPr>
        <xdr:cNvPr id="567" name="楕円 566">
          <a:extLst>
            <a:ext uri="{FF2B5EF4-FFF2-40B4-BE49-F238E27FC236}">
              <a16:creationId xmlns:a16="http://schemas.microsoft.com/office/drawing/2014/main" xmlns="" id="{499DA641-D0B9-49DF-841A-67157B96A868}"/>
            </a:ext>
          </a:extLst>
        </xdr:cNvPr>
        <xdr:cNvSpPr/>
      </xdr:nvSpPr>
      <xdr:spPr>
        <a:xfrm>
          <a:off x="21272500" y="109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30077</xdr:rowOff>
    </xdr:from>
    <xdr:to>
      <xdr:col>116</xdr:col>
      <xdr:colOff>63500</xdr:colOff>
      <xdr:row>64</xdr:row>
      <xdr:rowOff>31383</xdr:rowOff>
    </xdr:to>
    <xdr:cxnSp macro="">
      <xdr:nvCxnSpPr>
        <xdr:cNvPr id="568" name="直線コネクタ 567">
          <a:extLst>
            <a:ext uri="{FF2B5EF4-FFF2-40B4-BE49-F238E27FC236}">
              <a16:creationId xmlns:a16="http://schemas.microsoft.com/office/drawing/2014/main" xmlns="" id="{EA8AF6CF-2457-4D43-B2D5-A7DFF014DAAA}"/>
            </a:ext>
          </a:extLst>
        </xdr:cNvPr>
        <xdr:cNvCxnSpPr/>
      </xdr:nvCxnSpPr>
      <xdr:spPr>
        <a:xfrm flipV="1">
          <a:off x="21323300" y="11002877"/>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154646</xdr:rowOff>
    </xdr:from>
    <xdr:to>
      <xdr:col>107</xdr:col>
      <xdr:colOff>101600</xdr:colOff>
      <xdr:row>64</xdr:row>
      <xdr:rowOff>84796</xdr:rowOff>
    </xdr:to>
    <xdr:sp macro="" textlink="">
      <xdr:nvSpPr>
        <xdr:cNvPr id="569" name="楕円 568">
          <a:extLst>
            <a:ext uri="{FF2B5EF4-FFF2-40B4-BE49-F238E27FC236}">
              <a16:creationId xmlns:a16="http://schemas.microsoft.com/office/drawing/2014/main" xmlns="" id="{407CBFE1-B0D5-420C-8D28-810B9F35711F}"/>
            </a:ext>
          </a:extLst>
        </xdr:cNvPr>
        <xdr:cNvSpPr/>
      </xdr:nvSpPr>
      <xdr:spPr>
        <a:xfrm>
          <a:off x="20383500" y="109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31383</xdr:rowOff>
    </xdr:from>
    <xdr:to>
      <xdr:col>111</xdr:col>
      <xdr:colOff>177800</xdr:colOff>
      <xdr:row>64</xdr:row>
      <xdr:rowOff>33996</xdr:rowOff>
    </xdr:to>
    <xdr:cxnSp macro="">
      <xdr:nvCxnSpPr>
        <xdr:cNvPr id="570" name="直線コネクタ 569">
          <a:extLst>
            <a:ext uri="{FF2B5EF4-FFF2-40B4-BE49-F238E27FC236}">
              <a16:creationId xmlns:a16="http://schemas.microsoft.com/office/drawing/2014/main" xmlns="" id="{ED3260A8-FDCB-47D9-BF7E-8BD3D338B987}"/>
            </a:ext>
          </a:extLst>
        </xdr:cNvPr>
        <xdr:cNvCxnSpPr/>
      </xdr:nvCxnSpPr>
      <xdr:spPr>
        <a:xfrm flipV="1">
          <a:off x="20434300" y="1100418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155397</xdr:rowOff>
    </xdr:from>
    <xdr:to>
      <xdr:col>102</xdr:col>
      <xdr:colOff>165100</xdr:colOff>
      <xdr:row>64</xdr:row>
      <xdr:rowOff>85547</xdr:rowOff>
    </xdr:to>
    <xdr:sp macro="" textlink="">
      <xdr:nvSpPr>
        <xdr:cNvPr id="571" name="楕円 570">
          <a:extLst>
            <a:ext uri="{FF2B5EF4-FFF2-40B4-BE49-F238E27FC236}">
              <a16:creationId xmlns:a16="http://schemas.microsoft.com/office/drawing/2014/main" xmlns="" id="{0C56C5EA-78BF-4702-A0B1-60C5C0F04CD5}"/>
            </a:ext>
          </a:extLst>
        </xdr:cNvPr>
        <xdr:cNvSpPr/>
      </xdr:nvSpPr>
      <xdr:spPr>
        <a:xfrm>
          <a:off x="19494500" y="109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33996</xdr:rowOff>
    </xdr:from>
    <xdr:to>
      <xdr:col>107</xdr:col>
      <xdr:colOff>50800</xdr:colOff>
      <xdr:row>64</xdr:row>
      <xdr:rowOff>34747</xdr:rowOff>
    </xdr:to>
    <xdr:cxnSp macro="">
      <xdr:nvCxnSpPr>
        <xdr:cNvPr id="572" name="直線コネクタ 571">
          <a:extLst>
            <a:ext uri="{FF2B5EF4-FFF2-40B4-BE49-F238E27FC236}">
              <a16:creationId xmlns:a16="http://schemas.microsoft.com/office/drawing/2014/main" xmlns="" id="{2D8297BD-13DD-46CA-8BA5-A2886D42CBDD}"/>
            </a:ext>
          </a:extLst>
        </xdr:cNvPr>
        <xdr:cNvCxnSpPr/>
      </xdr:nvCxnSpPr>
      <xdr:spPr>
        <a:xfrm flipV="1">
          <a:off x="19545300" y="11006796"/>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CE01BFF2-7115-4C59-8517-1CBE8A674B31}"/>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F20D5ECE-FE41-4561-81CE-AA9C0ACA97B9}"/>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122CA84D-773E-4453-A66D-F65B574AE95E}"/>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73310</xdr:rowOff>
    </xdr:from>
    <xdr:ext cx="469744" cy="259045"/>
    <xdr:sp macro="" textlink="">
      <xdr:nvSpPr>
        <xdr:cNvPr id="576" name="n_1mainValue【学校施設】&#10;一人当たり面積">
          <a:extLst>
            <a:ext uri="{FF2B5EF4-FFF2-40B4-BE49-F238E27FC236}">
              <a16:creationId xmlns:a16="http://schemas.microsoft.com/office/drawing/2014/main" xmlns="" id="{44F149A8-DD79-451C-91D7-44CEE66014D1}"/>
            </a:ext>
          </a:extLst>
        </xdr:cNvPr>
        <xdr:cNvSpPr txBox="1"/>
      </xdr:nvSpPr>
      <xdr:spPr>
        <a:xfrm>
          <a:off x="21075727" y="1104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75923</xdr:rowOff>
    </xdr:from>
    <xdr:ext cx="469744" cy="259045"/>
    <xdr:sp macro="" textlink="">
      <xdr:nvSpPr>
        <xdr:cNvPr id="577" name="n_2mainValue【学校施設】&#10;一人当たり面積">
          <a:extLst>
            <a:ext uri="{FF2B5EF4-FFF2-40B4-BE49-F238E27FC236}">
              <a16:creationId xmlns:a16="http://schemas.microsoft.com/office/drawing/2014/main" xmlns="" id="{F8842F49-89AF-4CEF-92E3-C3A2F434D07D}"/>
            </a:ext>
          </a:extLst>
        </xdr:cNvPr>
        <xdr:cNvSpPr txBox="1"/>
      </xdr:nvSpPr>
      <xdr:spPr>
        <a:xfrm>
          <a:off x="20199427" y="110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76674</xdr:rowOff>
    </xdr:from>
    <xdr:ext cx="469744" cy="259045"/>
    <xdr:sp macro="" textlink="">
      <xdr:nvSpPr>
        <xdr:cNvPr id="578" name="n_3mainValue【学校施設】&#10;一人当たり面積">
          <a:extLst>
            <a:ext uri="{FF2B5EF4-FFF2-40B4-BE49-F238E27FC236}">
              <a16:creationId xmlns:a16="http://schemas.microsoft.com/office/drawing/2014/main" xmlns="" id="{09557E79-BD83-4E0F-8B1C-317FC2465D3E}"/>
            </a:ext>
          </a:extLst>
        </xdr:cNvPr>
        <xdr:cNvSpPr txBox="1"/>
      </xdr:nvSpPr>
      <xdr:spPr>
        <a:xfrm>
          <a:off x="19310427" y="1104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7F9C4B21-A91A-477F-AAE7-03C11897DC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E2A42BB8-08D7-49CB-8319-92278067B3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D25DF78A-D251-40B6-AED5-1D04C04CC1C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17755C43-7CD8-480C-BBAD-A5CD43E102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E1764E42-39C1-4A4E-BD34-771C4DF6D0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8BC46AA9-0C99-4E6D-8FB5-9F42444024D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308A1247-6E42-4A9A-9C38-077E2E2432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50B842DA-8053-4D5D-A4D1-23E4C2C295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DD9BF1A1-EDB8-4E07-A740-0937EBE137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35BA42B6-D3EB-48C9-9319-8F6A3D5DB5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842A60C3-9467-4E75-A9F0-942E6B4A9E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08D8F62C-7C30-4A1D-966F-668AFAD4C9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16DD6747-97DD-43CB-8D99-87F3200A4E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767CE5B5-FE32-47DD-A959-D46027242A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341E902C-1FB5-4FC4-9C93-A05F077C11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DA02858B-877F-4A69-956D-477204F61D4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E8411B45-3113-476E-85F2-B7E6B0B738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0451EEC4-EFD7-490F-9DEB-C5EAFF027E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74286D4D-872F-4315-A002-628630BC27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B072835A-F8B8-43ED-A9B6-F998DC29CB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2865FA47-5CA1-4EA7-B76C-9F78F3CAFC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FC2C92D6-2B7B-465D-A555-7BB18AAD59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E026AFC3-EA0F-4EDA-ACE3-F206091BF2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DF2C1D47-55D6-467D-9962-F9E16052736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xmlns="" id="{A1598266-2BB1-4E78-AE40-FE4A33C5CA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xmlns="" id="{69E1508E-2531-40DC-8EAD-D0539B950EF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xmlns="" id="{2EC0EEF6-BAB3-49A1-B388-CD2B3E765D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xmlns="" id="{30E626C4-E79E-4607-864A-D7ABB2CFDF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xmlns="" id="{4B88821A-3ECB-46EB-A319-A12E3F5A22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xmlns="" id="{E4EF59DB-0626-4FF9-A998-54D94E2C1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xmlns="" id="{06C77EA3-73B5-41B2-98AA-6FEEDD83E4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xmlns="" id="{5C53CACD-5810-4C89-B15B-EBA21A3D6147}"/>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xmlns="" id="{73A652EA-CA74-4352-8B9D-85DB7A077A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xmlns="" id="{7AFD7255-D3E2-4B1E-BC94-8C8D494BBE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xmlns="" id="{988A1DEC-D749-4327-BDF9-10B08B8D183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固定資産減価償却率が高くなっている施設は、公営住宅、学校施設である。公営住宅については、築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年以上を経過した施設が多くなっており、総点検を行い、長寿命化計画に基づいた施設の維持と、予防保全を実施する。また、学校施設についても、小学校が有形固定資産</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なっており、特に小学校の有形固定資産減価償却率が高くなっている。令和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年度に個別施設計画を策定予定であり、同計画に基づいて老朽化対策に取り組んでいくこととしている。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年度に老朽化していた保育所と幼稚園を統合し、高台に新しい施設を建設したため、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固定資産減価償却率は減少している。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78D0371-3C21-4394-989A-DE19D4761E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22F9FE5-69DA-4A97-8CF1-4AB6181B902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BB6B9C2-FBD5-4FE7-A121-10C25DA3A0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C656CA3-A6B0-40EE-B136-9DA60F39D2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8490E2A-77A4-40A9-862B-702D7BDA17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E60DDF9-9F3C-43CF-AB59-57905E0217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DA40A92-13AC-4B1D-8987-3C6628A4DE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D35F8D3-0836-4E93-9F09-CD28709473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62ACDAB-0F5B-4056-93BB-9AB287B0ED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10A0AD0-32D6-4C87-AF44-2C376D3BD0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F4BDA51-D5FD-4BA5-B3A4-65BB6AF54D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8790AD3-8000-4FFB-86CD-7691B011E5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61C0A17-E3A8-4CF9-BE79-4B0B4E69AA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9221CAF-7AD8-4CE2-9505-AB5248F3F07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E4BA0D1-A702-402A-B4A0-1D2AA6D3DC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89178902-1487-40EE-9773-0D7FABAD8B0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2BDF9D4-36A6-40E6-BD72-731E4E6045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E9CE729-4C72-4160-AD46-4F3C72D9A0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1C6842C-8502-413E-B4F3-F46CEA32C0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929FFF1-EAAB-4C03-982C-0C19847638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E4DF25B-F29F-47D6-8941-5A1FD4D1DC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A251D1D-19ED-4E18-AADC-A517FEB1AD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80B2F5D-A7A6-4051-8680-79C8B4E42E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458A7E2-44E3-4325-90ED-EA6A83C5DC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92667B5-A588-45E0-863D-FEBA6D92B5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0DB3726-A167-4915-B2D3-26BB8CB554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460D9CF-FF93-4263-895F-D21AFCE7A1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DBD781F-3C2E-47E5-A30A-5729E595E7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77A3A61-AA8C-4AD3-95E6-FD1063416B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30F3A20-99F9-4448-83BF-F2FB0B21405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90B5DF7-F4D8-46B4-8832-9847674F24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93A78A7-4907-4E70-BFEE-9F9E138032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41B344A-B20D-450B-9CC3-0DAB7E747ED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6551AF1-2A4F-496C-AA8C-2335C1EBAD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7746552-7C11-4788-9249-D181815D575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7D197CC-1BD1-498A-B1B5-4C5293D828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50B5B13-4CF3-4E20-9DE8-4D96E7DCAD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24236D0-01B9-4B79-9CB1-101DD596064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2C9761B4-9167-46F3-86B2-F4380377B3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EEDED0CC-C5C7-425E-B7D8-3AF1117F3D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467E0B4-755D-4CAC-9965-99733BE112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118091F8-6767-4418-862C-9C8345D329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8BFF3BAE-BDC0-48A0-9891-9B21C95A89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F6410A81-3FD3-452A-BDC0-51D21A581D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85C43B16-A5F2-48FE-9FC4-5DF6DF4111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BFA2D4F9-D47A-4BF2-B81A-12A0BD8BD8F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AA97874D-F515-4A2D-98E2-68096987D9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AB7B6162-6BC4-4687-9B1F-DD5C1074CE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79E153A3-7ED9-4E82-908B-4EE26C6DEB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D13C3ED5-E94A-475C-9C05-03CC1DEB17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DD27D4D7-322A-4EC2-9FD6-4F5F3303AE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D8DDE97B-8185-43A8-92C3-7CC184BA3D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B0BB6759-B676-498A-A089-C0D3C6D307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B892B112-27BF-445F-AF0C-4503C4546AE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xmlns="" id="{0475A4FE-CBC5-45A5-8BF7-4C8867D98F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xmlns="" id="{CD09B62B-A722-4E53-B250-0868CFE43B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xmlns="" id="{DEEAE604-D2D1-48C4-B495-2D3B84C4AE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xmlns="" id="{28777DB4-9683-44D9-9703-919F2738C4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xmlns="" id="{868C1A8F-242F-4F2C-92AB-FA8FD55A70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xmlns="" id="{387429A7-D5A0-47DD-8586-A3C637A12A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xmlns="" id="{F69E2151-31DA-4AFE-8C68-C9C763FCB6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xmlns="" id="{9AF83766-499B-4992-BE18-ECCD501005FA}"/>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xmlns="" id="{655F5273-453F-4719-91CD-4A4C1DB900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xmlns="" id="{A8761773-5B57-48A9-B5A1-97933E9466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xmlns="" id="{9CE7567F-6364-45DA-8D04-98290C9E8E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xmlns="" id="{B5212472-3E4B-4FB3-B09F-7D270CB65C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xmlns="" id="{EE610BC5-6D3E-4951-B482-CB1866391A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xmlns="" id="{DACC97E8-9AA3-40F2-A87E-463D461178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xmlns="" id="{4835D6C5-CD10-4234-9725-17E187C6BD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xmlns="" id="{DAC597D5-0CE5-4334-846E-6AE5598555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xmlns="" id="{2382D86F-083A-4C29-A044-B6766D564A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xmlns="" id="{7642D5E3-8379-4B97-89ED-74112644F6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xmlns="" id="{AA23F819-526C-4FEA-9E52-167A80A4E1E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xmlns="" id="{24FD91A7-6D17-4CD5-A2D3-CFFF39AA689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xmlns="" id="{F2FECCCD-BCAD-4474-A1F2-87765F26472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xmlns="" id="{806AA04A-EE09-4836-96AE-4310B466835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xmlns="" id="{60FF5E32-CF14-44A0-9EE6-8CE901CAEDA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xmlns="" id="{30BE3D5C-3550-4DB1-BFAF-228D9C692D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xmlns="" id="{CF230FB3-41E3-447E-B42A-BE17FD90DE0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xmlns="" id="{7F0DD66B-9DC9-4C06-B920-2229316BB1A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xmlns="" id="{50E7E0D7-C2C4-44F0-A7FF-73FE3932613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xmlns="" id="{502D9C2C-90B3-42E5-9FE0-BC8AC33B98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xmlns="" id="{0FD894C6-75A8-4475-8B94-B3A2AC5EC64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xmlns="" id="{53B46B65-2D3D-45F4-81FA-213B17C62B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xmlns="" id="{11449A36-7ED0-47E8-9BD1-879C7EA56C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xmlns="" id="{9F26D2BA-0870-474E-8780-5CA4AE38C9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xmlns="" id="{CCD6F9CA-6EA3-4C35-A2C6-ACD5C6CC1633}"/>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xmlns="" id="{BDD705B8-53B3-4289-A688-BDADFB12EAFC}"/>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xmlns="" id="{D695D188-15C2-4219-A2DD-DE1B1B30F5DB}"/>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xmlns="" id="{F084CE06-C32D-4D06-A7E9-E99BE857B9E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xmlns="" id="{83F6DAB2-8511-4E7E-B9B0-98D59CA86E6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93" name="【福祉施設】&#10;有形固定資産減価償却率平均値テキスト">
          <a:extLst>
            <a:ext uri="{FF2B5EF4-FFF2-40B4-BE49-F238E27FC236}">
              <a16:creationId xmlns:a16="http://schemas.microsoft.com/office/drawing/2014/main" xmlns="" id="{17D5F0C7-42AC-483F-BC4E-0B18089FBD43}"/>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xmlns="" id="{32D74BC9-F931-43B3-9139-8D72B55122B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xmlns="" id="{4068CB8D-09D5-4082-A9E2-70B0376DE53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96" name="n_1aveValue【福祉施設】&#10;有形固定資産減価償却率">
          <a:extLst>
            <a:ext uri="{FF2B5EF4-FFF2-40B4-BE49-F238E27FC236}">
              <a16:creationId xmlns:a16="http://schemas.microsoft.com/office/drawing/2014/main" xmlns="" id="{69C72F96-7D85-41F0-A582-94B3E89407C2}"/>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xmlns="" id="{D57E77B0-612C-465A-B7E3-3305F65993B5}"/>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98" name="n_2aveValue【福祉施設】&#10;有形固定資産減価償却率">
          <a:extLst>
            <a:ext uri="{FF2B5EF4-FFF2-40B4-BE49-F238E27FC236}">
              <a16:creationId xmlns:a16="http://schemas.microsoft.com/office/drawing/2014/main" xmlns="" id="{8758B02A-D142-4B21-A00F-BDF96279E2F1}"/>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99" name="フローチャート: 判断 98">
          <a:extLst>
            <a:ext uri="{FF2B5EF4-FFF2-40B4-BE49-F238E27FC236}">
              <a16:creationId xmlns:a16="http://schemas.microsoft.com/office/drawing/2014/main" xmlns="" id="{1B64C18E-B73F-457B-BBC0-AFDC84D329AF}"/>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00" name="n_3aveValue【福祉施設】&#10;有形固定資産減価償却率">
          <a:extLst>
            <a:ext uri="{FF2B5EF4-FFF2-40B4-BE49-F238E27FC236}">
              <a16:creationId xmlns:a16="http://schemas.microsoft.com/office/drawing/2014/main" xmlns="" id="{80D0966C-5F06-498E-8536-6D39D926DEEA}"/>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xmlns="" id="{8A27F620-FF6B-4423-A62C-4ABF507CAF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xmlns="" id="{1FFCB027-B8B7-4C8D-8DE8-57F4725318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xmlns="" id="{8F88F30D-D1A8-406A-B54D-09C4A66C6D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xmlns="" id="{8F843D0F-CEA7-49A8-8E3F-2D785CDEB8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xmlns="" id="{EF35E95A-BCA7-48C9-BEC6-A16693DD76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106" name="楕円 105">
          <a:extLst>
            <a:ext uri="{FF2B5EF4-FFF2-40B4-BE49-F238E27FC236}">
              <a16:creationId xmlns:a16="http://schemas.microsoft.com/office/drawing/2014/main" xmlns="" id="{BBADF91A-BFE7-4907-9DD3-F5CBE2FA9ECC}"/>
            </a:ext>
          </a:extLst>
        </xdr:cNvPr>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107332</xdr:rowOff>
    </xdr:from>
    <xdr:ext cx="405111" cy="259045"/>
    <xdr:sp macro="" textlink="">
      <xdr:nvSpPr>
        <xdr:cNvPr id="107" name="【福祉施設】&#10;有形固定資産減価償却率該当値テキスト">
          <a:extLst>
            <a:ext uri="{FF2B5EF4-FFF2-40B4-BE49-F238E27FC236}">
              <a16:creationId xmlns:a16="http://schemas.microsoft.com/office/drawing/2014/main" xmlns="" id="{0E0BAD52-F096-41F3-B33D-69E6F6646F16}"/>
            </a:ext>
          </a:extLst>
        </xdr:cNvPr>
        <xdr:cNvSpPr txBox="1"/>
      </xdr:nvSpPr>
      <xdr:spPr>
        <a:xfrm>
          <a:off x="4673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108" name="楕円 107">
          <a:extLst>
            <a:ext uri="{FF2B5EF4-FFF2-40B4-BE49-F238E27FC236}">
              <a16:creationId xmlns:a16="http://schemas.microsoft.com/office/drawing/2014/main" xmlns="" id="{43702E45-A48C-47F6-A4C3-9031FB309496}"/>
            </a:ext>
          </a:extLst>
        </xdr:cNvPr>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82</xdr:row>
      <xdr:rowOff>1905</xdr:rowOff>
    </xdr:to>
    <xdr:cxnSp macro="">
      <xdr:nvCxnSpPr>
        <xdr:cNvPr id="109" name="直線コネクタ 108">
          <a:extLst>
            <a:ext uri="{FF2B5EF4-FFF2-40B4-BE49-F238E27FC236}">
              <a16:creationId xmlns:a16="http://schemas.microsoft.com/office/drawing/2014/main" xmlns="" id="{A87ACEC6-1D90-42CD-8936-714F3C70F9DE}"/>
            </a:ext>
          </a:extLst>
        </xdr:cNvPr>
        <xdr:cNvCxnSpPr/>
      </xdr:nvCxnSpPr>
      <xdr:spPr>
        <a:xfrm flipV="1">
          <a:off x="3797300" y="14022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122555</xdr:rowOff>
    </xdr:from>
    <xdr:to>
      <xdr:col>15</xdr:col>
      <xdr:colOff>101600</xdr:colOff>
      <xdr:row>82</xdr:row>
      <xdr:rowOff>52705</xdr:rowOff>
    </xdr:to>
    <xdr:sp macro="" textlink="">
      <xdr:nvSpPr>
        <xdr:cNvPr id="110" name="楕円 109">
          <a:extLst>
            <a:ext uri="{FF2B5EF4-FFF2-40B4-BE49-F238E27FC236}">
              <a16:creationId xmlns:a16="http://schemas.microsoft.com/office/drawing/2014/main" xmlns="" id="{D0B62AE9-EFE4-42B9-80A8-52FE41FAD54D}"/>
            </a:ext>
          </a:extLst>
        </xdr:cNvPr>
        <xdr:cNvSpPr/>
      </xdr:nvSpPr>
      <xdr:spPr>
        <a:xfrm>
          <a:off x="2857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1905</xdr:rowOff>
    </xdr:to>
    <xdr:cxnSp macro="">
      <xdr:nvCxnSpPr>
        <xdr:cNvPr id="111" name="直線コネクタ 110">
          <a:extLst>
            <a:ext uri="{FF2B5EF4-FFF2-40B4-BE49-F238E27FC236}">
              <a16:creationId xmlns:a16="http://schemas.microsoft.com/office/drawing/2014/main" xmlns="" id="{658C6BCB-5C84-4253-9AFF-FBCB64134DFE}"/>
            </a:ext>
          </a:extLst>
        </xdr:cNvPr>
        <xdr:cNvCxnSpPr/>
      </xdr:nvCxnSpPr>
      <xdr:spPr>
        <a:xfrm>
          <a:off x="2908300" y="14060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112" name="楕円 111">
          <a:extLst>
            <a:ext uri="{FF2B5EF4-FFF2-40B4-BE49-F238E27FC236}">
              <a16:creationId xmlns:a16="http://schemas.microsoft.com/office/drawing/2014/main" xmlns="" id="{5383A985-C4A7-4CFD-BFAA-51742A7B99AD}"/>
            </a:ext>
          </a:extLst>
        </xdr:cNvPr>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xdr:rowOff>
    </xdr:from>
    <xdr:to>
      <xdr:col>15</xdr:col>
      <xdr:colOff>50800</xdr:colOff>
      <xdr:row>82</xdr:row>
      <xdr:rowOff>78105</xdr:rowOff>
    </xdr:to>
    <xdr:cxnSp macro="">
      <xdr:nvCxnSpPr>
        <xdr:cNvPr id="113" name="直線コネクタ 112">
          <a:extLst>
            <a:ext uri="{FF2B5EF4-FFF2-40B4-BE49-F238E27FC236}">
              <a16:creationId xmlns:a16="http://schemas.microsoft.com/office/drawing/2014/main" xmlns="" id="{E57C8C12-470E-4AE4-8A0E-7F0439668D2F}"/>
            </a:ext>
          </a:extLst>
        </xdr:cNvPr>
        <xdr:cNvCxnSpPr/>
      </xdr:nvCxnSpPr>
      <xdr:spPr>
        <a:xfrm flipV="1">
          <a:off x="2019300" y="140608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114" name="n_1mainValue【福祉施設】&#10;有形固定資産減価償却率">
          <a:extLst>
            <a:ext uri="{FF2B5EF4-FFF2-40B4-BE49-F238E27FC236}">
              <a16:creationId xmlns:a16="http://schemas.microsoft.com/office/drawing/2014/main" xmlns="" id="{555095B3-1E9D-4836-AD69-96F53C1E678D}"/>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115" name="n_2mainValue【福祉施設】&#10;有形固定資産減価償却率">
          <a:extLst>
            <a:ext uri="{FF2B5EF4-FFF2-40B4-BE49-F238E27FC236}">
              <a16:creationId xmlns:a16="http://schemas.microsoft.com/office/drawing/2014/main" xmlns="" id="{1C94D64B-71EA-40BF-AAFF-DDA8D99067E1}"/>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145432</xdr:rowOff>
    </xdr:from>
    <xdr:ext cx="405111" cy="259045"/>
    <xdr:sp macro="" textlink="">
      <xdr:nvSpPr>
        <xdr:cNvPr id="116" name="n_3mainValue【福祉施設】&#10;有形固定資産減価償却率">
          <a:extLst>
            <a:ext uri="{FF2B5EF4-FFF2-40B4-BE49-F238E27FC236}">
              <a16:creationId xmlns:a16="http://schemas.microsoft.com/office/drawing/2014/main" xmlns="" id="{74242BF3-89D8-495E-A069-9353B8BEE5DF}"/>
            </a:ext>
          </a:extLst>
        </xdr:cNvPr>
        <xdr:cNvSpPr txBox="1"/>
      </xdr:nvSpPr>
      <xdr:spPr>
        <a:xfrm>
          <a:off x="1816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7" name="正方形/長方形 116">
          <a:extLst>
            <a:ext uri="{FF2B5EF4-FFF2-40B4-BE49-F238E27FC236}">
              <a16:creationId xmlns:a16="http://schemas.microsoft.com/office/drawing/2014/main" xmlns="" id="{9F3C5A39-5272-4161-8A9E-5BE84C9FE9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8" name="正方形/長方形 117">
          <a:extLst>
            <a:ext uri="{FF2B5EF4-FFF2-40B4-BE49-F238E27FC236}">
              <a16:creationId xmlns:a16="http://schemas.microsoft.com/office/drawing/2014/main" xmlns="" id="{8955527B-4E78-4E45-9D4D-A594C08B8C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9" name="正方形/長方形 118">
          <a:extLst>
            <a:ext uri="{FF2B5EF4-FFF2-40B4-BE49-F238E27FC236}">
              <a16:creationId xmlns:a16="http://schemas.microsoft.com/office/drawing/2014/main" xmlns="" id="{3CFDA169-CBFA-4BCD-850A-B94C8F0BE7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0" name="正方形/長方形 119">
          <a:extLst>
            <a:ext uri="{FF2B5EF4-FFF2-40B4-BE49-F238E27FC236}">
              <a16:creationId xmlns:a16="http://schemas.microsoft.com/office/drawing/2014/main" xmlns="" id="{69523C5B-BC65-4A13-93E7-E761811774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1" name="正方形/長方形 120">
          <a:extLst>
            <a:ext uri="{FF2B5EF4-FFF2-40B4-BE49-F238E27FC236}">
              <a16:creationId xmlns:a16="http://schemas.microsoft.com/office/drawing/2014/main" xmlns="" id="{2AD6B474-6EA5-41A8-92E5-FA9BC6006F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2" name="正方形/長方形 121">
          <a:extLst>
            <a:ext uri="{FF2B5EF4-FFF2-40B4-BE49-F238E27FC236}">
              <a16:creationId xmlns:a16="http://schemas.microsoft.com/office/drawing/2014/main" xmlns="" id="{29453D3E-8614-42B6-8C63-8F352CE393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3" name="正方形/長方形 122">
          <a:extLst>
            <a:ext uri="{FF2B5EF4-FFF2-40B4-BE49-F238E27FC236}">
              <a16:creationId xmlns:a16="http://schemas.microsoft.com/office/drawing/2014/main" xmlns="" id="{1CF41477-7D99-49DB-A5E4-524CFF40A2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4" name="正方形/長方形 123">
          <a:extLst>
            <a:ext uri="{FF2B5EF4-FFF2-40B4-BE49-F238E27FC236}">
              <a16:creationId xmlns:a16="http://schemas.microsoft.com/office/drawing/2014/main" xmlns="" id="{FD7A6F97-FA5D-4AB6-8BD0-EA49EAD871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5" name="テキスト ボックス 124">
          <a:extLst>
            <a:ext uri="{FF2B5EF4-FFF2-40B4-BE49-F238E27FC236}">
              <a16:creationId xmlns:a16="http://schemas.microsoft.com/office/drawing/2014/main" xmlns="" id="{790FFC34-5915-4B46-A9EC-89299D866E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6" name="直線コネクタ 125">
          <a:extLst>
            <a:ext uri="{FF2B5EF4-FFF2-40B4-BE49-F238E27FC236}">
              <a16:creationId xmlns:a16="http://schemas.microsoft.com/office/drawing/2014/main" xmlns="" id="{BD2EC081-7683-4454-8503-73FD8B40D2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7" name="直線コネクタ 126">
          <a:extLst>
            <a:ext uri="{FF2B5EF4-FFF2-40B4-BE49-F238E27FC236}">
              <a16:creationId xmlns:a16="http://schemas.microsoft.com/office/drawing/2014/main" xmlns="" id="{80AE0062-7760-4C49-8237-0F446E31F9B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8" name="テキスト ボックス 127">
          <a:extLst>
            <a:ext uri="{FF2B5EF4-FFF2-40B4-BE49-F238E27FC236}">
              <a16:creationId xmlns:a16="http://schemas.microsoft.com/office/drawing/2014/main" xmlns="" id="{6484B177-5113-4D0D-9BBE-8251D00CE3C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9" name="直線コネクタ 128">
          <a:extLst>
            <a:ext uri="{FF2B5EF4-FFF2-40B4-BE49-F238E27FC236}">
              <a16:creationId xmlns:a16="http://schemas.microsoft.com/office/drawing/2014/main" xmlns="" id="{5195C5B9-CB5C-4451-B0A3-521454FAFCF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0" name="テキスト ボックス 129">
          <a:extLst>
            <a:ext uri="{FF2B5EF4-FFF2-40B4-BE49-F238E27FC236}">
              <a16:creationId xmlns:a16="http://schemas.microsoft.com/office/drawing/2014/main" xmlns="" id="{E5E82BEE-4476-4177-9783-FC07CCD4688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1" name="直線コネクタ 130">
          <a:extLst>
            <a:ext uri="{FF2B5EF4-FFF2-40B4-BE49-F238E27FC236}">
              <a16:creationId xmlns:a16="http://schemas.microsoft.com/office/drawing/2014/main" xmlns="" id="{B322128B-6E0D-4C9A-99ED-3EAF22BA81A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2" name="テキスト ボックス 131">
          <a:extLst>
            <a:ext uri="{FF2B5EF4-FFF2-40B4-BE49-F238E27FC236}">
              <a16:creationId xmlns:a16="http://schemas.microsoft.com/office/drawing/2014/main" xmlns="" id="{F3710C06-5428-4F0E-B620-55752476CF9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3" name="直線コネクタ 132">
          <a:extLst>
            <a:ext uri="{FF2B5EF4-FFF2-40B4-BE49-F238E27FC236}">
              <a16:creationId xmlns:a16="http://schemas.microsoft.com/office/drawing/2014/main" xmlns="" id="{F36536DB-2537-4F69-AF94-D6D3070C7E8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4" name="テキスト ボックス 133">
          <a:extLst>
            <a:ext uri="{FF2B5EF4-FFF2-40B4-BE49-F238E27FC236}">
              <a16:creationId xmlns:a16="http://schemas.microsoft.com/office/drawing/2014/main" xmlns="" id="{553F5BE9-4A21-479E-8B2B-D3E36C92483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5" name="直線コネクタ 134">
          <a:extLst>
            <a:ext uri="{FF2B5EF4-FFF2-40B4-BE49-F238E27FC236}">
              <a16:creationId xmlns:a16="http://schemas.microsoft.com/office/drawing/2014/main" xmlns="" id="{B2A23ED2-A861-47AF-A556-8CC96A24F40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6" name="テキスト ボックス 135">
          <a:extLst>
            <a:ext uri="{FF2B5EF4-FFF2-40B4-BE49-F238E27FC236}">
              <a16:creationId xmlns:a16="http://schemas.microsoft.com/office/drawing/2014/main" xmlns="" id="{B932617F-82DD-46C4-B026-0BE1865C101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7" name="直線コネクタ 136">
          <a:extLst>
            <a:ext uri="{FF2B5EF4-FFF2-40B4-BE49-F238E27FC236}">
              <a16:creationId xmlns:a16="http://schemas.microsoft.com/office/drawing/2014/main" xmlns="" id="{023C2237-9FAC-4E2D-81F4-1EEDD71A8F3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8" name="テキスト ボックス 137">
          <a:extLst>
            <a:ext uri="{FF2B5EF4-FFF2-40B4-BE49-F238E27FC236}">
              <a16:creationId xmlns:a16="http://schemas.microsoft.com/office/drawing/2014/main" xmlns="" id="{6A2D369B-9C30-4C62-9128-13118E7ACCF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9" name="直線コネクタ 138">
          <a:extLst>
            <a:ext uri="{FF2B5EF4-FFF2-40B4-BE49-F238E27FC236}">
              <a16:creationId xmlns:a16="http://schemas.microsoft.com/office/drawing/2014/main" xmlns="" id="{7BA6E3B5-8E62-4209-A053-15044CA438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0" name="テキスト ボックス 139">
          <a:extLst>
            <a:ext uri="{FF2B5EF4-FFF2-40B4-BE49-F238E27FC236}">
              <a16:creationId xmlns:a16="http://schemas.microsoft.com/office/drawing/2014/main" xmlns="" id="{D74F537A-308A-4CBA-AE3B-176CB5E6C8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1" name="【福祉施設】&#10;一人当たり面積グラフ枠">
          <a:extLst>
            <a:ext uri="{FF2B5EF4-FFF2-40B4-BE49-F238E27FC236}">
              <a16:creationId xmlns:a16="http://schemas.microsoft.com/office/drawing/2014/main" xmlns="" id="{1CF91A2E-7CEA-4FCB-9975-5401FE9D228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42" name="直線コネクタ 141">
          <a:extLst>
            <a:ext uri="{FF2B5EF4-FFF2-40B4-BE49-F238E27FC236}">
              <a16:creationId xmlns:a16="http://schemas.microsoft.com/office/drawing/2014/main" xmlns="" id="{31D34960-DA53-4CCF-8992-88ECF2226B4B}"/>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43" name="【福祉施設】&#10;一人当たり面積最小値テキスト">
          <a:extLst>
            <a:ext uri="{FF2B5EF4-FFF2-40B4-BE49-F238E27FC236}">
              <a16:creationId xmlns:a16="http://schemas.microsoft.com/office/drawing/2014/main" xmlns="" id="{D4EE8E2C-BFED-4306-AF4F-75EEE5E3E45F}"/>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44" name="直線コネクタ 143">
          <a:extLst>
            <a:ext uri="{FF2B5EF4-FFF2-40B4-BE49-F238E27FC236}">
              <a16:creationId xmlns:a16="http://schemas.microsoft.com/office/drawing/2014/main" xmlns="" id="{AB03D1CB-B95A-4438-BEB5-4C7E1100E72F}"/>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45" name="【福祉施設】&#10;一人当たり面積最大値テキスト">
          <a:extLst>
            <a:ext uri="{FF2B5EF4-FFF2-40B4-BE49-F238E27FC236}">
              <a16:creationId xmlns:a16="http://schemas.microsoft.com/office/drawing/2014/main" xmlns="" id="{4DA8668D-19E6-40D9-B343-325686B576A1}"/>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46" name="直線コネクタ 145">
          <a:extLst>
            <a:ext uri="{FF2B5EF4-FFF2-40B4-BE49-F238E27FC236}">
              <a16:creationId xmlns:a16="http://schemas.microsoft.com/office/drawing/2014/main" xmlns="" id="{6C384C67-A974-41C6-9A99-1922CAEBE03E}"/>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147" name="【福祉施設】&#10;一人当たり面積平均値テキスト">
          <a:extLst>
            <a:ext uri="{FF2B5EF4-FFF2-40B4-BE49-F238E27FC236}">
              <a16:creationId xmlns:a16="http://schemas.microsoft.com/office/drawing/2014/main" xmlns="" id="{519F05C4-CC4B-410D-B7DF-845D73FD7166}"/>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48" name="フローチャート: 判断 147">
          <a:extLst>
            <a:ext uri="{FF2B5EF4-FFF2-40B4-BE49-F238E27FC236}">
              <a16:creationId xmlns:a16="http://schemas.microsoft.com/office/drawing/2014/main" xmlns="" id="{8F46DA8E-1E61-484A-A7E0-E1D48247D965}"/>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9" name="フローチャート: 判断 148">
          <a:extLst>
            <a:ext uri="{FF2B5EF4-FFF2-40B4-BE49-F238E27FC236}">
              <a16:creationId xmlns:a16="http://schemas.microsoft.com/office/drawing/2014/main" xmlns="" id="{8C5E349F-0A6C-4053-B7A0-EAFAD5C95E7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50" name="n_1aveValue【福祉施設】&#10;一人当たり面積">
          <a:extLst>
            <a:ext uri="{FF2B5EF4-FFF2-40B4-BE49-F238E27FC236}">
              <a16:creationId xmlns:a16="http://schemas.microsoft.com/office/drawing/2014/main" xmlns="" id="{B88B6450-02E6-47B8-8551-3699142742D4}"/>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51" name="フローチャート: 判断 150">
          <a:extLst>
            <a:ext uri="{FF2B5EF4-FFF2-40B4-BE49-F238E27FC236}">
              <a16:creationId xmlns:a16="http://schemas.microsoft.com/office/drawing/2014/main" xmlns="" id="{6A881EAF-3AA0-47E8-94AA-CA28F612DCC6}"/>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52" name="n_2aveValue【福祉施設】&#10;一人当たり面積">
          <a:extLst>
            <a:ext uri="{FF2B5EF4-FFF2-40B4-BE49-F238E27FC236}">
              <a16:creationId xmlns:a16="http://schemas.microsoft.com/office/drawing/2014/main" xmlns="" id="{79554FA8-27F3-4479-B313-EFE55A3FF5B1}"/>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153" name="フローチャート: 判断 152">
          <a:extLst>
            <a:ext uri="{FF2B5EF4-FFF2-40B4-BE49-F238E27FC236}">
              <a16:creationId xmlns:a16="http://schemas.microsoft.com/office/drawing/2014/main" xmlns="" id="{129B3310-F731-4A5C-9B76-048C35686E71}"/>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154" name="n_3aveValue【福祉施設】&#10;一人当たり面積">
          <a:extLst>
            <a:ext uri="{FF2B5EF4-FFF2-40B4-BE49-F238E27FC236}">
              <a16:creationId xmlns:a16="http://schemas.microsoft.com/office/drawing/2014/main" xmlns="" id="{B4060551-FE08-42C7-831F-0A2108BF6CD2}"/>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xmlns="" id="{93AC8EF3-CD92-40A7-B96A-62958B7C7B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xmlns="" id="{99830850-1F5E-46B3-A208-F20AEF8BDE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xmlns="" id="{744ED8CE-CC58-44C5-956D-1B20E22A07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xmlns="" id="{E858743A-E806-4C2A-AA50-C5ED0774FB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xmlns="" id="{B6D154DA-D708-4C43-956F-79A2B8AA39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61105</xdr:rowOff>
    </xdr:from>
    <xdr:to>
      <xdr:col>55</xdr:col>
      <xdr:colOff>50800</xdr:colOff>
      <xdr:row>86</xdr:row>
      <xdr:rowOff>162705</xdr:rowOff>
    </xdr:to>
    <xdr:sp macro="" textlink="">
      <xdr:nvSpPr>
        <xdr:cNvPr id="160" name="楕円 159">
          <a:extLst>
            <a:ext uri="{FF2B5EF4-FFF2-40B4-BE49-F238E27FC236}">
              <a16:creationId xmlns:a16="http://schemas.microsoft.com/office/drawing/2014/main" xmlns="" id="{D1AE6CB1-75BF-4D74-9479-32A126DE87B7}"/>
            </a:ext>
          </a:extLst>
        </xdr:cNvPr>
        <xdr:cNvSpPr/>
      </xdr:nvSpPr>
      <xdr:spPr>
        <a:xfrm>
          <a:off x="10426700" y="14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147482</xdr:rowOff>
    </xdr:from>
    <xdr:ext cx="469744" cy="259045"/>
    <xdr:sp macro="" textlink="">
      <xdr:nvSpPr>
        <xdr:cNvPr id="161" name="【福祉施設】&#10;一人当たり面積該当値テキスト">
          <a:extLst>
            <a:ext uri="{FF2B5EF4-FFF2-40B4-BE49-F238E27FC236}">
              <a16:creationId xmlns:a16="http://schemas.microsoft.com/office/drawing/2014/main" xmlns="" id="{D96F368F-10B1-43D6-846E-34EA087D71C0}"/>
            </a:ext>
          </a:extLst>
        </xdr:cNvPr>
        <xdr:cNvSpPr txBox="1"/>
      </xdr:nvSpPr>
      <xdr:spPr>
        <a:xfrm>
          <a:off x="10515600" y="14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61759</xdr:rowOff>
    </xdr:from>
    <xdr:to>
      <xdr:col>50</xdr:col>
      <xdr:colOff>165100</xdr:colOff>
      <xdr:row>86</xdr:row>
      <xdr:rowOff>163359</xdr:rowOff>
    </xdr:to>
    <xdr:sp macro="" textlink="">
      <xdr:nvSpPr>
        <xdr:cNvPr id="162" name="楕円 161">
          <a:extLst>
            <a:ext uri="{FF2B5EF4-FFF2-40B4-BE49-F238E27FC236}">
              <a16:creationId xmlns:a16="http://schemas.microsoft.com/office/drawing/2014/main" xmlns="" id="{468EA3F9-9D55-4F0E-AB72-F2E70FA0B2B8}"/>
            </a:ext>
          </a:extLst>
        </xdr:cNvPr>
        <xdr:cNvSpPr/>
      </xdr:nvSpPr>
      <xdr:spPr>
        <a:xfrm>
          <a:off x="9588500" y="148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111905</xdr:rowOff>
    </xdr:from>
    <xdr:to>
      <xdr:col>55</xdr:col>
      <xdr:colOff>0</xdr:colOff>
      <xdr:row>86</xdr:row>
      <xdr:rowOff>112559</xdr:rowOff>
    </xdr:to>
    <xdr:cxnSp macro="">
      <xdr:nvCxnSpPr>
        <xdr:cNvPr id="163" name="直線コネクタ 162">
          <a:extLst>
            <a:ext uri="{FF2B5EF4-FFF2-40B4-BE49-F238E27FC236}">
              <a16:creationId xmlns:a16="http://schemas.microsoft.com/office/drawing/2014/main" xmlns="" id="{48DFC214-65EA-4469-90B3-9E28ABD28772}"/>
            </a:ext>
          </a:extLst>
        </xdr:cNvPr>
        <xdr:cNvCxnSpPr/>
      </xdr:nvCxnSpPr>
      <xdr:spPr>
        <a:xfrm flipV="1">
          <a:off x="9639300" y="1485660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63391</xdr:rowOff>
    </xdr:from>
    <xdr:to>
      <xdr:col>46</xdr:col>
      <xdr:colOff>38100</xdr:colOff>
      <xdr:row>86</xdr:row>
      <xdr:rowOff>164991</xdr:rowOff>
    </xdr:to>
    <xdr:sp macro="" textlink="">
      <xdr:nvSpPr>
        <xdr:cNvPr id="164" name="楕円 163">
          <a:extLst>
            <a:ext uri="{FF2B5EF4-FFF2-40B4-BE49-F238E27FC236}">
              <a16:creationId xmlns:a16="http://schemas.microsoft.com/office/drawing/2014/main" xmlns="" id="{1F378317-6C95-4A17-8824-392C343D3DB7}"/>
            </a:ext>
          </a:extLst>
        </xdr:cNvPr>
        <xdr:cNvSpPr/>
      </xdr:nvSpPr>
      <xdr:spPr>
        <a:xfrm>
          <a:off x="8699500" y="14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112559</xdr:rowOff>
    </xdr:from>
    <xdr:to>
      <xdr:col>50</xdr:col>
      <xdr:colOff>114300</xdr:colOff>
      <xdr:row>86</xdr:row>
      <xdr:rowOff>114191</xdr:rowOff>
    </xdr:to>
    <xdr:cxnSp macro="">
      <xdr:nvCxnSpPr>
        <xdr:cNvPr id="165" name="直線コネクタ 164">
          <a:extLst>
            <a:ext uri="{FF2B5EF4-FFF2-40B4-BE49-F238E27FC236}">
              <a16:creationId xmlns:a16="http://schemas.microsoft.com/office/drawing/2014/main" xmlns="" id="{B3AAA80D-3341-4304-9C5E-439565CF0773}"/>
            </a:ext>
          </a:extLst>
        </xdr:cNvPr>
        <xdr:cNvCxnSpPr/>
      </xdr:nvCxnSpPr>
      <xdr:spPr>
        <a:xfrm flipV="1">
          <a:off x="8750300" y="148572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63717</xdr:rowOff>
    </xdr:from>
    <xdr:to>
      <xdr:col>41</xdr:col>
      <xdr:colOff>101600</xdr:colOff>
      <xdr:row>86</xdr:row>
      <xdr:rowOff>165317</xdr:rowOff>
    </xdr:to>
    <xdr:sp macro="" textlink="">
      <xdr:nvSpPr>
        <xdr:cNvPr id="166" name="楕円 165">
          <a:extLst>
            <a:ext uri="{FF2B5EF4-FFF2-40B4-BE49-F238E27FC236}">
              <a16:creationId xmlns:a16="http://schemas.microsoft.com/office/drawing/2014/main" xmlns="" id="{BF59A907-05E1-44E3-8EC9-5CE1F10DF809}"/>
            </a:ext>
          </a:extLst>
        </xdr:cNvPr>
        <xdr:cNvSpPr/>
      </xdr:nvSpPr>
      <xdr:spPr>
        <a:xfrm>
          <a:off x="7810500" y="14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114191</xdr:rowOff>
    </xdr:from>
    <xdr:to>
      <xdr:col>45</xdr:col>
      <xdr:colOff>177800</xdr:colOff>
      <xdr:row>86</xdr:row>
      <xdr:rowOff>114517</xdr:rowOff>
    </xdr:to>
    <xdr:cxnSp macro="">
      <xdr:nvCxnSpPr>
        <xdr:cNvPr id="167" name="直線コネクタ 166">
          <a:extLst>
            <a:ext uri="{FF2B5EF4-FFF2-40B4-BE49-F238E27FC236}">
              <a16:creationId xmlns:a16="http://schemas.microsoft.com/office/drawing/2014/main" xmlns="" id="{A0B003DD-D127-4781-9180-7703506EB81C}"/>
            </a:ext>
          </a:extLst>
        </xdr:cNvPr>
        <xdr:cNvCxnSpPr/>
      </xdr:nvCxnSpPr>
      <xdr:spPr>
        <a:xfrm flipV="1">
          <a:off x="7861300" y="1485889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154486</xdr:rowOff>
    </xdr:from>
    <xdr:ext cx="469744" cy="259045"/>
    <xdr:sp macro="" textlink="">
      <xdr:nvSpPr>
        <xdr:cNvPr id="168" name="n_1mainValue【福祉施設】&#10;一人当たり面積">
          <a:extLst>
            <a:ext uri="{FF2B5EF4-FFF2-40B4-BE49-F238E27FC236}">
              <a16:creationId xmlns:a16="http://schemas.microsoft.com/office/drawing/2014/main" xmlns="" id="{EBB58A9F-9DAE-413B-87D0-83ABECA193E0}"/>
            </a:ext>
          </a:extLst>
        </xdr:cNvPr>
        <xdr:cNvSpPr txBox="1"/>
      </xdr:nvSpPr>
      <xdr:spPr>
        <a:xfrm>
          <a:off x="9391727" y="148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156118</xdr:rowOff>
    </xdr:from>
    <xdr:ext cx="469744" cy="259045"/>
    <xdr:sp macro="" textlink="">
      <xdr:nvSpPr>
        <xdr:cNvPr id="169" name="n_2mainValue【福祉施設】&#10;一人当たり面積">
          <a:extLst>
            <a:ext uri="{FF2B5EF4-FFF2-40B4-BE49-F238E27FC236}">
              <a16:creationId xmlns:a16="http://schemas.microsoft.com/office/drawing/2014/main" xmlns="" id="{B20A20DF-507F-403D-960B-DE42036395CD}"/>
            </a:ext>
          </a:extLst>
        </xdr:cNvPr>
        <xdr:cNvSpPr txBox="1"/>
      </xdr:nvSpPr>
      <xdr:spPr>
        <a:xfrm>
          <a:off x="8515427" y="1490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156444</xdr:rowOff>
    </xdr:from>
    <xdr:ext cx="469744" cy="259045"/>
    <xdr:sp macro="" textlink="">
      <xdr:nvSpPr>
        <xdr:cNvPr id="170" name="n_3mainValue【福祉施設】&#10;一人当たり面積">
          <a:extLst>
            <a:ext uri="{FF2B5EF4-FFF2-40B4-BE49-F238E27FC236}">
              <a16:creationId xmlns:a16="http://schemas.microsoft.com/office/drawing/2014/main" xmlns="" id="{C2DD32FF-A410-4254-A8DE-D7ABD5E94CB6}"/>
            </a:ext>
          </a:extLst>
        </xdr:cNvPr>
        <xdr:cNvSpPr txBox="1"/>
      </xdr:nvSpPr>
      <xdr:spPr>
        <a:xfrm>
          <a:off x="7626427" y="149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xmlns="" id="{64340F32-C265-44F2-B2A6-9868B64BB7A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xmlns="" id="{82CA76AB-B6CB-45C2-8B97-4973C1EB4C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xmlns="" id="{96476DCF-0274-4824-B401-836A74EA79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xmlns="" id="{1F5F0E5B-3651-4623-B47F-88F1A261A0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xmlns="" id="{0964F64D-6B73-4E41-BC56-0E8AE52F1C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xmlns="" id="{7DE94B52-9AC0-4E6F-94C4-4384B837C6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xmlns="" id="{C772D2EB-BCAF-43ED-8372-4781D90FF2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xmlns="" id="{98D222C3-2392-4C25-BEDE-4B8226B9BA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9" name="テキスト ボックス 178">
          <a:extLst>
            <a:ext uri="{FF2B5EF4-FFF2-40B4-BE49-F238E27FC236}">
              <a16:creationId xmlns:a16="http://schemas.microsoft.com/office/drawing/2014/main" xmlns="" id="{354698E4-1DB2-49D9-A922-CE036CBDF82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0" name="直線コネクタ 179">
          <a:extLst>
            <a:ext uri="{FF2B5EF4-FFF2-40B4-BE49-F238E27FC236}">
              <a16:creationId xmlns:a16="http://schemas.microsoft.com/office/drawing/2014/main" xmlns="" id="{77C67D97-345B-4D7B-9469-C65B7925AA4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81" name="テキスト ボックス 180">
          <a:extLst>
            <a:ext uri="{FF2B5EF4-FFF2-40B4-BE49-F238E27FC236}">
              <a16:creationId xmlns:a16="http://schemas.microsoft.com/office/drawing/2014/main" xmlns="" id="{3904983A-5994-4DAD-8415-1EBB66DDB18F}"/>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2" name="直線コネクタ 181">
          <a:extLst>
            <a:ext uri="{FF2B5EF4-FFF2-40B4-BE49-F238E27FC236}">
              <a16:creationId xmlns:a16="http://schemas.microsoft.com/office/drawing/2014/main" xmlns="" id="{40982759-B39F-4F1F-B033-1C0E5984DB6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83" name="テキスト ボックス 182">
          <a:extLst>
            <a:ext uri="{FF2B5EF4-FFF2-40B4-BE49-F238E27FC236}">
              <a16:creationId xmlns:a16="http://schemas.microsoft.com/office/drawing/2014/main" xmlns="" id="{9C2ACDCB-0269-4E9B-B1D5-6DCF3A6ED7D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4" name="直線コネクタ 183">
          <a:extLst>
            <a:ext uri="{FF2B5EF4-FFF2-40B4-BE49-F238E27FC236}">
              <a16:creationId xmlns:a16="http://schemas.microsoft.com/office/drawing/2014/main" xmlns="" id="{6C4B1F17-02C3-44E9-8087-587FA1BB910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5" name="テキスト ボックス 184">
          <a:extLst>
            <a:ext uri="{FF2B5EF4-FFF2-40B4-BE49-F238E27FC236}">
              <a16:creationId xmlns:a16="http://schemas.microsoft.com/office/drawing/2014/main" xmlns="" id="{64185C25-949C-41F9-A233-D941446C1C5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6" name="直線コネクタ 185">
          <a:extLst>
            <a:ext uri="{FF2B5EF4-FFF2-40B4-BE49-F238E27FC236}">
              <a16:creationId xmlns:a16="http://schemas.microsoft.com/office/drawing/2014/main" xmlns="" id="{8DAA28E2-C4B5-43B0-BD81-9DDD4645851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7" name="テキスト ボックス 186">
          <a:extLst>
            <a:ext uri="{FF2B5EF4-FFF2-40B4-BE49-F238E27FC236}">
              <a16:creationId xmlns:a16="http://schemas.microsoft.com/office/drawing/2014/main" xmlns="" id="{01750C82-10CA-4B92-83E0-588049BD0B1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8" name="直線コネクタ 187">
          <a:extLst>
            <a:ext uri="{FF2B5EF4-FFF2-40B4-BE49-F238E27FC236}">
              <a16:creationId xmlns:a16="http://schemas.microsoft.com/office/drawing/2014/main" xmlns="" id="{79F2367B-66C7-41F8-A1B8-A0CACE2797AC}"/>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9" name="テキスト ボックス 188">
          <a:extLst>
            <a:ext uri="{FF2B5EF4-FFF2-40B4-BE49-F238E27FC236}">
              <a16:creationId xmlns:a16="http://schemas.microsoft.com/office/drawing/2014/main" xmlns="" id="{9EA3758F-4A03-48F1-8EC9-8A45D508A408}"/>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0" name="直線コネクタ 189">
          <a:extLst>
            <a:ext uri="{FF2B5EF4-FFF2-40B4-BE49-F238E27FC236}">
              <a16:creationId xmlns:a16="http://schemas.microsoft.com/office/drawing/2014/main" xmlns="" id="{D686D241-DABC-4F85-B618-50A90FDA545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1" name="テキスト ボックス 190">
          <a:extLst>
            <a:ext uri="{FF2B5EF4-FFF2-40B4-BE49-F238E27FC236}">
              <a16:creationId xmlns:a16="http://schemas.microsoft.com/office/drawing/2014/main" xmlns="" id="{8AD8E96E-A687-46B0-9AC5-B8E3D969B15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2" name="【市民会館】&#10;有形固定資産減価償却率グラフ枠">
          <a:extLst>
            <a:ext uri="{FF2B5EF4-FFF2-40B4-BE49-F238E27FC236}">
              <a16:creationId xmlns:a16="http://schemas.microsoft.com/office/drawing/2014/main" xmlns="" id="{C8397A01-9FF7-4BF8-AE18-9081C639E8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93" name="直線コネクタ 192">
          <a:extLst>
            <a:ext uri="{FF2B5EF4-FFF2-40B4-BE49-F238E27FC236}">
              <a16:creationId xmlns:a16="http://schemas.microsoft.com/office/drawing/2014/main" xmlns="" id="{E6E42807-1AD1-4FFA-8715-5B6D05CB5897}"/>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94" name="【市民会館】&#10;有形固定資産減価償却率最小値テキスト">
          <a:extLst>
            <a:ext uri="{FF2B5EF4-FFF2-40B4-BE49-F238E27FC236}">
              <a16:creationId xmlns:a16="http://schemas.microsoft.com/office/drawing/2014/main" xmlns="" id="{DB0AE7F4-D95C-4D55-9EC6-250503ADEE3E}"/>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95" name="直線コネクタ 194">
          <a:extLst>
            <a:ext uri="{FF2B5EF4-FFF2-40B4-BE49-F238E27FC236}">
              <a16:creationId xmlns:a16="http://schemas.microsoft.com/office/drawing/2014/main" xmlns="" id="{F1FCAB09-6012-4B7F-B293-0320005B1BFA}"/>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6" name="【市民会館】&#10;有形固定資産減価償却率最大値テキスト">
          <a:extLst>
            <a:ext uri="{FF2B5EF4-FFF2-40B4-BE49-F238E27FC236}">
              <a16:creationId xmlns:a16="http://schemas.microsoft.com/office/drawing/2014/main" xmlns="" id="{ADCB3F82-F4DF-4155-A474-D4BBE0C27752}"/>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7" name="直線コネクタ 196">
          <a:extLst>
            <a:ext uri="{FF2B5EF4-FFF2-40B4-BE49-F238E27FC236}">
              <a16:creationId xmlns:a16="http://schemas.microsoft.com/office/drawing/2014/main" xmlns="" id="{15AA6F1B-9786-4A31-B70D-88C1C273FF31}"/>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98" name="【市民会館】&#10;有形固定資産減価償却率平均値テキスト">
          <a:extLst>
            <a:ext uri="{FF2B5EF4-FFF2-40B4-BE49-F238E27FC236}">
              <a16:creationId xmlns:a16="http://schemas.microsoft.com/office/drawing/2014/main" xmlns="" id="{D7F60DA9-5345-43B9-9010-648F90202D84}"/>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99" name="フローチャート: 判断 198">
          <a:extLst>
            <a:ext uri="{FF2B5EF4-FFF2-40B4-BE49-F238E27FC236}">
              <a16:creationId xmlns:a16="http://schemas.microsoft.com/office/drawing/2014/main" xmlns="" id="{0DA211F6-BF2D-4E9B-816F-C5BB322C7C9F}"/>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00" name="フローチャート: 判断 199">
          <a:extLst>
            <a:ext uri="{FF2B5EF4-FFF2-40B4-BE49-F238E27FC236}">
              <a16:creationId xmlns:a16="http://schemas.microsoft.com/office/drawing/2014/main" xmlns="" id="{48A877EE-D40A-4383-A6D2-8E6244DB1197}"/>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01" name="n_1aveValue【市民会館】&#10;有形固定資産減価償却率">
          <a:extLst>
            <a:ext uri="{FF2B5EF4-FFF2-40B4-BE49-F238E27FC236}">
              <a16:creationId xmlns:a16="http://schemas.microsoft.com/office/drawing/2014/main" xmlns="" id="{DBCD2D7B-128E-431D-9600-C9AD8FC6417D}"/>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02" name="フローチャート: 判断 201">
          <a:extLst>
            <a:ext uri="{FF2B5EF4-FFF2-40B4-BE49-F238E27FC236}">
              <a16:creationId xmlns:a16="http://schemas.microsoft.com/office/drawing/2014/main" xmlns="" id="{A4219F4D-14D4-4A7F-B3AA-E882858399D9}"/>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03" name="n_2aveValue【市民会館】&#10;有形固定資産減価償却率">
          <a:extLst>
            <a:ext uri="{FF2B5EF4-FFF2-40B4-BE49-F238E27FC236}">
              <a16:creationId xmlns:a16="http://schemas.microsoft.com/office/drawing/2014/main" xmlns="" id="{C346AAD1-7971-4FC4-9B02-174A3A00643C}"/>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04" name="フローチャート: 判断 203">
          <a:extLst>
            <a:ext uri="{FF2B5EF4-FFF2-40B4-BE49-F238E27FC236}">
              <a16:creationId xmlns:a16="http://schemas.microsoft.com/office/drawing/2014/main" xmlns="" id="{FE4E37F2-E7E5-43F5-850C-40559DA62486}"/>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05" name="n_3aveValue【市民会館】&#10;有形固定資産減価償却率">
          <a:extLst>
            <a:ext uri="{FF2B5EF4-FFF2-40B4-BE49-F238E27FC236}">
              <a16:creationId xmlns:a16="http://schemas.microsoft.com/office/drawing/2014/main" xmlns="" id="{BA55EC3F-2004-4532-A05C-E788C6FC7FC4}"/>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6" name="テキスト ボックス 205">
          <a:extLst>
            <a:ext uri="{FF2B5EF4-FFF2-40B4-BE49-F238E27FC236}">
              <a16:creationId xmlns:a16="http://schemas.microsoft.com/office/drawing/2014/main" xmlns="" id="{F5199584-555A-4FD0-9191-2E8B8A9066C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xmlns="" id="{FBED396E-3886-4088-8B8F-9E7F723D5CE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xmlns="" id="{5C6379BB-68B0-4034-ADA9-C6F06E1E4C3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xmlns="" id="{17BBEF49-6D0E-4A90-B449-49F0F9980F5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xmlns="" id="{7EC8F2F1-B70B-44C8-9C2A-8AB6DEEFD4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112268</xdr:rowOff>
    </xdr:from>
    <xdr:to>
      <xdr:col>24</xdr:col>
      <xdr:colOff>114300</xdr:colOff>
      <xdr:row>104</xdr:row>
      <xdr:rowOff>42418</xdr:rowOff>
    </xdr:to>
    <xdr:sp macro="" textlink="">
      <xdr:nvSpPr>
        <xdr:cNvPr id="211" name="楕円 210">
          <a:extLst>
            <a:ext uri="{FF2B5EF4-FFF2-40B4-BE49-F238E27FC236}">
              <a16:creationId xmlns:a16="http://schemas.microsoft.com/office/drawing/2014/main" xmlns="" id="{33B5E939-D723-4401-8C6D-81EC66D4C1DA}"/>
            </a:ext>
          </a:extLst>
        </xdr:cNvPr>
        <xdr:cNvSpPr/>
      </xdr:nvSpPr>
      <xdr:spPr>
        <a:xfrm>
          <a:off x="45847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135145</xdr:rowOff>
    </xdr:from>
    <xdr:ext cx="405111" cy="259045"/>
    <xdr:sp macro="" textlink="">
      <xdr:nvSpPr>
        <xdr:cNvPr id="212" name="【市民会館】&#10;有形固定資産減価償却率該当値テキスト">
          <a:extLst>
            <a:ext uri="{FF2B5EF4-FFF2-40B4-BE49-F238E27FC236}">
              <a16:creationId xmlns:a16="http://schemas.microsoft.com/office/drawing/2014/main" xmlns="" id="{AD10A06C-409F-4DA6-9031-82548AF79532}"/>
            </a:ext>
          </a:extLst>
        </xdr:cNvPr>
        <xdr:cNvSpPr txBox="1"/>
      </xdr:nvSpPr>
      <xdr:spPr>
        <a:xfrm>
          <a:off x="4673600" y="176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157987</xdr:rowOff>
    </xdr:from>
    <xdr:to>
      <xdr:col>20</xdr:col>
      <xdr:colOff>38100</xdr:colOff>
      <xdr:row>104</xdr:row>
      <xdr:rowOff>88137</xdr:rowOff>
    </xdr:to>
    <xdr:sp macro="" textlink="">
      <xdr:nvSpPr>
        <xdr:cNvPr id="213" name="楕円 212">
          <a:extLst>
            <a:ext uri="{FF2B5EF4-FFF2-40B4-BE49-F238E27FC236}">
              <a16:creationId xmlns:a16="http://schemas.microsoft.com/office/drawing/2014/main" xmlns="" id="{3A924919-73D2-472F-803F-0FB9EAB76A9C}"/>
            </a:ext>
          </a:extLst>
        </xdr:cNvPr>
        <xdr:cNvSpPr/>
      </xdr:nvSpPr>
      <xdr:spPr>
        <a:xfrm>
          <a:off x="3746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163068</xdr:rowOff>
    </xdr:from>
    <xdr:to>
      <xdr:col>24</xdr:col>
      <xdr:colOff>63500</xdr:colOff>
      <xdr:row>104</xdr:row>
      <xdr:rowOff>37337</xdr:rowOff>
    </xdr:to>
    <xdr:cxnSp macro="">
      <xdr:nvCxnSpPr>
        <xdr:cNvPr id="214" name="直線コネクタ 213">
          <a:extLst>
            <a:ext uri="{FF2B5EF4-FFF2-40B4-BE49-F238E27FC236}">
              <a16:creationId xmlns:a16="http://schemas.microsoft.com/office/drawing/2014/main" xmlns="" id="{14399BCA-0AB0-4D7C-8A6D-38F41978FD9F}"/>
            </a:ext>
          </a:extLst>
        </xdr:cNvPr>
        <xdr:cNvCxnSpPr/>
      </xdr:nvCxnSpPr>
      <xdr:spPr>
        <a:xfrm flipV="1">
          <a:off x="3797300" y="178224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157987</xdr:rowOff>
    </xdr:from>
    <xdr:to>
      <xdr:col>15</xdr:col>
      <xdr:colOff>101600</xdr:colOff>
      <xdr:row>104</xdr:row>
      <xdr:rowOff>88137</xdr:rowOff>
    </xdr:to>
    <xdr:sp macro="" textlink="">
      <xdr:nvSpPr>
        <xdr:cNvPr id="215" name="楕円 214">
          <a:extLst>
            <a:ext uri="{FF2B5EF4-FFF2-40B4-BE49-F238E27FC236}">
              <a16:creationId xmlns:a16="http://schemas.microsoft.com/office/drawing/2014/main" xmlns="" id="{F841796C-2B73-4983-8B51-6AFAB91EBB10}"/>
            </a:ext>
          </a:extLst>
        </xdr:cNvPr>
        <xdr:cNvSpPr/>
      </xdr:nvSpPr>
      <xdr:spPr>
        <a:xfrm>
          <a:off x="2857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37337</xdr:rowOff>
    </xdr:from>
    <xdr:to>
      <xdr:col>19</xdr:col>
      <xdr:colOff>177800</xdr:colOff>
      <xdr:row>104</xdr:row>
      <xdr:rowOff>37337</xdr:rowOff>
    </xdr:to>
    <xdr:cxnSp macro="">
      <xdr:nvCxnSpPr>
        <xdr:cNvPr id="216" name="直線コネクタ 215">
          <a:extLst>
            <a:ext uri="{FF2B5EF4-FFF2-40B4-BE49-F238E27FC236}">
              <a16:creationId xmlns:a16="http://schemas.microsoft.com/office/drawing/2014/main" xmlns="" id="{E2D11E86-FD75-4140-A6D1-CAFD951C5637}"/>
            </a:ext>
          </a:extLst>
        </xdr:cNvPr>
        <xdr:cNvCxnSpPr/>
      </xdr:nvCxnSpPr>
      <xdr:spPr>
        <a:xfrm>
          <a:off x="2908300" y="17868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77978</xdr:rowOff>
    </xdr:from>
    <xdr:to>
      <xdr:col>10</xdr:col>
      <xdr:colOff>165100</xdr:colOff>
      <xdr:row>105</xdr:row>
      <xdr:rowOff>8128</xdr:rowOff>
    </xdr:to>
    <xdr:sp macro="" textlink="">
      <xdr:nvSpPr>
        <xdr:cNvPr id="217" name="楕円 216">
          <a:extLst>
            <a:ext uri="{FF2B5EF4-FFF2-40B4-BE49-F238E27FC236}">
              <a16:creationId xmlns:a16="http://schemas.microsoft.com/office/drawing/2014/main" xmlns="" id="{8AFE5F37-C425-4719-8C48-B5581A031A33}"/>
            </a:ext>
          </a:extLst>
        </xdr:cNvPr>
        <xdr:cNvSpPr/>
      </xdr:nvSpPr>
      <xdr:spPr>
        <a:xfrm>
          <a:off x="1968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37337</xdr:rowOff>
    </xdr:from>
    <xdr:to>
      <xdr:col>15</xdr:col>
      <xdr:colOff>50800</xdr:colOff>
      <xdr:row>104</xdr:row>
      <xdr:rowOff>128778</xdr:rowOff>
    </xdr:to>
    <xdr:cxnSp macro="">
      <xdr:nvCxnSpPr>
        <xdr:cNvPr id="218" name="直線コネクタ 217">
          <a:extLst>
            <a:ext uri="{FF2B5EF4-FFF2-40B4-BE49-F238E27FC236}">
              <a16:creationId xmlns:a16="http://schemas.microsoft.com/office/drawing/2014/main" xmlns="" id="{F0BB9F3C-19EE-4CD6-B6F1-5409271DCA7B}"/>
            </a:ext>
          </a:extLst>
        </xdr:cNvPr>
        <xdr:cNvCxnSpPr/>
      </xdr:nvCxnSpPr>
      <xdr:spPr>
        <a:xfrm flipV="1">
          <a:off x="2019300" y="1786813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104664</xdr:rowOff>
    </xdr:from>
    <xdr:ext cx="405111" cy="259045"/>
    <xdr:sp macro="" textlink="">
      <xdr:nvSpPr>
        <xdr:cNvPr id="219" name="n_1mainValue【市民会館】&#10;有形固定資産減価償却率">
          <a:extLst>
            <a:ext uri="{FF2B5EF4-FFF2-40B4-BE49-F238E27FC236}">
              <a16:creationId xmlns:a16="http://schemas.microsoft.com/office/drawing/2014/main" xmlns="" id="{41F2079A-13E8-4890-B923-E4B6A1E564EF}"/>
            </a:ext>
          </a:extLst>
        </xdr:cNvPr>
        <xdr:cNvSpPr txBox="1"/>
      </xdr:nvSpPr>
      <xdr:spPr>
        <a:xfrm>
          <a:off x="35820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104664</xdr:rowOff>
    </xdr:from>
    <xdr:ext cx="405111" cy="259045"/>
    <xdr:sp macro="" textlink="">
      <xdr:nvSpPr>
        <xdr:cNvPr id="220" name="n_2mainValue【市民会館】&#10;有形固定資産減価償却率">
          <a:extLst>
            <a:ext uri="{FF2B5EF4-FFF2-40B4-BE49-F238E27FC236}">
              <a16:creationId xmlns:a16="http://schemas.microsoft.com/office/drawing/2014/main" xmlns="" id="{199D8F70-A216-4411-A345-E521D5C61DBB}"/>
            </a:ext>
          </a:extLst>
        </xdr:cNvPr>
        <xdr:cNvSpPr txBox="1"/>
      </xdr:nvSpPr>
      <xdr:spPr>
        <a:xfrm>
          <a:off x="2705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24655</xdr:rowOff>
    </xdr:from>
    <xdr:ext cx="405111" cy="259045"/>
    <xdr:sp macro="" textlink="">
      <xdr:nvSpPr>
        <xdr:cNvPr id="221" name="n_3mainValue【市民会館】&#10;有形固定資産減価償却率">
          <a:extLst>
            <a:ext uri="{FF2B5EF4-FFF2-40B4-BE49-F238E27FC236}">
              <a16:creationId xmlns:a16="http://schemas.microsoft.com/office/drawing/2014/main" xmlns="" id="{4899D27C-B959-44DD-9E47-4E1A40872284}"/>
            </a:ext>
          </a:extLst>
        </xdr:cNvPr>
        <xdr:cNvSpPr txBox="1"/>
      </xdr:nvSpPr>
      <xdr:spPr>
        <a:xfrm>
          <a:off x="1816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a:extLst>
            <a:ext uri="{FF2B5EF4-FFF2-40B4-BE49-F238E27FC236}">
              <a16:creationId xmlns:a16="http://schemas.microsoft.com/office/drawing/2014/main" xmlns="" id="{137B393E-5F75-4F6F-9463-D40E2630A35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a:extLst>
            <a:ext uri="{FF2B5EF4-FFF2-40B4-BE49-F238E27FC236}">
              <a16:creationId xmlns:a16="http://schemas.microsoft.com/office/drawing/2014/main" xmlns="" id="{4B7E4BC6-AE98-41EF-A7EB-E99A570C68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a:extLst>
            <a:ext uri="{FF2B5EF4-FFF2-40B4-BE49-F238E27FC236}">
              <a16:creationId xmlns:a16="http://schemas.microsoft.com/office/drawing/2014/main" xmlns="" id="{43F08F3B-8B8A-4906-854D-F361DBBFBB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a:extLst>
            <a:ext uri="{FF2B5EF4-FFF2-40B4-BE49-F238E27FC236}">
              <a16:creationId xmlns:a16="http://schemas.microsoft.com/office/drawing/2014/main" xmlns="" id="{20211DC9-02BD-41EB-BE00-D648692F4D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a:extLst>
            <a:ext uri="{FF2B5EF4-FFF2-40B4-BE49-F238E27FC236}">
              <a16:creationId xmlns:a16="http://schemas.microsoft.com/office/drawing/2014/main" xmlns="" id="{FFAF11B5-42A6-4068-A2B4-D37B3F1BE5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a:extLst>
            <a:ext uri="{FF2B5EF4-FFF2-40B4-BE49-F238E27FC236}">
              <a16:creationId xmlns:a16="http://schemas.microsoft.com/office/drawing/2014/main" xmlns="" id="{E0406563-9101-486B-A922-9E5A0BC8B2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a:extLst>
            <a:ext uri="{FF2B5EF4-FFF2-40B4-BE49-F238E27FC236}">
              <a16:creationId xmlns:a16="http://schemas.microsoft.com/office/drawing/2014/main" xmlns="" id="{E69EBDF7-88B5-4249-A199-C827C9B73F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a:extLst>
            <a:ext uri="{FF2B5EF4-FFF2-40B4-BE49-F238E27FC236}">
              <a16:creationId xmlns:a16="http://schemas.microsoft.com/office/drawing/2014/main" xmlns="" id="{79E9C71A-F521-4E62-919E-CB4E62DD5F5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0" name="テキスト ボックス 229">
          <a:extLst>
            <a:ext uri="{FF2B5EF4-FFF2-40B4-BE49-F238E27FC236}">
              <a16:creationId xmlns:a16="http://schemas.microsoft.com/office/drawing/2014/main" xmlns="" id="{F90C752F-6A99-4D56-9253-A4DEA525016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1" name="直線コネクタ 230">
          <a:extLst>
            <a:ext uri="{FF2B5EF4-FFF2-40B4-BE49-F238E27FC236}">
              <a16:creationId xmlns:a16="http://schemas.microsoft.com/office/drawing/2014/main" xmlns="" id="{7BE1AA3C-C41C-4D80-8460-95E9D53970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2" name="直線コネクタ 231">
          <a:extLst>
            <a:ext uri="{FF2B5EF4-FFF2-40B4-BE49-F238E27FC236}">
              <a16:creationId xmlns:a16="http://schemas.microsoft.com/office/drawing/2014/main" xmlns="" id="{72FA4678-7422-4804-A878-0479F2F4E1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3" name="テキスト ボックス 232">
          <a:extLst>
            <a:ext uri="{FF2B5EF4-FFF2-40B4-BE49-F238E27FC236}">
              <a16:creationId xmlns:a16="http://schemas.microsoft.com/office/drawing/2014/main" xmlns="" id="{5E995892-ECB7-4F41-860F-AC41CDD1BF6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4" name="直線コネクタ 233">
          <a:extLst>
            <a:ext uri="{FF2B5EF4-FFF2-40B4-BE49-F238E27FC236}">
              <a16:creationId xmlns:a16="http://schemas.microsoft.com/office/drawing/2014/main" xmlns="" id="{7E5C8C40-DDA4-4A72-903E-177FEDFFE5C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5" name="テキスト ボックス 234">
          <a:extLst>
            <a:ext uri="{FF2B5EF4-FFF2-40B4-BE49-F238E27FC236}">
              <a16:creationId xmlns:a16="http://schemas.microsoft.com/office/drawing/2014/main" xmlns="" id="{09992D57-CD0A-4FAD-909E-39EF7049D34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6" name="直線コネクタ 235">
          <a:extLst>
            <a:ext uri="{FF2B5EF4-FFF2-40B4-BE49-F238E27FC236}">
              <a16:creationId xmlns:a16="http://schemas.microsoft.com/office/drawing/2014/main" xmlns="" id="{C29DF229-C94A-490A-8618-2C0A90592B9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7" name="テキスト ボックス 236">
          <a:extLst>
            <a:ext uri="{FF2B5EF4-FFF2-40B4-BE49-F238E27FC236}">
              <a16:creationId xmlns:a16="http://schemas.microsoft.com/office/drawing/2014/main" xmlns="" id="{4BF3C154-E7A0-4FCB-8E2A-845C5CD3A2A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8" name="直線コネクタ 237">
          <a:extLst>
            <a:ext uri="{FF2B5EF4-FFF2-40B4-BE49-F238E27FC236}">
              <a16:creationId xmlns:a16="http://schemas.microsoft.com/office/drawing/2014/main" xmlns="" id="{95BCC59C-20D7-4E56-9DAC-33F318A216E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9" name="テキスト ボックス 238">
          <a:extLst>
            <a:ext uri="{FF2B5EF4-FFF2-40B4-BE49-F238E27FC236}">
              <a16:creationId xmlns:a16="http://schemas.microsoft.com/office/drawing/2014/main" xmlns="" id="{4E933F8F-E6D8-4DD5-9D26-4FDFF363F49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0" name="直線コネクタ 239">
          <a:extLst>
            <a:ext uri="{FF2B5EF4-FFF2-40B4-BE49-F238E27FC236}">
              <a16:creationId xmlns:a16="http://schemas.microsoft.com/office/drawing/2014/main" xmlns="" id="{2DA4F97F-DF89-416D-BF8C-EBDC47BF8C3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1" name="テキスト ボックス 240">
          <a:extLst>
            <a:ext uri="{FF2B5EF4-FFF2-40B4-BE49-F238E27FC236}">
              <a16:creationId xmlns:a16="http://schemas.microsoft.com/office/drawing/2014/main" xmlns="" id="{AC485D58-8266-4EE1-A917-CED0069928E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2" name="直線コネクタ 241">
          <a:extLst>
            <a:ext uri="{FF2B5EF4-FFF2-40B4-BE49-F238E27FC236}">
              <a16:creationId xmlns:a16="http://schemas.microsoft.com/office/drawing/2014/main" xmlns="" id="{EC7CF7CB-0964-43AD-8328-24B14899905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3" name="テキスト ボックス 242">
          <a:extLst>
            <a:ext uri="{FF2B5EF4-FFF2-40B4-BE49-F238E27FC236}">
              <a16:creationId xmlns:a16="http://schemas.microsoft.com/office/drawing/2014/main" xmlns="" id="{112BB6F9-0F4D-4F4E-9B31-5B15B1CD822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4" name="【市民会館】&#10;一人当たり面積グラフ枠">
          <a:extLst>
            <a:ext uri="{FF2B5EF4-FFF2-40B4-BE49-F238E27FC236}">
              <a16:creationId xmlns:a16="http://schemas.microsoft.com/office/drawing/2014/main" xmlns="" id="{93FC39C8-796E-489B-AEAE-2770CB33F2B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45" name="直線コネクタ 244">
          <a:extLst>
            <a:ext uri="{FF2B5EF4-FFF2-40B4-BE49-F238E27FC236}">
              <a16:creationId xmlns:a16="http://schemas.microsoft.com/office/drawing/2014/main" xmlns="" id="{BCF12CBC-6B79-45F4-87BF-35E8D422B82E}"/>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46" name="【市民会館】&#10;一人当たり面積最小値テキスト">
          <a:extLst>
            <a:ext uri="{FF2B5EF4-FFF2-40B4-BE49-F238E27FC236}">
              <a16:creationId xmlns:a16="http://schemas.microsoft.com/office/drawing/2014/main" xmlns="" id="{BB1142F7-2EE4-40EF-9B95-E86B0147D0EC}"/>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47" name="直線コネクタ 246">
          <a:extLst>
            <a:ext uri="{FF2B5EF4-FFF2-40B4-BE49-F238E27FC236}">
              <a16:creationId xmlns:a16="http://schemas.microsoft.com/office/drawing/2014/main" xmlns="" id="{BD29E611-0A91-4128-8C47-4D280E438AFE}"/>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48" name="【市民会館】&#10;一人当たり面積最大値テキスト">
          <a:extLst>
            <a:ext uri="{FF2B5EF4-FFF2-40B4-BE49-F238E27FC236}">
              <a16:creationId xmlns:a16="http://schemas.microsoft.com/office/drawing/2014/main" xmlns="" id="{F7C98AB0-00A2-4188-9FFD-A0F621AF9537}"/>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49" name="直線コネクタ 248">
          <a:extLst>
            <a:ext uri="{FF2B5EF4-FFF2-40B4-BE49-F238E27FC236}">
              <a16:creationId xmlns:a16="http://schemas.microsoft.com/office/drawing/2014/main" xmlns="" id="{15DE1A37-20C8-4347-9601-D8BD13BF3B94}"/>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250" name="【市民会館】&#10;一人当たり面積平均値テキスト">
          <a:extLst>
            <a:ext uri="{FF2B5EF4-FFF2-40B4-BE49-F238E27FC236}">
              <a16:creationId xmlns:a16="http://schemas.microsoft.com/office/drawing/2014/main" xmlns="" id="{619CACFF-0E61-4940-A99B-56CADE6773F1}"/>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51" name="フローチャート: 判断 250">
          <a:extLst>
            <a:ext uri="{FF2B5EF4-FFF2-40B4-BE49-F238E27FC236}">
              <a16:creationId xmlns:a16="http://schemas.microsoft.com/office/drawing/2014/main" xmlns="" id="{9F0100EC-9776-4BC6-BE67-55F82701165E}"/>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52" name="フローチャート: 判断 251">
          <a:extLst>
            <a:ext uri="{FF2B5EF4-FFF2-40B4-BE49-F238E27FC236}">
              <a16:creationId xmlns:a16="http://schemas.microsoft.com/office/drawing/2014/main" xmlns="" id="{565F33F2-54DB-4D1F-AA0E-02050977107F}"/>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53" name="n_1aveValue【市民会館】&#10;一人当たり面積">
          <a:extLst>
            <a:ext uri="{FF2B5EF4-FFF2-40B4-BE49-F238E27FC236}">
              <a16:creationId xmlns:a16="http://schemas.microsoft.com/office/drawing/2014/main" xmlns="" id="{8EA96D08-ED1D-472F-B8E3-1435AAFCB5A7}"/>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54" name="フローチャート: 判断 253">
          <a:extLst>
            <a:ext uri="{FF2B5EF4-FFF2-40B4-BE49-F238E27FC236}">
              <a16:creationId xmlns:a16="http://schemas.microsoft.com/office/drawing/2014/main" xmlns="" id="{89592D49-9699-4E80-809A-6892BBA61BAB}"/>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255" name="n_2aveValue【市民会館】&#10;一人当たり面積">
          <a:extLst>
            <a:ext uri="{FF2B5EF4-FFF2-40B4-BE49-F238E27FC236}">
              <a16:creationId xmlns:a16="http://schemas.microsoft.com/office/drawing/2014/main" xmlns="" id="{D5F71377-82C1-4EB1-A51D-D51EAF2A5575}"/>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56" name="フローチャート: 判断 255">
          <a:extLst>
            <a:ext uri="{FF2B5EF4-FFF2-40B4-BE49-F238E27FC236}">
              <a16:creationId xmlns:a16="http://schemas.microsoft.com/office/drawing/2014/main" xmlns="" id="{1B226ABD-0E4F-4420-BB8D-6F79F8A03DDA}"/>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57" name="n_3aveValue【市民会館】&#10;一人当たり面積">
          <a:extLst>
            <a:ext uri="{FF2B5EF4-FFF2-40B4-BE49-F238E27FC236}">
              <a16:creationId xmlns:a16="http://schemas.microsoft.com/office/drawing/2014/main" xmlns="" id="{858CB18A-3B9B-42B6-84EA-472C5130D0B4}"/>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675F02BF-DA9D-4BFD-8157-A2EE95ADE8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B0752376-EE2E-4171-9DAE-B04E849BD11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455C4D19-ACF7-42CB-BEA9-9F674C5BF6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0CC7860B-BBDE-4DF3-ADED-68E80510B75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xmlns="" id="{CDF9CF2E-3DAA-4028-A0FB-C9A41D54471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153036</xdr:rowOff>
    </xdr:from>
    <xdr:to>
      <xdr:col>55</xdr:col>
      <xdr:colOff>50800</xdr:colOff>
      <xdr:row>108</xdr:row>
      <xdr:rowOff>83186</xdr:rowOff>
    </xdr:to>
    <xdr:sp macro="" textlink="">
      <xdr:nvSpPr>
        <xdr:cNvPr id="263" name="楕円 262">
          <a:extLst>
            <a:ext uri="{FF2B5EF4-FFF2-40B4-BE49-F238E27FC236}">
              <a16:creationId xmlns:a16="http://schemas.microsoft.com/office/drawing/2014/main" xmlns="" id="{4A5EC25E-EE6F-4642-9CEF-1D663B8BEE29}"/>
            </a:ext>
          </a:extLst>
        </xdr:cNvPr>
        <xdr:cNvSpPr/>
      </xdr:nvSpPr>
      <xdr:spPr>
        <a:xfrm>
          <a:off x="10426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67963</xdr:rowOff>
    </xdr:from>
    <xdr:ext cx="469744" cy="259045"/>
    <xdr:sp macro="" textlink="">
      <xdr:nvSpPr>
        <xdr:cNvPr id="264" name="【市民会館】&#10;一人当たり面積該当値テキスト">
          <a:extLst>
            <a:ext uri="{FF2B5EF4-FFF2-40B4-BE49-F238E27FC236}">
              <a16:creationId xmlns:a16="http://schemas.microsoft.com/office/drawing/2014/main" xmlns="" id="{EF98F8A5-20E0-4AFD-A6D5-1D64E2B21AD0}"/>
            </a:ext>
          </a:extLst>
        </xdr:cNvPr>
        <xdr:cNvSpPr txBox="1"/>
      </xdr:nvSpPr>
      <xdr:spPr>
        <a:xfrm>
          <a:off x="10515600" y="1841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154560</xdr:rowOff>
    </xdr:from>
    <xdr:to>
      <xdr:col>50</xdr:col>
      <xdr:colOff>165100</xdr:colOff>
      <xdr:row>108</xdr:row>
      <xdr:rowOff>84710</xdr:rowOff>
    </xdr:to>
    <xdr:sp macro="" textlink="">
      <xdr:nvSpPr>
        <xdr:cNvPr id="265" name="楕円 264">
          <a:extLst>
            <a:ext uri="{FF2B5EF4-FFF2-40B4-BE49-F238E27FC236}">
              <a16:creationId xmlns:a16="http://schemas.microsoft.com/office/drawing/2014/main" xmlns="" id="{05B9A853-ACC6-4389-A1CA-93D2093A7D5A}"/>
            </a:ext>
          </a:extLst>
        </xdr:cNvPr>
        <xdr:cNvSpPr/>
      </xdr:nvSpPr>
      <xdr:spPr>
        <a:xfrm>
          <a:off x="9588500" y="184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32386</xdr:rowOff>
    </xdr:from>
    <xdr:to>
      <xdr:col>55</xdr:col>
      <xdr:colOff>0</xdr:colOff>
      <xdr:row>108</xdr:row>
      <xdr:rowOff>33910</xdr:rowOff>
    </xdr:to>
    <xdr:cxnSp macro="">
      <xdr:nvCxnSpPr>
        <xdr:cNvPr id="266" name="直線コネクタ 265">
          <a:extLst>
            <a:ext uri="{FF2B5EF4-FFF2-40B4-BE49-F238E27FC236}">
              <a16:creationId xmlns:a16="http://schemas.microsoft.com/office/drawing/2014/main" xmlns="" id="{4067A040-443F-481D-AD04-EEFD5EEC9A19}"/>
            </a:ext>
          </a:extLst>
        </xdr:cNvPr>
        <xdr:cNvCxnSpPr/>
      </xdr:nvCxnSpPr>
      <xdr:spPr>
        <a:xfrm flipV="1">
          <a:off x="9639300" y="1854898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157607</xdr:rowOff>
    </xdr:from>
    <xdr:to>
      <xdr:col>46</xdr:col>
      <xdr:colOff>38100</xdr:colOff>
      <xdr:row>108</xdr:row>
      <xdr:rowOff>87757</xdr:rowOff>
    </xdr:to>
    <xdr:sp macro="" textlink="">
      <xdr:nvSpPr>
        <xdr:cNvPr id="267" name="楕円 266">
          <a:extLst>
            <a:ext uri="{FF2B5EF4-FFF2-40B4-BE49-F238E27FC236}">
              <a16:creationId xmlns:a16="http://schemas.microsoft.com/office/drawing/2014/main" xmlns="" id="{7D804982-AF4A-4377-A72C-9649DA0A4BA4}"/>
            </a:ext>
          </a:extLst>
        </xdr:cNvPr>
        <xdr:cNvSpPr/>
      </xdr:nvSpPr>
      <xdr:spPr>
        <a:xfrm>
          <a:off x="8699500" y="185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33910</xdr:rowOff>
    </xdr:from>
    <xdr:to>
      <xdr:col>50</xdr:col>
      <xdr:colOff>114300</xdr:colOff>
      <xdr:row>108</xdr:row>
      <xdr:rowOff>36957</xdr:rowOff>
    </xdr:to>
    <xdr:cxnSp macro="">
      <xdr:nvCxnSpPr>
        <xdr:cNvPr id="268" name="直線コネクタ 267">
          <a:extLst>
            <a:ext uri="{FF2B5EF4-FFF2-40B4-BE49-F238E27FC236}">
              <a16:creationId xmlns:a16="http://schemas.microsoft.com/office/drawing/2014/main" xmlns="" id="{A3A84DC2-44D6-4428-A130-21960A5A0F69}"/>
            </a:ext>
          </a:extLst>
        </xdr:cNvPr>
        <xdr:cNvCxnSpPr/>
      </xdr:nvCxnSpPr>
      <xdr:spPr>
        <a:xfrm flipV="1">
          <a:off x="8750300" y="18550510"/>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158369</xdr:rowOff>
    </xdr:from>
    <xdr:to>
      <xdr:col>41</xdr:col>
      <xdr:colOff>101600</xdr:colOff>
      <xdr:row>108</xdr:row>
      <xdr:rowOff>88519</xdr:rowOff>
    </xdr:to>
    <xdr:sp macro="" textlink="">
      <xdr:nvSpPr>
        <xdr:cNvPr id="269" name="楕円 268">
          <a:extLst>
            <a:ext uri="{FF2B5EF4-FFF2-40B4-BE49-F238E27FC236}">
              <a16:creationId xmlns:a16="http://schemas.microsoft.com/office/drawing/2014/main" xmlns="" id="{FFCFACE8-93D6-4849-861C-26397B17D616}"/>
            </a:ext>
          </a:extLst>
        </xdr:cNvPr>
        <xdr:cNvSpPr/>
      </xdr:nvSpPr>
      <xdr:spPr>
        <a:xfrm>
          <a:off x="7810500" y="18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36957</xdr:rowOff>
    </xdr:from>
    <xdr:to>
      <xdr:col>45</xdr:col>
      <xdr:colOff>177800</xdr:colOff>
      <xdr:row>108</xdr:row>
      <xdr:rowOff>37719</xdr:rowOff>
    </xdr:to>
    <xdr:cxnSp macro="">
      <xdr:nvCxnSpPr>
        <xdr:cNvPr id="270" name="直線コネクタ 269">
          <a:extLst>
            <a:ext uri="{FF2B5EF4-FFF2-40B4-BE49-F238E27FC236}">
              <a16:creationId xmlns:a16="http://schemas.microsoft.com/office/drawing/2014/main" xmlns="" id="{020C5E97-32BF-4622-89DD-CF07FAA20821}"/>
            </a:ext>
          </a:extLst>
        </xdr:cNvPr>
        <xdr:cNvCxnSpPr/>
      </xdr:nvCxnSpPr>
      <xdr:spPr>
        <a:xfrm flipV="1">
          <a:off x="7861300" y="185535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75837</xdr:rowOff>
    </xdr:from>
    <xdr:ext cx="469744" cy="259045"/>
    <xdr:sp macro="" textlink="">
      <xdr:nvSpPr>
        <xdr:cNvPr id="271" name="n_1mainValue【市民会館】&#10;一人当たり面積">
          <a:extLst>
            <a:ext uri="{FF2B5EF4-FFF2-40B4-BE49-F238E27FC236}">
              <a16:creationId xmlns:a16="http://schemas.microsoft.com/office/drawing/2014/main" xmlns="" id="{E88D427A-8A65-450A-A667-989D204A6400}"/>
            </a:ext>
          </a:extLst>
        </xdr:cNvPr>
        <xdr:cNvSpPr txBox="1"/>
      </xdr:nvSpPr>
      <xdr:spPr>
        <a:xfrm>
          <a:off x="9391727" y="185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78884</xdr:rowOff>
    </xdr:from>
    <xdr:ext cx="469744" cy="259045"/>
    <xdr:sp macro="" textlink="">
      <xdr:nvSpPr>
        <xdr:cNvPr id="272" name="n_2mainValue【市民会館】&#10;一人当たり面積">
          <a:extLst>
            <a:ext uri="{FF2B5EF4-FFF2-40B4-BE49-F238E27FC236}">
              <a16:creationId xmlns:a16="http://schemas.microsoft.com/office/drawing/2014/main" xmlns="" id="{8FAE26BE-63D0-4A53-ACE0-E2E7BAB90C50}"/>
            </a:ext>
          </a:extLst>
        </xdr:cNvPr>
        <xdr:cNvSpPr txBox="1"/>
      </xdr:nvSpPr>
      <xdr:spPr>
        <a:xfrm>
          <a:off x="8515427" y="185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79646</xdr:rowOff>
    </xdr:from>
    <xdr:ext cx="469744" cy="259045"/>
    <xdr:sp macro="" textlink="">
      <xdr:nvSpPr>
        <xdr:cNvPr id="273" name="n_3mainValue【市民会館】&#10;一人当たり面積">
          <a:extLst>
            <a:ext uri="{FF2B5EF4-FFF2-40B4-BE49-F238E27FC236}">
              <a16:creationId xmlns:a16="http://schemas.microsoft.com/office/drawing/2014/main" xmlns="" id="{3A51FA4B-6269-488F-884C-EE4184F74D23}"/>
            </a:ext>
          </a:extLst>
        </xdr:cNvPr>
        <xdr:cNvSpPr txBox="1"/>
      </xdr:nvSpPr>
      <xdr:spPr>
        <a:xfrm>
          <a:off x="7626427" y="185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xmlns="" id="{E224BC8C-FEE1-4FDB-8736-357F93C275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xmlns="" id="{C4282714-54FD-4B9E-962D-07C1A2C58E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xmlns="" id="{9A6D984C-19C0-424B-8272-C7809EEC78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xmlns="" id="{973103AE-E4FB-4624-9A53-05F70396FB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xmlns="" id="{967E094D-B5F4-4EB8-901D-081B5BC59A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xmlns="" id="{C0C72001-39B6-4698-BBA5-7869B82D15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xmlns="" id="{3577D8C7-3DF0-42EF-8368-3CB2AA91392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xmlns="" id="{41247C4E-A3A4-4090-8039-7560BDA2DA4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a:extLst>
            <a:ext uri="{FF2B5EF4-FFF2-40B4-BE49-F238E27FC236}">
              <a16:creationId xmlns:a16="http://schemas.microsoft.com/office/drawing/2014/main" xmlns="" id="{5A737F33-6F10-4D15-A72D-C7FA91483D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a:extLst>
            <a:ext uri="{FF2B5EF4-FFF2-40B4-BE49-F238E27FC236}">
              <a16:creationId xmlns:a16="http://schemas.microsoft.com/office/drawing/2014/main" xmlns="" id="{EBC6504B-4B60-473D-BD97-2E15034C0C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a:extLst>
            <a:ext uri="{FF2B5EF4-FFF2-40B4-BE49-F238E27FC236}">
              <a16:creationId xmlns:a16="http://schemas.microsoft.com/office/drawing/2014/main" xmlns="" id="{E191E376-DE44-4BEC-8F1F-38521990EB3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a:extLst>
            <a:ext uri="{FF2B5EF4-FFF2-40B4-BE49-F238E27FC236}">
              <a16:creationId xmlns:a16="http://schemas.microsoft.com/office/drawing/2014/main" xmlns="" id="{34E6C2C7-9C48-41AD-8AAC-CDE66CA072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a:extLst>
            <a:ext uri="{FF2B5EF4-FFF2-40B4-BE49-F238E27FC236}">
              <a16:creationId xmlns:a16="http://schemas.microsoft.com/office/drawing/2014/main" xmlns="" id="{D8067D1B-A024-406F-B898-4E15CBB57B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a:extLst>
            <a:ext uri="{FF2B5EF4-FFF2-40B4-BE49-F238E27FC236}">
              <a16:creationId xmlns:a16="http://schemas.microsoft.com/office/drawing/2014/main" xmlns="" id="{722CFD5F-C2A1-4928-91E9-936A09BB1C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a:extLst>
            <a:ext uri="{FF2B5EF4-FFF2-40B4-BE49-F238E27FC236}">
              <a16:creationId xmlns:a16="http://schemas.microsoft.com/office/drawing/2014/main" xmlns="" id="{8FA3151F-1C3B-4919-8DA2-EBE845F6B0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a:extLst>
            <a:ext uri="{FF2B5EF4-FFF2-40B4-BE49-F238E27FC236}">
              <a16:creationId xmlns:a16="http://schemas.microsoft.com/office/drawing/2014/main" xmlns="" id="{D923AC76-595B-4CBE-B136-2DBE339BCF5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xmlns="" id="{C9648A53-E505-4D58-9701-D7B995466E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xmlns="" id="{8E9A6585-D52F-46A2-9D31-3D12536AC2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xmlns="" id="{757A69F6-E01C-424E-980D-4919EC16D7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xmlns="" id="{DDDDF859-E9B2-45D1-8086-FFEFE44AEE7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xmlns="" id="{2470E181-42B6-4A92-AD51-3C4D7BCC5A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xmlns="" id="{9AD84885-3B66-4E03-82B7-320589EDEC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xmlns="" id="{2BEAA6AB-5978-4A8B-B1B2-C282B5422A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xmlns="" id="{30A944B8-6EB8-4E3B-B4BB-3B75AAA751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8" name="テキスト ボックス 297">
          <a:extLst>
            <a:ext uri="{FF2B5EF4-FFF2-40B4-BE49-F238E27FC236}">
              <a16:creationId xmlns:a16="http://schemas.microsoft.com/office/drawing/2014/main" xmlns="" id="{23D42221-9268-4C3A-8CB7-BAF4CA4F0D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9" name="直線コネクタ 298">
          <a:extLst>
            <a:ext uri="{FF2B5EF4-FFF2-40B4-BE49-F238E27FC236}">
              <a16:creationId xmlns:a16="http://schemas.microsoft.com/office/drawing/2014/main" xmlns="" id="{2EB03741-276E-490B-AFAE-07C1A1694F5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00" name="直線コネクタ 299">
          <a:extLst>
            <a:ext uri="{FF2B5EF4-FFF2-40B4-BE49-F238E27FC236}">
              <a16:creationId xmlns:a16="http://schemas.microsoft.com/office/drawing/2014/main" xmlns="" id="{D6F3261B-B1F7-4994-BBBC-A8A65D492F7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01" name="テキスト ボックス 300">
          <a:extLst>
            <a:ext uri="{FF2B5EF4-FFF2-40B4-BE49-F238E27FC236}">
              <a16:creationId xmlns:a16="http://schemas.microsoft.com/office/drawing/2014/main" xmlns="" id="{46AE620C-E14F-4A41-A5E9-C42B9ACC861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2" name="直線コネクタ 301">
          <a:extLst>
            <a:ext uri="{FF2B5EF4-FFF2-40B4-BE49-F238E27FC236}">
              <a16:creationId xmlns:a16="http://schemas.microsoft.com/office/drawing/2014/main" xmlns="" id="{0013178F-028C-4191-B3ED-D3ADCFEBC0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3" name="テキスト ボックス 302">
          <a:extLst>
            <a:ext uri="{FF2B5EF4-FFF2-40B4-BE49-F238E27FC236}">
              <a16:creationId xmlns:a16="http://schemas.microsoft.com/office/drawing/2014/main" xmlns="" id="{5D316100-81E2-4891-B4CF-782E26A280F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4" name="直線コネクタ 303">
          <a:extLst>
            <a:ext uri="{FF2B5EF4-FFF2-40B4-BE49-F238E27FC236}">
              <a16:creationId xmlns:a16="http://schemas.microsoft.com/office/drawing/2014/main" xmlns="" id="{F0D87601-8788-4A9D-A838-92FD84614E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5" name="テキスト ボックス 304">
          <a:extLst>
            <a:ext uri="{FF2B5EF4-FFF2-40B4-BE49-F238E27FC236}">
              <a16:creationId xmlns:a16="http://schemas.microsoft.com/office/drawing/2014/main" xmlns="" id="{43511733-81F3-4659-A326-E1636E3E3BE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6" name="直線コネクタ 305">
          <a:extLst>
            <a:ext uri="{FF2B5EF4-FFF2-40B4-BE49-F238E27FC236}">
              <a16:creationId xmlns:a16="http://schemas.microsoft.com/office/drawing/2014/main" xmlns="" id="{A22F6B1B-AD7D-4AAB-801D-431EFF252F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7" name="テキスト ボックス 306">
          <a:extLst>
            <a:ext uri="{FF2B5EF4-FFF2-40B4-BE49-F238E27FC236}">
              <a16:creationId xmlns:a16="http://schemas.microsoft.com/office/drawing/2014/main" xmlns="" id="{2E3E05BB-90BC-41AE-9AC5-D20ED496D57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8" name="直線コネクタ 307">
          <a:extLst>
            <a:ext uri="{FF2B5EF4-FFF2-40B4-BE49-F238E27FC236}">
              <a16:creationId xmlns:a16="http://schemas.microsoft.com/office/drawing/2014/main" xmlns="" id="{7C6CAC1F-FB5D-4F98-9E41-951219BE10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9" name="テキスト ボックス 308">
          <a:extLst>
            <a:ext uri="{FF2B5EF4-FFF2-40B4-BE49-F238E27FC236}">
              <a16:creationId xmlns:a16="http://schemas.microsoft.com/office/drawing/2014/main" xmlns="" id="{A48DE2ED-572A-435B-8BB1-14C4C970223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0" name="直線コネクタ 309">
          <a:extLst>
            <a:ext uri="{FF2B5EF4-FFF2-40B4-BE49-F238E27FC236}">
              <a16:creationId xmlns:a16="http://schemas.microsoft.com/office/drawing/2014/main" xmlns="" id="{44C06C5E-E63F-4449-8731-48D1A8ED72E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11" name="テキスト ボックス 310">
          <a:extLst>
            <a:ext uri="{FF2B5EF4-FFF2-40B4-BE49-F238E27FC236}">
              <a16:creationId xmlns:a16="http://schemas.microsoft.com/office/drawing/2014/main" xmlns="" id="{F9D8E8AC-420A-44CC-A93E-9E22AE38C37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a:extLst>
            <a:ext uri="{FF2B5EF4-FFF2-40B4-BE49-F238E27FC236}">
              <a16:creationId xmlns:a16="http://schemas.microsoft.com/office/drawing/2014/main" xmlns="" id="{B9B94738-38B7-47AF-B89A-17F6EB0629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3" name="テキスト ボックス 312">
          <a:extLst>
            <a:ext uri="{FF2B5EF4-FFF2-40B4-BE49-F238E27FC236}">
              <a16:creationId xmlns:a16="http://schemas.microsoft.com/office/drawing/2014/main" xmlns="" id="{CBDCF639-DD04-40B1-9DDD-A064655EA84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a:extLst>
            <a:ext uri="{FF2B5EF4-FFF2-40B4-BE49-F238E27FC236}">
              <a16:creationId xmlns:a16="http://schemas.microsoft.com/office/drawing/2014/main" xmlns="" id="{05305D45-232A-4D06-AFF2-4D90C7D8D4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15" name="直線コネクタ 314">
          <a:extLst>
            <a:ext uri="{FF2B5EF4-FFF2-40B4-BE49-F238E27FC236}">
              <a16:creationId xmlns:a16="http://schemas.microsoft.com/office/drawing/2014/main" xmlns="" id="{00FDC864-E63D-4096-9B96-A39FB7318BF5}"/>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16" name="【保健センター・保健所】&#10;有形固定資産減価償却率最小値テキスト">
          <a:extLst>
            <a:ext uri="{FF2B5EF4-FFF2-40B4-BE49-F238E27FC236}">
              <a16:creationId xmlns:a16="http://schemas.microsoft.com/office/drawing/2014/main" xmlns="" id="{0FAC7804-80E2-4AA1-BAFD-B64CA8FF096E}"/>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17" name="直線コネクタ 316">
          <a:extLst>
            <a:ext uri="{FF2B5EF4-FFF2-40B4-BE49-F238E27FC236}">
              <a16:creationId xmlns:a16="http://schemas.microsoft.com/office/drawing/2014/main" xmlns="" id="{114C4BFB-AD39-41B2-B895-A6BCD6F3652E}"/>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18" name="【保健センター・保健所】&#10;有形固定資産減価償却率最大値テキスト">
          <a:extLst>
            <a:ext uri="{FF2B5EF4-FFF2-40B4-BE49-F238E27FC236}">
              <a16:creationId xmlns:a16="http://schemas.microsoft.com/office/drawing/2014/main" xmlns="" id="{BFE5BA08-FFA5-430D-B49A-C236ABEF4982}"/>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19" name="直線コネクタ 318">
          <a:extLst>
            <a:ext uri="{FF2B5EF4-FFF2-40B4-BE49-F238E27FC236}">
              <a16:creationId xmlns:a16="http://schemas.microsoft.com/office/drawing/2014/main" xmlns="" id="{D6F07123-EB7C-4704-BFED-A2F86A6BAC8B}"/>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20" name="【保健センター・保健所】&#10;有形固定資産減価償却率平均値テキスト">
          <a:extLst>
            <a:ext uri="{FF2B5EF4-FFF2-40B4-BE49-F238E27FC236}">
              <a16:creationId xmlns:a16="http://schemas.microsoft.com/office/drawing/2014/main" xmlns="" id="{33ED0ED0-8097-4F97-B0F3-B0B0AE52F82B}"/>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21" name="フローチャート: 判断 320">
          <a:extLst>
            <a:ext uri="{FF2B5EF4-FFF2-40B4-BE49-F238E27FC236}">
              <a16:creationId xmlns:a16="http://schemas.microsoft.com/office/drawing/2014/main" xmlns="" id="{E4F9BBC7-F8B6-4EE4-858B-552B9693A3F9}"/>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22" name="フローチャート: 判断 321">
          <a:extLst>
            <a:ext uri="{FF2B5EF4-FFF2-40B4-BE49-F238E27FC236}">
              <a16:creationId xmlns:a16="http://schemas.microsoft.com/office/drawing/2014/main" xmlns="" id="{66014AED-0011-4CB2-A0B4-4BC89DA2823C}"/>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23" name="n_1aveValue【保健センター・保健所】&#10;有形固定資産減価償却率">
          <a:extLst>
            <a:ext uri="{FF2B5EF4-FFF2-40B4-BE49-F238E27FC236}">
              <a16:creationId xmlns:a16="http://schemas.microsoft.com/office/drawing/2014/main" xmlns="" id="{55F2D29E-A3B2-46FF-8318-44F4567D70A9}"/>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24" name="フローチャート: 判断 323">
          <a:extLst>
            <a:ext uri="{FF2B5EF4-FFF2-40B4-BE49-F238E27FC236}">
              <a16:creationId xmlns:a16="http://schemas.microsoft.com/office/drawing/2014/main" xmlns="" id="{5A3B685B-6A9D-444B-9D7C-D8F940AFF1D5}"/>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25" name="n_2aveValue【保健センター・保健所】&#10;有形固定資産減価償却率">
          <a:extLst>
            <a:ext uri="{FF2B5EF4-FFF2-40B4-BE49-F238E27FC236}">
              <a16:creationId xmlns:a16="http://schemas.microsoft.com/office/drawing/2014/main" xmlns="" id="{AC7D7607-8779-4A0F-B9AD-1D9F7A85CCC3}"/>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26" name="フローチャート: 判断 325">
          <a:extLst>
            <a:ext uri="{FF2B5EF4-FFF2-40B4-BE49-F238E27FC236}">
              <a16:creationId xmlns:a16="http://schemas.microsoft.com/office/drawing/2014/main" xmlns="" id="{4E018BD5-80B5-483B-BF88-96B13E6F38C2}"/>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27" name="n_3aveValue【保健センター・保健所】&#10;有形固定資産減価償却率">
          <a:extLst>
            <a:ext uri="{FF2B5EF4-FFF2-40B4-BE49-F238E27FC236}">
              <a16:creationId xmlns:a16="http://schemas.microsoft.com/office/drawing/2014/main" xmlns="" id="{02864771-A7D9-4BC9-964F-8A143528AB04}"/>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xmlns="" id="{B24501EA-552D-4416-8AEC-5143D769C2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xmlns="" id="{9175A0E9-772A-486F-9A00-30355E520D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xmlns="" id="{C3EB07FD-CF3E-47D6-A7BA-D6A5B86149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xmlns="" id="{CA3E4969-6BBD-46E2-9030-ED0D047028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xmlns="" id="{241F9562-173B-477D-85D8-DA62BD2098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333" name="楕円 332">
          <a:extLst>
            <a:ext uri="{FF2B5EF4-FFF2-40B4-BE49-F238E27FC236}">
              <a16:creationId xmlns:a16="http://schemas.microsoft.com/office/drawing/2014/main" xmlns="" id="{E6D3A542-6F26-4515-9048-7F95297DB0DB}"/>
            </a:ext>
          </a:extLst>
        </xdr:cNvPr>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334" name="【保健センター・保健所】&#10;有形固定資産減価償却率該当値テキスト">
          <a:extLst>
            <a:ext uri="{FF2B5EF4-FFF2-40B4-BE49-F238E27FC236}">
              <a16:creationId xmlns:a16="http://schemas.microsoft.com/office/drawing/2014/main" xmlns="" id="{437A057F-F52C-4CFC-89FF-740D2AE92522}"/>
            </a:ext>
          </a:extLst>
        </xdr:cNvPr>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335" name="楕円 334">
          <a:extLst>
            <a:ext uri="{FF2B5EF4-FFF2-40B4-BE49-F238E27FC236}">
              <a16:creationId xmlns:a16="http://schemas.microsoft.com/office/drawing/2014/main" xmlns="" id="{E6AB5B4C-EAE4-4FDB-87E0-44A5A1E1E7A1}"/>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336" name="直線コネクタ 335">
          <a:extLst>
            <a:ext uri="{FF2B5EF4-FFF2-40B4-BE49-F238E27FC236}">
              <a16:creationId xmlns:a16="http://schemas.microsoft.com/office/drawing/2014/main" xmlns="" id="{D635ABB7-7626-490E-9E94-3759C3548F1E}"/>
            </a:ext>
          </a:extLst>
        </xdr:cNvPr>
        <xdr:cNvCxnSpPr/>
      </xdr:nvCxnSpPr>
      <xdr:spPr>
        <a:xfrm flipV="1">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37" name="楕円 336">
          <a:extLst>
            <a:ext uri="{FF2B5EF4-FFF2-40B4-BE49-F238E27FC236}">
              <a16:creationId xmlns:a16="http://schemas.microsoft.com/office/drawing/2014/main" xmlns="" id="{456CC1AB-1E5C-48E6-9681-87E68BA3F6CC}"/>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65315</xdr:rowOff>
    </xdr:to>
    <xdr:cxnSp macro="">
      <xdr:nvCxnSpPr>
        <xdr:cNvPr id="338" name="直線コネクタ 337">
          <a:extLst>
            <a:ext uri="{FF2B5EF4-FFF2-40B4-BE49-F238E27FC236}">
              <a16:creationId xmlns:a16="http://schemas.microsoft.com/office/drawing/2014/main" xmlns="" id="{6BBA1DF0-367A-433F-9840-31EBFA7BC0BF}"/>
            </a:ext>
          </a:extLst>
        </xdr:cNvPr>
        <xdr:cNvCxnSpPr/>
      </xdr:nvCxnSpPr>
      <xdr:spPr>
        <a:xfrm>
          <a:off x="14592300" y="1035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339" name="楕円 338">
          <a:extLst>
            <a:ext uri="{FF2B5EF4-FFF2-40B4-BE49-F238E27FC236}">
              <a16:creationId xmlns:a16="http://schemas.microsoft.com/office/drawing/2014/main" xmlns="" id="{59DB2769-174E-46CC-9061-57265296CAEB}"/>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130628</xdr:rowOff>
    </xdr:to>
    <xdr:cxnSp macro="">
      <xdr:nvCxnSpPr>
        <xdr:cNvPr id="340" name="直線コネクタ 339">
          <a:extLst>
            <a:ext uri="{FF2B5EF4-FFF2-40B4-BE49-F238E27FC236}">
              <a16:creationId xmlns:a16="http://schemas.microsoft.com/office/drawing/2014/main" xmlns="" id="{8225539E-02E0-475E-BD0B-404E25406804}"/>
            </a:ext>
          </a:extLst>
        </xdr:cNvPr>
        <xdr:cNvCxnSpPr/>
      </xdr:nvCxnSpPr>
      <xdr:spPr>
        <a:xfrm flipV="1">
          <a:off x="13703300" y="10352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341" name="n_1mainValue【保健センター・保健所】&#10;有形固定資産減価償却率">
          <a:extLst>
            <a:ext uri="{FF2B5EF4-FFF2-40B4-BE49-F238E27FC236}">
              <a16:creationId xmlns:a16="http://schemas.microsoft.com/office/drawing/2014/main" xmlns="" id="{829668BE-A1BC-4C2E-B8C1-F101094F9997}"/>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342" name="n_2mainValue【保健センター・保健所】&#10;有形固定資産減価償却率">
          <a:extLst>
            <a:ext uri="{FF2B5EF4-FFF2-40B4-BE49-F238E27FC236}">
              <a16:creationId xmlns:a16="http://schemas.microsoft.com/office/drawing/2014/main" xmlns="" id="{B56C636A-67A6-4156-8D30-47926F122469}"/>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343" name="n_3mainValue【保健センター・保健所】&#10;有形固定資産減価償却率">
          <a:extLst>
            <a:ext uri="{FF2B5EF4-FFF2-40B4-BE49-F238E27FC236}">
              <a16:creationId xmlns:a16="http://schemas.microsoft.com/office/drawing/2014/main" xmlns="" id="{3364FA90-7749-4D39-902B-7B088263D5FC}"/>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4" name="正方形/長方形 343">
          <a:extLst>
            <a:ext uri="{FF2B5EF4-FFF2-40B4-BE49-F238E27FC236}">
              <a16:creationId xmlns:a16="http://schemas.microsoft.com/office/drawing/2014/main" xmlns="" id="{01504BB8-C186-4E4A-856D-3B9BAFFA2C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5" name="正方形/長方形 344">
          <a:extLst>
            <a:ext uri="{FF2B5EF4-FFF2-40B4-BE49-F238E27FC236}">
              <a16:creationId xmlns:a16="http://schemas.microsoft.com/office/drawing/2014/main" xmlns="" id="{8EB2A1B5-500D-4D7C-85BD-7107682DE4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6" name="正方形/長方形 345">
          <a:extLst>
            <a:ext uri="{FF2B5EF4-FFF2-40B4-BE49-F238E27FC236}">
              <a16:creationId xmlns:a16="http://schemas.microsoft.com/office/drawing/2014/main" xmlns="" id="{65BB134B-8317-4484-8ECD-866584DA35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7" name="正方形/長方形 346">
          <a:extLst>
            <a:ext uri="{FF2B5EF4-FFF2-40B4-BE49-F238E27FC236}">
              <a16:creationId xmlns:a16="http://schemas.microsoft.com/office/drawing/2014/main" xmlns="" id="{42AEDAD8-3664-4FD8-BEB8-0D1E41363E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8" name="正方形/長方形 347">
          <a:extLst>
            <a:ext uri="{FF2B5EF4-FFF2-40B4-BE49-F238E27FC236}">
              <a16:creationId xmlns:a16="http://schemas.microsoft.com/office/drawing/2014/main" xmlns="" id="{D070E786-A4DD-4D5A-8FAF-9AD1EB165C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9" name="正方形/長方形 348">
          <a:extLst>
            <a:ext uri="{FF2B5EF4-FFF2-40B4-BE49-F238E27FC236}">
              <a16:creationId xmlns:a16="http://schemas.microsoft.com/office/drawing/2014/main" xmlns="" id="{121F6E30-5DCC-4564-800D-0FF6071F60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0" name="正方形/長方形 349">
          <a:extLst>
            <a:ext uri="{FF2B5EF4-FFF2-40B4-BE49-F238E27FC236}">
              <a16:creationId xmlns:a16="http://schemas.microsoft.com/office/drawing/2014/main" xmlns="" id="{4D800FAF-45A4-48C6-91D7-FA9648F23D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1" name="正方形/長方形 350">
          <a:extLst>
            <a:ext uri="{FF2B5EF4-FFF2-40B4-BE49-F238E27FC236}">
              <a16:creationId xmlns:a16="http://schemas.microsoft.com/office/drawing/2014/main" xmlns="" id="{F6F78201-F5C1-4DBD-833C-B858331CAA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2" name="テキスト ボックス 351">
          <a:extLst>
            <a:ext uri="{FF2B5EF4-FFF2-40B4-BE49-F238E27FC236}">
              <a16:creationId xmlns:a16="http://schemas.microsoft.com/office/drawing/2014/main" xmlns="" id="{19491B90-6F39-4E5C-AE31-60EBEA383A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3" name="直線コネクタ 352">
          <a:extLst>
            <a:ext uri="{FF2B5EF4-FFF2-40B4-BE49-F238E27FC236}">
              <a16:creationId xmlns:a16="http://schemas.microsoft.com/office/drawing/2014/main" xmlns="" id="{CA4CEE9D-61E8-498C-8C1B-B86C572C05F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4" name="直線コネクタ 353">
          <a:extLst>
            <a:ext uri="{FF2B5EF4-FFF2-40B4-BE49-F238E27FC236}">
              <a16:creationId xmlns:a16="http://schemas.microsoft.com/office/drawing/2014/main" xmlns="" id="{B05C8DAA-E365-4BEF-B57F-6FAC14D8406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5" name="テキスト ボックス 354">
          <a:extLst>
            <a:ext uri="{FF2B5EF4-FFF2-40B4-BE49-F238E27FC236}">
              <a16:creationId xmlns:a16="http://schemas.microsoft.com/office/drawing/2014/main" xmlns="" id="{84B9D1A6-F8F0-41A1-956C-61583D12B4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6" name="直線コネクタ 355">
          <a:extLst>
            <a:ext uri="{FF2B5EF4-FFF2-40B4-BE49-F238E27FC236}">
              <a16:creationId xmlns:a16="http://schemas.microsoft.com/office/drawing/2014/main" xmlns="" id="{906453D1-5E60-465B-8EB4-B9E361BAFC9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7" name="テキスト ボックス 356">
          <a:extLst>
            <a:ext uri="{FF2B5EF4-FFF2-40B4-BE49-F238E27FC236}">
              <a16:creationId xmlns:a16="http://schemas.microsoft.com/office/drawing/2014/main" xmlns="" id="{1C64D040-282B-4B24-8AD7-47383411B2E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8" name="直線コネクタ 357">
          <a:extLst>
            <a:ext uri="{FF2B5EF4-FFF2-40B4-BE49-F238E27FC236}">
              <a16:creationId xmlns:a16="http://schemas.microsoft.com/office/drawing/2014/main" xmlns="" id="{1C34E9B5-0F5A-4FDB-B589-2CCEEF5B9B7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9" name="テキスト ボックス 358">
          <a:extLst>
            <a:ext uri="{FF2B5EF4-FFF2-40B4-BE49-F238E27FC236}">
              <a16:creationId xmlns:a16="http://schemas.microsoft.com/office/drawing/2014/main" xmlns="" id="{13C94D47-F985-424F-B400-0A4EAD27260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0" name="直線コネクタ 359">
          <a:extLst>
            <a:ext uri="{FF2B5EF4-FFF2-40B4-BE49-F238E27FC236}">
              <a16:creationId xmlns:a16="http://schemas.microsoft.com/office/drawing/2014/main" xmlns="" id="{CDE4268B-C763-41B2-87E0-5D4B4F3CF25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1" name="テキスト ボックス 360">
          <a:extLst>
            <a:ext uri="{FF2B5EF4-FFF2-40B4-BE49-F238E27FC236}">
              <a16:creationId xmlns:a16="http://schemas.microsoft.com/office/drawing/2014/main" xmlns="" id="{FB1370BD-9BA2-4B06-B46F-C55905EBDE0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2" name="直線コネクタ 361">
          <a:extLst>
            <a:ext uri="{FF2B5EF4-FFF2-40B4-BE49-F238E27FC236}">
              <a16:creationId xmlns:a16="http://schemas.microsoft.com/office/drawing/2014/main" xmlns="" id="{5800A3AA-1EC1-4E92-9D73-09E56290276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3" name="テキスト ボックス 362">
          <a:extLst>
            <a:ext uri="{FF2B5EF4-FFF2-40B4-BE49-F238E27FC236}">
              <a16:creationId xmlns:a16="http://schemas.microsoft.com/office/drawing/2014/main" xmlns="" id="{552C634E-CE52-4DEA-B3D6-EE8561673D3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4" name="直線コネクタ 363">
          <a:extLst>
            <a:ext uri="{FF2B5EF4-FFF2-40B4-BE49-F238E27FC236}">
              <a16:creationId xmlns:a16="http://schemas.microsoft.com/office/drawing/2014/main" xmlns="" id="{75534F8A-9238-4FA8-AE94-3434A7CF594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5" name="テキスト ボックス 364">
          <a:extLst>
            <a:ext uri="{FF2B5EF4-FFF2-40B4-BE49-F238E27FC236}">
              <a16:creationId xmlns:a16="http://schemas.microsoft.com/office/drawing/2014/main" xmlns="" id="{BF575FC6-D67F-4224-8A20-FBC1881414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6" name="【保健センター・保健所】&#10;一人当たり面積グラフ枠">
          <a:extLst>
            <a:ext uri="{FF2B5EF4-FFF2-40B4-BE49-F238E27FC236}">
              <a16:creationId xmlns:a16="http://schemas.microsoft.com/office/drawing/2014/main" xmlns="" id="{E31E09C3-9A56-4A88-902F-37192E3D9D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67" name="直線コネクタ 366">
          <a:extLst>
            <a:ext uri="{FF2B5EF4-FFF2-40B4-BE49-F238E27FC236}">
              <a16:creationId xmlns:a16="http://schemas.microsoft.com/office/drawing/2014/main" xmlns="" id="{C3F95447-57CB-4646-800F-8EAFF7216EBC}"/>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68" name="【保健センター・保健所】&#10;一人当たり面積最小値テキスト">
          <a:extLst>
            <a:ext uri="{FF2B5EF4-FFF2-40B4-BE49-F238E27FC236}">
              <a16:creationId xmlns:a16="http://schemas.microsoft.com/office/drawing/2014/main" xmlns="" id="{D6E04C96-1A42-4911-A66B-9240E727CC8B}"/>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69" name="直線コネクタ 368">
          <a:extLst>
            <a:ext uri="{FF2B5EF4-FFF2-40B4-BE49-F238E27FC236}">
              <a16:creationId xmlns:a16="http://schemas.microsoft.com/office/drawing/2014/main" xmlns="" id="{9B9E348C-1F8E-489A-B108-2F04B28F8EA5}"/>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70" name="【保健センター・保健所】&#10;一人当たり面積最大値テキスト">
          <a:extLst>
            <a:ext uri="{FF2B5EF4-FFF2-40B4-BE49-F238E27FC236}">
              <a16:creationId xmlns:a16="http://schemas.microsoft.com/office/drawing/2014/main" xmlns="" id="{CBE29C50-56A2-4F70-BAA1-E630E2732325}"/>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71" name="直線コネクタ 370">
          <a:extLst>
            <a:ext uri="{FF2B5EF4-FFF2-40B4-BE49-F238E27FC236}">
              <a16:creationId xmlns:a16="http://schemas.microsoft.com/office/drawing/2014/main" xmlns="" id="{C8C8945B-D5A8-415B-BDB3-D021ACE2EE55}"/>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72" name="【保健センター・保健所】&#10;一人当たり面積平均値テキスト">
          <a:extLst>
            <a:ext uri="{FF2B5EF4-FFF2-40B4-BE49-F238E27FC236}">
              <a16:creationId xmlns:a16="http://schemas.microsoft.com/office/drawing/2014/main" xmlns="" id="{7944393E-4BD4-417B-A6A8-C7E1771E3987}"/>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73" name="フローチャート: 判断 372">
          <a:extLst>
            <a:ext uri="{FF2B5EF4-FFF2-40B4-BE49-F238E27FC236}">
              <a16:creationId xmlns:a16="http://schemas.microsoft.com/office/drawing/2014/main" xmlns="" id="{E8308931-C1A1-4C9F-A53C-E2BE01B10D54}"/>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74" name="フローチャート: 判断 373">
          <a:extLst>
            <a:ext uri="{FF2B5EF4-FFF2-40B4-BE49-F238E27FC236}">
              <a16:creationId xmlns:a16="http://schemas.microsoft.com/office/drawing/2014/main" xmlns="" id="{B6DF0FF9-6947-48CA-9C1F-D3EBF2F179D5}"/>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75" name="n_1aveValue【保健センター・保健所】&#10;一人当たり面積">
          <a:extLst>
            <a:ext uri="{FF2B5EF4-FFF2-40B4-BE49-F238E27FC236}">
              <a16:creationId xmlns:a16="http://schemas.microsoft.com/office/drawing/2014/main" xmlns="" id="{172CC486-3F9B-4FBD-85E4-908F00D0B0FC}"/>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76" name="フローチャート: 判断 375">
          <a:extLst>
            <a:ext uri="{FF2B5EF4-FFF2-40B4-BE49-F238E27FC236}">
              <a16:creationId xmlns:a16="http://schemas.microsoft.com/office/drawing/2014/main" xmlns="" id="{3481ED29-8F56-4DC8-8393-B2971C937655}"/>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77" name="n_2aveValue【保健センター・保健所】&#10;一人当たり面積">
          <a:extLst>
            <a:ext uri="{FF2B5EF4-FFF2-40B4-BE49-F238E27FC236}">
              <a16:creationId xmlns:a16="http://schemas.microsoft.com/office/drawing/2014/main" xmlns="" id="{F14D7E73-3832-4AC6-9642-830B37E7EC76}"/>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78" name="フローチャート: 判断 377">
          <a:extLst>
            <a:ext uri="{FF2B5EF4-FFF2-40B4-BE49-F238E27FC236}">
              <a16:creationId xmlns:a16="http://schemas.microsoft.com/office/drawing/2014/main" xmlns="" id="{5176A7B5-1036-4D35-919B-E20192FCF872}"/>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379" name="n_3aveValue【保健センター・保健所】&#10;一人当たり面積">
          <a:extLst>
            <a:ext uri="{FF2B5EF4-FFF2-40B4-BE49-F238E27FC236}">
              <a16:creationId xmlns:a16="http://schemas.microsoft.com/office/drawing/2014/main" xmlns="" id="{072702A0-EB81-4554-955D-9F4D45558FF5}"/>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xmlns="" id="{2640DD64-63EA-4E05-9452-990628FCDE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xmlns="" id="{6B8F5918-F627-44A2-8AC2-97B1E1C68F5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xmlns="" id="{4E686C2C-81C9-4FC8-A9E1-F1028CC1FD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xmlns="" id="{71379033-F56A-4309-8C75-B159D04C4D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xmlns="" id="{3C18CFA2-D030-4882-9326-693BC3DAD5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385" name="楕円 384">
          <a:extLst>
            <a:ext uri="{FF2B5EF4-FFF2-40B4-BE49-F238E27FC236}">
              <a16:creationId xmlns:a16="http://schemas.microsoft.com/office/drawing/2014/main" xmlns="" id="{D8EC6C89-BD43-4A12-A57B-60A8084244FC}"/>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386" name="【保健センター・保健所】&#10;一人当たり面積該当値テキスト">
          <a:extLst>
            <a:ext uri="{FF2B5EF4-FFF2-40B4-BE49-F238E27FC236}">
              <a16:creationId xmlns:a16="http://schemas.microsoft.com/office/drawing/2014/main" xmlns="" id="{4D5D0CFF-8BA0-4834-ADAE-F38A7A089A36}"/>
            </a:ext>
          </a:extLst>
        </xdr:cNvPr>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29972</xdr:rowOff>
    </xdr:from>
    <xdr:to>
      <xdr:col>112</xdr:col>
      <xdr:colOff>38100</xdr:colOff>
      <xdr:row>62</xdr:row>
      <xdr:rowOff>131572</xdr:rowOff>
    </xdr:to>
    <xdr:sp macro="" textlink="">
      <xdr:nvSpPr>
        <xdr:cNvPr id="387" name="楕円 386">
          <a:extLst>
            <a:ext uri="{FF2B5EF4-FFF2-40B4-BE49-F238E27FC236}">
              <a16:creationId xmlns:a16="http://schemas.microsoft.com/office/drawing/2014/main" xmlns="" id="{AF8D7093-0193-4D1E-B360-3B31C5FF7DF4}"/>
            </a:ext>
          </a:extLst>
        </xdr:cNvPr>
        <xdr:cNvSpPr/>
      </xdr:nvSpPr>
      <xdr:spPr>
        <a:xfrm>
          <a:off x="212725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80772</xdr:rowOff>
    </xdr:to>
    <xdr:cxnSp macro="">
      <xdr:nvCxnSpPr>
        <xdr:cNvPr id="388" name="直線コネクタ 387">
          <a:extLst>
            <a:ext uri="{FF2B5EF4-FFF2-40B4-BE49-F238E27FC236}">
              <a16:creationId xmlns:a16="http://schemas.microsoft.com/office/drawing/2014/main" xmlns="" id="{10ED19E9-8D14-4231-ABB6-AD29B3FB0C1B}"/>
            </a:ext>
          </a:extLst>
        </xdr:cNvPr>
        <xdr:cNvCxnSpPr/>
      </xdr:nvCxnSpPr>
      <xdr:spPr>
        <a:xfrm flipV="1">
          <a:off x="21323300" y="10706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39116</xdr:rowOff>
    </xdr:from>
    <xdr:to>
      <xdr:col>107</xdr:col>
      <xdr:colOff>101600</xdr:colOff>
      <xdr:row>62</xdr:row>
      <xdr:rowOff>140716</xdr:rowOff>
    </xdr:to>
    <xdr:sp macro="" textlink="">
      <xdr:nvSpPr>
        <xdr:cNvPr id="389" name="楕円 388">
          <a:extLst>
            <a:ext uri="{FF2B5EF4-FFF2-40B4-BE49-F238E27FC236}">
              <a16:creationId xmlns:a16="http://schemas.microsoft.com/office/drawing/2014/main" xmlns="" id="{D5B5F2A8-C900-4D86-8A46-42FE955C3B2B}"/>
            </a:ext>
          </a:extLst>
        </xdr:cNvPr>
        <xdr:cNvSpPr/>
      </xdr:nvSpPr>
      <xdr:spPr>
        <a:xfrm>
          <a:off x="20383500" y="106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80772</xdr:rowOff>
    </xdr:from>
    <xdr:to>
      <xdr:col>111</xdr:col>
      <xdr:colOff>177800</xdr:colOff>
      <xdr:row>62</xdr:row>
      <xdr:rowOff>89916</xdr:rowOff>
    </xdr:to>
    <xdr:cxnSp macro="">
      <xdr:nvCxnSpPr>
        <xdr:cNvPr id="390" name="直線コネクタ 389">
          <a:extLst>
            <a:ext uri="{FF2B5EF4-FFF2-40B4-BE49-F238E27FC236}">
              <a16:creationId xmlns:a16="http://schemas.microsoft.com/office/drawing/2014/main" xmlns="" id="{51F61C1C-2AEC-4E31-90FF-63974CBC91FB}"/>
            </a:ext>
          </a:extLst>
        </xdr:cNvPr>
        <xdr:cNvCxnSpPr/>
      </xdr:nvCxnSpPr>
      <xdr:spPr>
        <a:xfrm flipV="1">
          <a:off x="20434300" y="10710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41402</xdr:rowOff>
    </xdr:from>
    <xdr:to>
      <xdr:col>102</xdr:col>
      <xdr:colOff>165100</xdr:colOff>
      <xdr:row>62</xdr:row>
      <xdr:rowOff>143002</xdr:rowOff>
    </xdr:to>
    <xdr:sp macro="" textlink="">
      <xdr:nvSpPr>
        <xdr:cNvPr id="391" name="楕円 390">
          <a:extLst>
            <a:ext uri="{FF2B5EF4-FFF2-40B4-BE49-F238E27FC236}">
              <a16:creationId xmlns:a16="http://schemas.microsoft.com/office/drawing/2014/main" xmlns="" id="{9D0EB5B2-3011-4ECD-8B5C-C1D5A110E785}"/>
            </a:ext>
          </a:extLst>
        </xdr:cNvPr>
        <xdr:cNvSpPr/>
      </xdr:nvSpPr>
      <xdr:spPr>
        <a:xfrm>
          <a:off x="19494500" y="10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89916</xdr:rowOff>
    </xdr:from>
    <xdr:to>
      <xdr:col>107</xdr:col>
      <xdr:colOff>50800</xdr:colOff>
      <xdr:row>62</xdr:row>
      <xdr:rowOff>92202</xdr:rowOff>
    </xdr:to>
    <xdr:cxnSp macro="">
      <xdr:nvCxnSpPr>
        <xdr:cNvPr id="392" name="直線コネクタ 391">
          <a:extLst>
            <a:ext uri="{FF2B5EF4-FFF2-40B4-BE49-F238E27FC236}">
              <a16:creationId xmlns:a16="http://schemas.microsoft.com/office/drawing/2014/main" xmlns="" id="{5080A1E8-EC00-423D-B473-F9633C2671B7}"/>
            </a:ext>
          </a:extLst>
        </xdr:cNvPr>
        <xdr:cNvCxnSpPr/>
      </xdr:nvCxnSpPr>
      <xdr:spPr>
        <a:xfrm flipV="1">
          <a:off x="19545300" y="107198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148099</xdr:rowOff>
    </xdr:from>
    <xdr:ext cx="469744" cy="259045"/>
    <xdr:sp macro="" textlink="">
      <xdr:nvSpPr>
        <xdr:cNvPr id="393" name="n_1mainValue【保健センター・保健所】&#10;一人当たり面積">
          <a:extLst>
            <a:ext uri="{FF2B5EF4-FFF2-40B4-BE49-F238E27FC236}">
              <a16:creationId xmlns:a16="http://schemas.microsoft.com/office/drawing/2014/main" xmlns="" id="{6B33EEF2-35E3-485D-AF63-C611177F365E}"/>
            </a:ext>
          </a:extLst>
        </xdr:cNvPr>
        <xdr:cNvSpPr txBox="1"/>
      </xdr:nvSpPr>
      <xdr:spPr>
        <a:xfrm>
          <a:off x="21075727" y="10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157243</xdr:rowOff>
    </xdr:from>
    <xdr:ext cx="469744" cy="259045"/>
    <xdr:sp macro="" textlink="">
      <xdr:nvSpPr>
        <xdr:cNvPr id="394" name="n_2mainValue【保健センター・保健所】&#10;一人当たり面積">
          <a:extLst>
            <a:ext uri="{FF2B5EF4-FFF2-40B4-BE49-F238E27FC236}">
              <a16:creationId xmlns:a16="http://schemas.microsoft.com/office/drawing/2014/main" xmlns="" id="{C13806B0-54CB-4DA0-8B31-7FCE5DBE7868}"/>
            </a:ext>
          </a:extLst>
        </xdr:cNvPr>
        <xdr:cNvSpPr txBox="1"/>
      </xdr:nvSpPr>
      <xdr:spPr>
        <a:xfrm>
          <a:off x="20199427" y="1044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159529</xdr:rowOff>
    </xdr:from>
    <xdr:ext cx="469744" cy="259045"/>
    <xdr:sp macro="" textlink="">
      <xdr:nvSpPr>
        <xdr:cNvPr id="395" name="n_3mainValue【保健センター・保健所】&#10;一人当たり面積">
          <a:extLst>
            <a:ext uri="{FF2B5EF4-FFF2-40B4-BE49-F238E27FC236}">
              <a16:creationId xmlns:a16="http://schemas.microsoft.com/office/drawing/2014/main" xmlns="" id="{2FF92DFE-D3DC-44FA-9952-2CB45BD78403}"/>
            </a:ext>
          </a:extLst>
        </xdr:cNvPr>
        <xdr:cNvSpPr txBox="1"/>
      </xdr:nvSpPr>
      <xdr:spPr>
        <a:xfrm>
          <a:off x="19310427" y="104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a:extLst>
            <a:ext uri="{FF2B5EF4-FFF2-40B4-BE49-F238E27FC236}">
              <a16:creationId xmlns:a16="http://schemas.microsoft.com/office/drawing/2014/main" xmlns="" id="{E87A402C-0769-4AB1-9963-EEA787ABD2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a:extLst>
            <a:ext uri="{FF2B5EF4-FFF2-40B4-BE49-F238E27FC236}">
              <a16:creationId xmlns:a16="http://schemas.microsoft.com/office/drawing/2014/main" xmlns="" id="{F8AE5082-EB2E-45E4-8E2A-455E5C719CD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a:extLst>
            <a:ext uri="{FF2B5EF4-FFF2-40B4-BE49-F238E27FC236}">
              <a16:creationId xmlns:a16="http://schemas.microsoft.com/office/drawing/2014/main" xmlns="" id="{C7270A5C-BA7C-411E-ACCD-3D180C34A8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a:extLst>
            <a:ext uri="{FF2B5EF4-FFF2-40B4-BE49-F238E27FC236}">
              <a16:creationId xmlns:a16="http://schemas.microsoft.com/office/drawing/2014/main" xmlns="" id="{3C7E1D9E-5BBB-455C-9334-9FE5FE37CB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a:extLst>
            <a:ext uri="{FF2B5EF4-FFF2-40B4-BE49-F238E27FC236}">
              <a16:creationId xmlns:a16="http://schemas.microsoft.com/office/drawing/2014/main" xmlns="" id="{520282AB-B8D1-4EC4-AB6F-04426C7DCD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a:extLst>
            <a:ext uri="{FF2B5EF4-FFF2-40B4-BE49-F238E27FC236}">
              <a16:creationId xmlns:a16="http://schemas.microsoft.com/office/drawing/2014/main" xmlns="" id="{DEDA3F94-188E-4F9F-B8AE-3DEA4CA161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a:extLst>
            <a:ext uri="{FF2B5EF4-FFF2-40B4-BE49-F238E27FC236}">
              <a16:creationId xmlns:a16="http://schemas.microsoft.com/office/drawing/2014/main" xmlns="" id="{49E3460A-8284-4C94-9486-32E38B62C2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a:extLst>
            <a:ext uri="{FF2B5EF4-FFF2-40B4-BE49-F238E27FC236}">
              <a16:creationId xmlns:a16="http://schemas.microsoft.com/office/drawing/2014/main" xmlns="" id="{8A2F2848-317A-4289-8538-C57B2A09BE9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a:extLst>
            <a:ext uri="{FF2B5EF4-FFF2-40B4-BE49-F238E27FC236}">
              <a16:creationId xmlns:a16="http://schemas.microsoft.com/office/drawing/2014/main" xmlns="" id="{373E8DBF-EAF3-4CE7-9762-78896A6E54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a:extLst>
            <a:ext uri="{FF2B5EF4-FFF2-40B4-BE49-F238E27FC236}">
              <a16:creationId xmlns:a16="http://schemas.microsoft.com/office/drawing/2014/main" xmlns="" id="{39750B0D-F202-47E8-82BB-C798F46409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a:extLst>
            <a:ext uri="{FF2B5EF4-FFF2-40B4-BE49-F238E27FC236}">
              <a16:creationId xmlns:a16="http://schemas.microsoft.com/office/drawing/2014/main" xmlns="" id="{2429D5E9-B79E-4616-ACA5-F7D390E872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a:extLst>
            <a:ext uri="{FF2B5EF4-FFF2-40B4-BE49-F238E27FC236}">
              <a16:creationId xmlns:a16="http://schemas.microsoft.com/office/drawing/2014/main" xmlns="" id="{332A4975-1CCB-467B-BF82-FACE8E4BFD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a:extLst>
            <a:ext uri="{FF2B5EF4-FFF2-40B4-BE49-F238E27FC236}">
              <a16:creationId xmlns:a16="http://schemas.microsoft.com/office/drawing/2014/main" xmlns="" id="{1D34A09D-5B44-4991-ABE3-5BA859016C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a:extLst>
            <a:ext uri="{FF2B5EF4-FFF2-40B4-BE49-F238E27FC236}">
              <a16:creationId xmlns:a16="http://schemas.microsoft.com/office/drawing/2014/main" xmlns="" id="{B6363625-CECE-48DD-946D-E382579219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a:extLst>
            <a:ext uri="{FF2B5EF4-FFF2-40B4-BE49-F238E27FC236}">
              <a16:creationId xmlns:a16="http://schemas.microsoft.com/office/drawing/2014/main" xmlns="" id="{7F56A5A4-0B9B-4831-8AB2-B932432248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a:extLst>
            <a:ext uri="{FF2B5EF4-FFF2-40B4-BE49-F238E27FC236}">
              <a16:creationId xmlns:a16="http://schemas.microsoft.com/office/drawing/2014/main" xmlns="" id="{DF547233-FEB5-45B0-AB72-2416AB3A50F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a:extLst>
            <a:ext uri="{FF2B5EF4-FFF2-40B4-BE49-F238E27FC236}">
              <a16:creationId xmlns:a16="http://schemas.microsoft.com/office/drawing/2014/main" xmlns="" id="{4A63A9A8-3E0C-4CEE-9EB7-173B600D36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a:extLst>
            <a:ext uri="{FF2B5EF4-FFF2-40B4-BE49-F238E27FC236}">
              <a16:creationId xmlns:a16="http://schemas.microsoft.com/office/drawing/2014/main" xmlns="" id="{1D0ACF15-C356-438C-B0C4-7660B7C1DB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a:extLst>
            <a:ext uri="{FF2B5EF4-FFF2-40B4-BE49-F238E27FC236}">
              <a16:creationId xmlns:a16="http://schemas.microsoft.com/office/drawing/2014/main" xmlns="" id="{31A8DBAB-1DFD-40E7-9316-745B852B77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a:extLst>
            <a:ext uri="{FF2B5EF4-FFF2-40B4-BE49-F238E27FC236}">
              <a16:creationId xmlns:a16="http://schemas.microsoft.com/office/drawing/2014/main" xmlns="" id="{D56B721D-8289-43EE-9DED-A86F8D5D9E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a:extLst>
            <a:ext uri="{FF2B5EF4-FFF2-40B4-BE49-F238E27FC236}">
              <a16:creationId xmlns:a16="http://schemas.microsoft.com/office/drawing/2014/main" xmlns="" id="{37E57066-C6C5-460B-85DE-98C59B94C0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a:extLst>
            <a:ext uri="{FF2B5EF4-FFF2-40B4-BE49-F238E27FC236}">
              <a16:creationId xmlns:a16="http://schemas.microsoft.com/office/drawing/2014/main" xmlns="" id="{37936B40-DB63-4A6C-AD13-07A23F0A90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a:extLst>
            <a:ext uri="{FF2B5EF4-FFF2-40B4-BE49-F238E27FC236}">
              <a16:creationId xmlns:a16="http://schemas.microsoft.com/office/drawing/2014/main" xmlns="" id="{3FFCF178-A00F-4713-97F0-BD92AC793D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a:extLst>
            <a:ext uri="{FF2B5EF4-FFF2-40B4-BE49-F238E27FC236}">
              <a16:creationId xmlns:a16="http://schemas.microsoft.com/office/drawing/2014/main" xmlns="" id="{59B031A1-4198-407C-9DE0-87D9DDDD056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a:extLst>
            <a:ext uri="{FF2B5EF4-FFF2-40B4-BE49-F238E27FC236}">
              <a16:creationId xmlns:a16="http://schemas.microsoft.com/office/drawing/2014/main" xmlns="" id="{3D577B75-2BCE-4419-A6DC-0D0F88F3BB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a:extLst>
            <a:ext uri="{FF2B5EF4-FFF2-40B4-BE49-F238E27FC236}">
              <a16:creationId xmlns:a16="http://schemas.microsoft.com/office/drawing/2014/main" xmlns="" id="{8F75AA47-D639-49E2-8456-5E0031566BB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2" name="直線コネクタ 421">
          <a:extLst>
            <a:ext uri="{FF2B5EF4-FFF2-40B4-BE49-F238E27FC236}">
              <a16:creationId xmlns:a16="http://schemas.microsoft.com/office/drawing/2014/main" xmlns="" id="{D0C5BD03-9E68-4E78-B956-5FFCC20E03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3" name="テキスト ボックス 422">
          <a:extLst>
            <a:ext uri="{FF2B5EF4-FFF2-40B4-BE49-F238E27FC236}">
              <a16:creationId xmlns:a16="http://schemas.microsoft.com/office/drawing/2014/main" xmlns="" id="{BF8DD522-708D-444A-A859-A9142D7F1EDC}"/>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4" name="直線コネクタ 423">
          <a:extLst>
            <a:ext uri="{FF2B5EF4-FFF2-40B4-BE49-F238E27FC236}">
              <a16:creationId xmlns:a16="http://schemas.microsoft.com/office/drawing/2014/main" xmlns="" id="{E15F13FE-8228-42E3-8BB6-A2C257A6968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5" name="テキスト ボックス 424">
          <a:extLst>
            <a:ext uri="{FF2B5EF4-FFF2-40B4-BE49-F238E27FC236}">
              <a16:creationId xmlns:a16="http://schemas.microsoft.com/office/drawing/2014/main" xmlns="" id="{39271D79-897E-4D22-9777-95AC6DCFB90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6" name="直線コネクタ 425">
          <a:extLst>
            <a:ext uri="{FF2B5EF4-FFF2-40B4-BE49-F238E27FC236}">
              <a16:creationId xmlns:a16="http://schemas.microsoft.com/office/drawing/2014/main" xmlns="" id="{967DFDAD-B72B-4AD4-ACCE-96A5D056591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7" name="テキスト ボックス 426">
          <a:extLst>
            <a:ext uri="{FF2B5EF4-FFF2-40B4-BE49-F238E27FC236}">
              <a16:creationId xmlns:a16="http://schemas.microsoft.com/office/drawing/2014/main" xmlns="" id="{C2E4DB42-B0F0-4F96-AE51-9F35BBEDA76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8" name="直線コネクタ 427">
          <a:extLst>
            <a:ext uri="{FF2B5EF4-FFF2-40B4-BE49-F238E27FC236}">
              <a16:creationId xmlns:a16="http://schemas.microsoft.com/office/drawing/2014/main" xmlns="" id="{238FABC9-E772-4000-8519-8EAEF616F7F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9" name="テキスト ボックス 428">
          <a:extLst>
            <a:ext uri="{FF2B5EF4-FFF2-40B4-BE49-F238E27FC236}">
              <a16:creationId xmlns:a16="http://schemas.microsoft.com/office/drawing/2014/main" xmlns="" id="{DF05D35C-292D-4368-9778-5A5081E2386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0" name="直線コネクタ 429">
          <a:extLst>
            <a:ext uri="{FF2B5EF4-FFF2-40B4-BE49-F238E27FC236}">
              <a16:creationId xmlns:a16="http://schemas.microsoft.com/office/drawing/2014/main" xmlns="" id="{AD8F9538-7B6D-4DC7-8E43-75A2639AC27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1" name="テキスト ボックス 430">
          <a:extLst>
            <a:ext uri="{FF2B5EF4-FFF2-40B4-BE49-F238E27FC236}">
              <a16:creationId xmlns:a16="http://schemas.microsoft.com/office/drawing/2014/main" xmlns="" id="{6D012C60-4B97-4997-8226-AF2019EDBF9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a:extLst>
            <a:ext uri="{FF2B5EF4-FFF2-40B4-BE49-F238E27FC236}">
              <a16:creationId xmlns:a16="http://schemas.microsoft.com/office/drawing/2014/main" xmlns="" id="{4DCA9D6E-31B9-41E2-B533-A5924024A6E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xmlns="" id="{1192BC15-B40B-4B4F-9656-289E26FC770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a:extLst>
            <a:ext uri="{FF2B5EF4-FFF2-40B4-BE49-F238E27FC236}">
              <a16:creationId xmlns:a16="http://schemas.microsoft.com/office/drawing/2014/main" xmlns="" id="{A15EBA7B-11D0-4373-89BE-29446799E0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5" name="直線コネクタ 434">
          <a:extLst>
            <a:ext uri="{FF2B5EF4-FFF2-40B4-BE49-F238E27FC236}">
              <a16:creationId xmlns:a16="http://schemas.microsoft.com/office/drawing/2014/main" xmlns="" id="{6D180416-5DA5-4CC6-9E9B-FFC3D4FE105A}"/>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6" name="【庁舎】&#10;有形固定資産減価償却率最小値テキスト">
          <a:extLst>
            <a:ext uri="{FF2B5EF4-FFF2-40B4-BE49-F238E27FC236}">
              <a16:creationId xmlns:a16="http://schemas.microsoft.com/office/drawing/2014/main" xmlns="" id="{CFD02977-3567-4A47-896D-5D1715934153}"/>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7" name="直線コネクタ 436">
          <a:extLst>
            <a:ext uri="{FF2B5EF4-FFF2-40B4-BE49-F238E27FC236}">
              <a16:creationId xmlns:a16="http://schemas.microsoft.com/office/drawing/2014/main" xmlns="" id="{C40D3BC7-6717-4E8C-9720-1E43F993326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38" name="【庁舎】&#10;有形固定資産減価償却率最大値テキスト">
          <a:extLst>
            <a:ext uri="{FF2B5EF4-FFF2-40B4-BE49-F238E27FC236}">
              <a16:creationId xmlns:a16="http://schemas.microsoft.com/office/drawing/2014/main" xmlns="" id="{156627A7-061E-4CA8-BD86-81EA5A976BC7}"/>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39" name="直線コネクタ 438">
          <a:extLst>
            <a:ext uri="{FF2B5EF4-FFF2-40B4-BE49-F238E27FC236}">
              <a16:creationId xmlns:a16="http://schemas.microsoft.com/office/drawing/2014/main" xmlns="" id="{751AC10D-F69D-4548-A10A-E8D1853236C9}"/>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40" name="【庁舎】&#10;有形固定資産減価償却率平均値テキスト">
          <a:extLst>
            <a:ext uri="{FF2B5EF4-FFF2-40B4-BE49-F238E27FC236}">
              <a16:creationId xmlns:a16="http://schemas.microsoft.com/office/drawing/2014/main" xmlns="" id="{52A100F2-9161-4680-828B-B09E6437356B}"/>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41" name="フローチャート: 判断 440">
          <a:extLst>
            <a:ext uri="{FF2B5EF4-FFF2-40B4-BE49-F238E27FC236}">
              <a16:creationId xmlns:a16="http://schemas.microsoft.com/office/drawing/2014/main" xmlns="" id="{C4B09815-BBA4-48D1-91B2-C2AB33CCD8F8}"/>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42" name="フローチャート: 判断 441">
          <a:extLst>
            <a:ext uri="{FF2B5EF4-FFF2-40B4-BE49-F238E27FC236}">
              <a16:creationId xmlns:a16="http://schemas.microsoft.com/office/drawing/2014/main" xmlns="" id="{62BDEA4E-ED23-47B8-8E4D-F43E47566965}"/>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43" name="n_1aveValue【庁舎】&#10;有形固定資産減価償却率">
          <a:extLst>
            <a:ext uri="{FF2B5EF4-FFF2-40B4-BE49-F238E27FC236}">
              <a16:creationId xmlns:a16="http://schemas.microsoft.com/office/drawing/2014/main" xmlns="" id="{090C1DA9-6B4D-4B12-96D9-992CBA9A2AAF}"/>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44" name="フローチャート: 判断 443">
          <a:extLst>
            <a:ext uri="{FF2B5EF4-FFF2-40B4-BE49-F238E27FC236}">
              <a16:creationId xmlns:a16="http://schemas.microsoft.com/office/drawing/2014/main" xmlns="" id="{03BD63E9-B231-453F-AF9A-6044F5A4D20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45" name="n_2aveValue【庁舎】&#10;有形固定資産減価償却率">
          <a:extLst>
            <a:ext uri="{FF2B5EF4-FFF2-40B4-BE49-F238E27FC236}">
              <a16:creationId xmlns:a16="http://schemas.microsoft.com/office/drawing/2014/main" xmlns="" id="{8FE2508B-F3E5-4299-851B-7E8AFC4438ED}"/>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46" name="フローチャート: 判断 445">
          <a:extLst>
            <a:ext uri="{FF2B5EF4-FFF2-40B4-BE49-F238E27FC236}">
              <a16:creationId xmlns:a16="http://schemas.microsoft.com/office/drawing/2014/main" xmlns="" id="{EC915C70-636B-4C29-9BBE-6D4E5B9211A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47" name="n_3aveValue【庁舎】&#10;有形固定資産減価償却率">
          <a:extLst>
            <a:ext uri="{FF2B5EF4-FFF2-40B4-BE49-F238E27FC236}">
              <a16:creationId xmlns:a16="http://schemas.microsoft.com/office/drawing/2014/main" xmlns="" id="{ED0493E3-30D3-4162-9C18-9432AC6E0E86}"/>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1AC6ECD9-CE29-4557-B627-EA66617AA4E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13DBD1D8-5851-4A12-A55B-821E401009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FBB39701-B37B-4979-83B5-1ECE3C2C18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E035FC6A-35EA-4322-A026-2C541F9A40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E07AFD4E-F626-4E6B-8151-7FAC690849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121920</xdr:rowOff>
    </xdr:from>
    <xdr:to>
      <xdr:col>85</xdr:col>
      <xdr:colOff>177800</xdr:colOff>
      <xdr:row>104</xdr:row>
      <xdr:rowOff>52070</xdr:rowOff>
    </xdr:to>
    <xdr:sp macro="" textlink="">
      <xdr:nvSpPr>
        <xdr:cNvPr id="453" name="楕円 452">
          <a:extLst>
            <a:ext uri="{FF2B5EF4-FFF2-40B4-BE49-F238E27FC236}">
              <a16:creationId xmlns:a16="http://schemas.microsoft.com/office/drawing/2014/main" xmlns="" id="{A8AB3D55-BA17-4E2D-AC17-97B46BE53C90}"/>
            </a:ext>
          </a:extLst>
        </xdr:cNvPr>
        <xdr:cNvSpPr/>
      </xdr:nvSpPr>
      <xdr:spPr>
        <a:xfrm>
          <a:off x="162687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144797</xdr:rowOff>
    </xdr:from>
    <xdr:ext cx="405111" cy="259045"/>
    <xdr:sp macro="" textlink="">
      <xdr:nvSpPr>
        <xdr:cNvPr id="454" name="【庁舎】&#10;有形固定資産減価償却率該当値テキスト">
          <a:extLst>
            <a:ext uri="{FF2B5EF4-FFF2-40B4-BE49-F238E27FC236}">
              <a16:creationId xmlns:a16="http://schemas.microsoft.com/office/drawing/2014/main" xmlns="" id="{3F900C43-FFB4-41C7-B65C-35A228991636}"/>
            </a:ext>
          </a:extLst>
        </xdr:cNvPr>
        <xdr:cNvSpPr txBox="1"/>
      </xdr:nvSpPr>
      <xdr:spPr>
        <a:xfrm>
          <a:off x="16357600"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455" name="楕円 454">
          <a:extLst>
            <a:ext uri="{FF2B5EF4-FFF2-40B4-BE49-F238E27FC236}">
              <a16:creationId xmlns:a16="http://schemas.microsoft.com/office/drawing/2014/main" xmlns="" id="{A0906A9A-8792-41FF-AAB3-17D4EA6FA310}"/>
            </a:ext>
          </a:extLst>
        </xdr:cNvPr>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1270</xdr:rowOff>
    </xdr:from>
    <xdr:to>
      <xdr:col>85</xdr:col>
      <xdr:colOff>127000</xdr:colOff>
      <xdr:row>104</xdr:row>
      <xdr:rowOff>26670</xdr:rowOff>
    </xdr:to>
    <xdr:cxnSp macro="">
      <xdr:nvCxnSpPr>
        <xdr:cNvPr id="456" name="直線コネクタ 455">
          <a:extLst>
            <a:ext uri="{FF2B5EF4-FFF2-40B4-BE49-F238E27FC236}">
              <a16:creationId xmlns:a16="http://schemas.microsoft.com/office/drawing/2014/main" xmlns="" id="{0D6C56B3-9FA5-430D-94D7-9C2B21075A5D}"/>
            </a:ext>
          </a:extLst>
        </xdr:cNvPr>
        <xdr:cNvCxnSpPr/>
      </xdr:nvCxnSpPr>
      <xdr:spPr>
        <a:xfrm flipV="1">
          <a:off x="15481300" y="178320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147320</xdr:rowOff>
    </xdr:from>
    <xdr:to>
      <xdr:col>76</xdr:col>
      <xdr:colOff>165100</xdr:colOff>
      <xdr:row>104</xdr:row>
      <xdr:rowOff>77470</xdr:rowOff>
    </xdr:to>
    <xdr:sp macro="" textlink="">
      <xdr:nvSpPr>
        <xdr:cNvPr id="457" name="楕円 456">
          <a:extLst>
            <a:ext uri="{FF2B5EF4-FFF2-40B4-BE49-F238E27FC236}">
              <a16:creationId xmlns:a16="http://schemas.microsoft.com/office/drawing/2014/main" xmlns="" id="{9BCEB0F7-6DDA-4EA4-89AF-F2A0CEE3E7D3}"/>
            </a:ext>
          </a:extLst>
        </xdr:cNvPr>
        <xdr:cNvSpPr/>
      </xdr:nvSpPr>
      <xdr:spPr>
        <a:xfrm>
          <a:off x="14541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26670</xdr:rowOff>
    </xdr:from>
    <xdr:to>
      <xdr:col>81</xdr:col>
      <xdr:colOff>50800</xdr:colOff>
      <xdr:row>104</xdr:row>
      <xdr:rowOff>26670</xdr:rowOff>
    </xdr:to>
    <xdr:cxnSp macro="">
      <xdr:nvCxnSpPr>
        <xdr:cNvPr id="458" name="直線コネクタ 457">
          <a:extLst>
            <a:ext uri="{FF2B5EF4-FFF2-40B4-BE49-F238E27FC236}">
              <a16:creationId xmlns:a16="http://schemas.microsoft.com/office/drawing/2014/main" xmlns="" id="{1BB57A8F-55F3-44AB-ACBA-234B845F26F4}"/>
            </a:ext>
          </a:extLst>
        </xdr:cNvPr>
        <xdr:cNvCxnSpPr/>
      </xdr:nvCxnSpPr>
      <xdr:spPr>
        <a:xfrm>
          <a:off x="14592300" y="17857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26670</xdr:rowOff>
    </xdr:from>
    <xdr:to>
      <xdr:col>72</xdr:col>
      <xdr:colOff>38100</xdr:colOff>
      <xdr:row>104</xdr:row>
      <xdr:rowOff>128270</xdr:rowOff>
    </xdr:to>
    <xdr:sp macro="" textlink="">
      <xdr:nvSpPr>
        <xdr:cNvPr id="459" name="楕円 458">
          <a:extLst>
            <a:ext uri="{FF2B5EF4-FFF2-40B4-BE49-F238E27FC236}">
              <a16:creationId xmlns:a16="http://schemas.microsoft.com/office/drawing/2014/main" xmlns="" id="{1EA4A25B-30BC-4B25-A931-2A12F274E4DE}"/>
            </a:ext>
          </a:extLst>
        </xdr:cNvPr>
        <xdr:cNvSpPr/>
      </xdr:nvSpPr>
      <xdr:spPr>
        <a:xfrm>
          <a:off x="13652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26670</xdr:rowOff>
    </xdr:from>
    <xdr:to>
      <xdr:col>76</xdr:col>
      <xdr:colOff>114300</xdr:colOff>
      <xdr:row>104</xdr:row>
      <xdr:rowOff>77470</xdr:rowOff>
    </xdr:to>
    <xdr:cxnSp macro="">
      <xdr:nvCxnSpPr>
        <xdr:cNvPr id="460" name="直線コネクタ 459">
          <a:extLst>
            <a:ext uri="{FF2B5EF4-FFF2-40B4-BE49-F238E27FC236}">
              <a16:creationId xmlns:a16="http://schemas.microsoft.com/office/drawing/2014/main" xmlns="" id="{65AC2FE4-CAA3-423E-94AC-A2315AF20310}"/>
            </a:ext>
          </a:extLst>
        </xdr:cNvPr>
        <xdr:cNvCxnSpPr/>
      </xdr:nvCxnSpPr>
      <xdr:spPr>
        <a:xfrm flipV="1">
          <a:off x="13703300" y="178574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93997</xdr:rowOff>
    </xdr:from>
    <xdr:ext cx="405111" cy="259045"/>
    <xdr:sp macro="" textlink="">
      <xdr:nvSpPr>
        <xdr:cNvPr id="461" name="n_1mainValue【庁舎】&#10;有形固定資産減価償却率">
          <a:extLst>
            <a:ext uri="{FF2B5EF4-FFF2-40B4-BE49-F238E27FC236}">
              <a16:creationId xmlns:a16="http://schemas.microsoft.com/office/drawing/2014/main" xmlns="" id="{F89724AC-327B-4070-B867-F4A23781C41B}"/>
            </a:ext>
          </a:extLst>
        </xdr:cNvPr>
        <xdr:cNvSpPr txBox="1"/>
      </xdr:nvSpPr>
      <xdr:spPr>
        <a:xfrm>
          <a:off x="15266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93997</xdr:rowOff>
    </xdr:from>
    <xdr:ext cx="405111" cy="259045"/>
    <xdr:sp macro="" textlink="">
      <xdr:nvSpPr>
        <xdr:cNvPr id="462" name="n_2mainValue【庁舎】&#10;有形固定資産減価償却率">
          <a:extLst>
            <a:ext uri="{FF2B5EF4-FFF2-40B4-BE49-F238E27FC236}">
              <a16:creationId xmlns:a16="http://schemas.microsoft.com/office/drawing/2014/main" xmlns="" id="{E16361E5-81BA-4475-8D30-AADA25215E77}"/>
            </a:ext>
          </a:extLst>
        </xdr:cNvPr>
        <xdr:cNvSpPr txBox="1"/>
      </xdr:nvSpPr>
      <xdr:spPr>
        <a:xfrm>
          <a:off x="14389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144797</xdr:rowOff>
    </xdr:from>
    <xdr:ext cx="405111" cy="259045"/>
    <xdr:sp macro="" textlink="">
      <xdr:nvSpPr>
        <xdr:cNvPr id="463" name="n_3mainValue【庁舎】&#10;有形固定資産減価償却率">
          <a:extLst>
            <a:ext uri="{FF2B5EF4-FFF2-40B4-BE49-F238E27FC236}">
              <a16:creationId xmlns:a16="http://schemas.microsoft.com/office/drawing/2014/main" xmlns="" id="{B2FCCADF-CB55-429E-AD2F-0962F9C08EAC}"/>
            </a:ext>
          </a:extLst>
        </xdr:cNvPr>
        <xdr:cNvSpPr txBox="1"/>
      </xdr:nvSpPr>
      <xdr:spPr>
        <a:xfrm>
          <a:off x="13500744"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4" name="正方形/長方形 463">
          <a:extLst>
            <a:ext uri="{FF2B5EF4-FFF2-40B4-BE49-F238E27FC236}">
              <a16:creationId xmlns:a16="http://schemas.microsoft.com/office/drawing/2014/main" xmlns="" id="{AD1FC175-0ACF-400B-B978-DFF8BA0165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5" name="正方形/長方形 464">
          <a:extLst>
            <a:ext uri="{FF2B5EF4-FFF2-40B4-BE49-F238E27FC236}">
              <a16:creationId xmlns:a16="http://schemas.microsoft.com/office/drawing/2014/main" xmlns="" id="{666CB367-3E96-4640-B2B6-0BF0A00D19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6" name="正方形/長方形 465">
          <a:extLst>
            <a:ext uri="{FF2B5EF4-FFF2-40B4-BE49-F238E27FC236}">
              <a16:creationId xmlns:a16="http://schemas.microsoft.com/office/drawing/2014/main" xmlns="" id="{9EF36651-3AA7-4976-8EEC-48046A6274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7" name="正方形/長方形 466">
          <a:extLst>
            <a:ext uri="{FF2B5EF4-FFF2-40B4-BE49-F238E27FC236}">
              <a16:creationId xmlns:a16="http://schemas.microsoft.com/office/drawing/2014/main" xmlns="" id="{27FB4DD6-0AFD-4194-8EDE-B2BE3FF73C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8" name="正方形/長方形 467">
          <a:extLst>
            <a:ext uri="{FF2B5EF4-FFF2-40B4-BE49-F238E27FC236}">
              <a16:creationId xmlns:a16="http://schemas.microsoft.com/office/drawing/2014/main" xmlns="" id="{C3A63E00-C905-4AF1-BD95-C58CCC9437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9" name="正方形/長方形 468">
          <a:extLst>
            <a:ext uri="{FF2B5EF4-FFF2-40B4-BE49-F238E27FC236}">
              <a16:creationId xmlns:a16="http://schemas.microsoft.com/office/drawing/2014/main" xmlns="" id="{FC923713-0022-4E04-AF95-82A1B769BD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0" name="正方形/長方形 469">
          <a:extLst>
            <a:ext uri="{FF2B5EF4-FFF2-40B4-BE49-F238E27FC236}">
              <a16:creationId xmlns:a16="http://schemas.microsoft.com/office/drawing/2014/main" xmlns="" id="{1E4C0821-4D96-46D4-8BDA-73B32CE32E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1" name="正方形/長方形 470">
          <a:extLst>
            <a:ext uri="{FF2B5EF4-FFF2-40B4-BE49-F238E27FC236}">
              <a16:creationId xmlns:a16="http://schemas.microsoft.com/office/drawing/2014/main" xmlns="" id="{A37A0571-7260-4CBF-B596-6817220858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2" name="テキスト ボックス 471">
          <a:extLst>
            <a:ext uri="{FF2B5EF4-FFF2-40B4-BE49-F238E27FC236}">
              <a16:creationId xmlns:a16="http://schemas.microsoft.com/office/drawing/2014/main" xmlns="" id="{5798ED10-78A7-4C15-9392-16AF9D6CD3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3" name="直線コネクタ 472">
          <a:extLst>
            <a:ext uri="{FF2B5EF4-FFF2-40B4-BE49-F238E27FC236}">
              <a16:creationId xmlns:a16="http://schemas.microsoft.com/office/drawing/2014/main" xmlns="" id="{2D4BB592-493E-4E49-9E52-ACEF8A63D2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4" name="直線コネクタ 473">
          <a:extLst>
            <a:ext uri="{FF2B5EF4-FFF2-40B4-BE49-F238E27FC236}">
              <a16:creationId xmlns:a16="http://schemas.microsoft.com/office/drawing/2014/main" xmlns="" id="{4D9539BA-D3CC-4BA1-BC98-D0111A130D6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5" name="テキスト ボックス 474">
          <a:extLst>
            <a:ext uri="{FF2B5EF4-FFF2-40B4-BE49-F238E27FC236}">
              <a16:creationId xmlns:a16="http://schemas.microsoft.com/office/drawing/2014/main" xmlns="" id="{BC9B56AA-F9A5-4401-B64A-5C6A562429F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6" name="直線コネクタ 475">
          <a:extLst>
            <a:ext uri="{FF2B5EF4-FFF2-40B4-BE49-F238E27FC236}">
              <a16:creationId xmlns:a16="http://schemas.microsoft.com/office/drawing/2014/main" xmlns="" id="{BF436770-B02A-419F-BAD4-F78AAD8F42F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7" name="テキスト ボックス 476">
          <a:extLst>
            <a:ext uri="{FF2B5EF4-FFF2-40B4-BE49-F238E27FC236}">
              <a16:creationId xmlns:a16="http://schemas.microsoft.com/office/drawing/2014/main" xmlns="" id="{CA3EA987-2091-413A-AA48-A94614D0628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8" name="直線コネクタ 477">
          <a:extLst>
            <a:ext uri="{FF2B5EF4-FFF2-40B4-BE49-F238E27FC236}">
              <a16:creationId xmlns:a16="http://schemas.microsoft.com/office/drawing/2014/main" xmlns="" id="{B0B98062-E063-443D-B4EB-37D538EC509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9" name="テキスト ボックス 478">
          <a:extLst>
            <a:ext uri="{FF2B5EF4-FFF2-40B4-BE49-F238E27FC236}">
              <a16:creationId xmlns:a16="http://schemas.microsoft.com/office/drawing/2014/main" xmlns="" id="{AA019EC7-5A0B-46B4-A0F2-997E47B387C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0" name="直線コネクタ 479">
          <a:extLst>
            <a:ext uri="{FF2B5EF4-FFF2-40B4-BE49-F238E27FC236}">
              <a16:creationId xmlns:a16="http://schemas.microsoft.com/office/drawing/2014/main" xmlns="" id="{19CAE3D4-87B6-46F6-8D13-65BB41422B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1" name="テキスト ボックス 480">
          <a:extLst>
            <a:ext uri="{FF2B5EF4-FFF2-40B4-BE49-F238E27FC236}">
              <a16:creationId xmlns:a16="http://schemas.microsoft.com/office/drawing/2014/main" xmlns="" id="{1C0447AB-72C7-4749-A85A-C563B5916AE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2" name="直線コネクタ 481">
          <a:extLst>
            <a:ext uri="{FF2B5EF4-FFF2-40B4-BE49-F238E27FC236}">
              <a16:creationId xmlns:a16="http://schemas.microsoft.com/office/drawing/2014/main" xmlns="" id="{C2C083FF-251A-4BD5-BA75-F73A0513338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3" name="テキスト ボックス 482">
          <a:extLst>
            <a:ext uri="{FF2B5EF4-FFF2-40B4-BE49-F238E27FC236}">
              <a16:creationId xmlns:a16="http://schemas.microsoft.com/office/drawing/2014/main" xmlns="" id="{F4CB1F56-04C7-4E1C-9BF7-4C97F1274CD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4" name="直線コネクタ 483">
          <a:extLst>
            <a:ext uri="{FF2B5EF4-FFF2-40B4-BE49-F238E27FC236}">
              <a16:creationId xmlns:a16="http://schemas.microsoft.com/office/drawing/2014/main" xmlns="" id="{27811D48-FEB4-4D74-B475-7EC6C51BAF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5" name="テキスト ボックス 484">
          <a:extLst>
            <a:ext uri="{FF2B5EF4-FFF2-40B4-BE49-F238E27FC236}">
              <a16:creationId xmlns:a16="http://schemas.microsoft.com/office/drawing/2014/main" xmlns="" id="{74F2F005-AE67-4D17-AB19-E62A373DDC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6" name="【庁舎】&#10;一人当たり面積グラフ枠">
          <a:extLst>
            <a:ext uri="{FF2B5EF4-FFF2-40B4-BE49-F238E27FC236}">
              <a16:creationId xmlns:a16="http://schemas.microsoft.com/office/drawing/2014/main" xmlns="" id="{70680DF7-15C5-45D7-868F-5A22435976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87" name="直線コネクタ 486">
          <a:extLst>
            <a:ext uri="{FF2B5EF4-FFF2-40B4-BE49-F238E27FC236}">
              <a16:creationId xmlns:a16="http://schemas.microsoft.com/office/drawing/2014/main" xmlns="" id="{9CE43D5C-7DEE-4516-9E95-64B5ACF84532}"/>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88" name="【庁舎】&#10;一人当たり面積最小値テキスト">
          <a:extLst>
            <a:ext uri="{FF2B5EF4-FFF2-40B4-BE49-F238E27FC236}">
              <a16:creationId xmlns:a16="http://schemas.microsoft.com/office/drawing/2014/main" xmlns="" id="{612CE67A-91E6-4201-B647-2D4EF9F43F2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89" name="直線コネクタ 488">
          <a:extLst>
            <a:ext uri="{FF2B5EF4-FFF2-40B4-BE49-F238E27FC236}">
              <a16:creationId xmlns:a16="http://schemas.microsoft.com/office/drawing/2014/main" xmlns="" id="{85CF8A5B-FF6F-4412-AA94-222119151933}"/>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90" name="【庁舎】&#10;一人当たり面積最大値テキスト">
          <a:extLst>
            <a:ext uri="{FF2B5EF4-FFF2-40B4-BE49-F238E27FC236}">
              <a16:creationId xmlns:a16="http://schemas.microsoft.com/office/drawing/2014/main" xmlns="" id="{54947219-328E-4B43-AD96-BC47EE9BFDBD}"/>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91" name="直線コネクタ 490">
          <a:extLst>
            <a:ext uri="{FF2B5EF4-FFF2-40B4-BE49-F238E27FC236}">
              <a16:creationId xmlns:a16="http://schemas.microsoft.com/office/drawing/2014/main" xmlns="" id="{5350A69A-788E-41C1-B00F-0EBB6003D7B4}"/>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492" name="【庁舎】&#10;一人当たり面積平均値テキスト">
          <a:extLst>
            <a:ext uri="{FF2B5EF4-FFF2-40B4-BE49-F238E27FC236}">
              <a16:creationId xmlns:a16="http://schemas.microsoft.com/office/drawing/2014/main" xmlns="" id="{8C7732A2-E53A-4BCD-9268-66C018746A65}"/>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93" name="フローチャート: 判断 492">
          <a:extLst>
            <a:ext uri="{FF2B5EF4-FFF2-40B4-BE49-F238E27FC236}">
              <a16:creationId xmlns:a16="http://schemas.microsoft.com/office/drawing/2014/main" xmlns="" id="{985B4C13-3785-43D4-B6A3-D9E0038ED41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94" name="フローチャート: 判断 493">
          <a:extLst>
            <a:ext uri="{FF2B5EF4-FFF2-40B4-BE49-F238E27FC236}">
              <a16:creationId xmlns:a16="http://schemas.microsoft.com/office/drawing/2014/main" xmlns="" id="{21A69654-E15A-49A1-A75B-C045F570AC0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95" name="n_1aveValue【庁舎】&#10;一人当たり面積">
          <a:extLst>
            <a:ext uri="{FF2B5EF4-FFF2-40B4-BE49-F238E27FC236}">
              <a16:creationId xmlns:a16="http://schemas.microsoft.com/office/drawing/2014/main" xmlns="" id="{BEA9BB5B-54EC-4897-8C22-038F73C9EC4C}"/>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96" name="フローチャート: 判断 495">
          <a:extLst>
            <a:ext uri="{FF2B5EF4-FFF2-40B4-BE49-F238E27FC236}">
              <a16:creationId xmlns:a16="http://schemas.microsoft.com/office/drawing/2014/main" xmlns="" id="{2FCF121C-20D3-4D11-847B-7AF9522AEB15}"/>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97" name="n_2aveValue【庁舎】&#10;一人当たり面積">
          <a:extLst>
            <a:ext uri="{FF2B5EF4-FFF2-40B4-BE49-F238E27FC236}">
              <a16:creationId xmlns:a16="http://schemas.microsoft.com/office/drawing/2014/main" xmlns="" id="{764DB0E0-FF80-43BC-AED2-3377403CA1FA}"/>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98" name="フローチャート: 判断 497">
          <a:extLst>
            <a:ext uri="{FF2B5EF4-FFF2-40B4-BE49-F238E27FC236}">
              <a16:creationId xmlns:a16="http://schemas.microsoft.com/office/drawing/2014/main" xmlns="" id="{9279EEC7-6671-4416-9DB8-E36C898C167D}"/>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99" name="n_3aveValue【庁舎】&#10;一人当たり面積">
          <a:extLst>
            <a:ext uri="{FF2B5EF4-FFF2-40B4-BE49-F238E27FC236}">
              <a16:creationId xmlns:a16="http://schemas.microsoft.com/office/drawing/2014/main" xmlns="" id="{86D3E2B3-B360-4135-9CBF-D55D4B87E8CE}"/>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xmlns="" id="{CDF430AF-9B2A-44FD-A8A2-BA96E036B3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xmlns="" id="{14C98254-3328-4710-9FD3-94BC84F1D1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xmlns="" id="{2F5BE4E8-9EEE-4E95-851A-938030FECF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xmlns="" id="{89053453-8030-4768-B088-D1B5345E95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xmlns="" id="{8687A3D0-EC3B-42CB-A30F-AF526BAEAF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100457</xdr:rowOff>
    </xdr:from>
    <xdr:to>
      <xdr:col>116</xdr:col>
      <xdr:colOff>114300</xdr:colOff>
      <xdr:row>108</xdr:row>
      <xdr:rowOff>30607</xdr:rowOff>
    </xdr:to>
    <xdr:sp macro="" textlink="">
      <xdr:nvSpPr>
        <xdr:cNvPr id="505" name="楕円 504">
          <a:extLst>
            <a:ext uri="{FF2B5EF4-FFF2-40B4-BE49-F238E27FC236}">
              <a16:creationId xmlns:a16="http://schemas.microsoft.com/office/drawing/2014/main" xmlns="" id="{F13608FD-DBD0-493A-9B9D-F4C12D1E7AD3}"/>
            </a:ext>
          </a:extLst>
        </xdr:cNvPr>
        <xdr:cNvSpPr/>
      </xdr:nvSpPr>
      <xdr:spPr>
        <a:xfrm>
          <a:off x="22110700" y="184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15384</xdr:rowOff>
    </xdr:from>
    <xdr:ext cx="469744" cy="259045"/>
    <xdr:sp macro="" textlink="">
      <xdr:nvSpPr>
        <xdr:cNvPr id="506" name="【庁舎】&#10;一人当たり面積該当値テキスト">
          <a:extLst>
            <a:ext uri="{FF2B5EF4-FFF2-40B4-BE49-F238E27FC236}">
              <a16:creationId xmlns:a16="http://schemas.microsoft.com/office/drawing/2014/main" xmlns="" id="{3402E5AE-D600-4CF3-AAF5-6FAAE528ED0B}"/>
            </a:ext>
          </a:extLst>
        </xdr:cNvPr>
        <xdr:cNvSpPr txBox="1"/>
      </xdr:nvSpPr>
      <xdr:spPr>
        <a:xfrm>
          <a:off x="22199600" y="1836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102743</xdr:rowOff>
    </xdr:from>
    <xdr:to>
      <xdr:col>112</xdr:col>
      <xdr:colOff>38100</xdr:colOff>
      <xdr:row>108</xdr:row>
      <xdr:rowOff>32893</xdr:rowOff>
    </xdr:to>
    <xdr:sp macro="" textlink="">
      <xdr:nvSpPr>
        <xdr:cNvPr id="507" name="楕円 506">
          <a:extLst>
            <a:ext uri="{FF2B5EF4-FFF2-40B4-BE49-F238E27FC236}">
              <a16:creationId xmlns:a16="http://schemas.microsoft.com/office/drawing/2014/main" xmlns="" id="{1301C6B9-08A0-4282-ABE4-FA5077D74AB6}"/>
            </a:ext>
          </a:extLst>
        </xdr:cNvPr>
        <xdr:cNvSpPr/>
      </xdr:nvSpPr>
      <xdr:spPr>
        <a:xfrm>
          <a:off x="21272500" y="184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151257</xdr:rowOff>
    </xdr:from>
    <xdr:to>
      <xdr:col>116</xdr:col>
      <xdr:colOff>63500</xdr:colOff>
      <xdr:row>107</xdr:row>
      <xdr:rowOff>153543</xdr:rowOff>
    </xdr:to>
    <xdr:cxnSp macro="">
      <xdr:nvCxnSpPr>
        <xdr:cNvPr id="508" name="直線コネクタ 507">
          <a:extLst>
            <a:ext uri="{FF2B5EF4-FFF2-40B4-BE49-F238E27FC236}">
              <a16:creationId xmlns:a16="http://schemas.microsoft.com/office/drawing/2014/main" xmlns="" id="{8A263B7C-BF1C-4FA8-B608-D0571A6E76D3}"/>
            </a:ext>
          </a:extLst>
        </xdr:cNvPr>
        <xdr:cNvCxnSpPr/>
      </xdr:nvCxnSpPr>
      <xdr:spPr>
        <a:xfrm flipV="1">
          <a:off x="21323300" y="1849640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107314</xdr:rowOff>
    </xdr:from>
    <xdr:to>
      <xdr:col>107</xdr:col>
      <xdr:colOff>101600</xdr:colOff>
      <xdr:row>108</xdr:row>
      <xdr:rowOff>37464</xdr:rowOff>
    </xdr:to>
    <xdr:sp macro="" textlink="">
      <xdr:nvSpPr>
        <xdr:cNvPr id="509" name="楕円 508">
          <a:extLst>
            <a:ext uri="{FF2B5EF4-FFF2-40B4-BE49-F238E27FC236}">
              <a16:creationId xmlns:a16="http://schemas.microsoft.com/office/drawing/2014/main" xmlns="" id="{29F00223-9445-4CCF-9FEF-4DF6DFAB86E9}"/>
            </a:ext>
          </a:extLst>
        </xdr:cNvPr>
        <xdr:cNvSpPr/>
      </xdr:nvSpPr>
      <xdr:spPr>
        <a:xfrm>
          <a:off x="20383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153543</xdr:rowOff>
    </xdr:from>
    <xdr:to>
      <xdr:col>111</xdr:col>
      <xdr:colOff>177800</xdr:colOff>
      <xdr:row>107</xdr:row>
      <xdr:rowOff>158114</xdr:rowOff>
    </xdr:to>
    <xdr:cxnSp macro="">
      <xdr:nvCxnSpPr>
        <xdr:cNvPr id="510" name="直線コネクタ 509">
          <a:extLst>
            <a:ext uri="{FF2B5EF4-FFF2-40B4-BE49-F238E27FC236}">
              <a16:creationId xmlns:a16="http://schemas.microsoft.com/office/drawing/2014/main" xmlns="" id="{F0EC8041-D2E6-46C5-A19F-2DE4B57328FF}"/>
            </a:ext>
          </a:extLst>
        </xdr:cNvPr>
        <xdr:cNvCxnSpPr/>
      </xdr:nvCxnSpPr>
      <xdr:spPr>
        <a:xfrm flipV="1">
          <a:off x="20434300" y="1849869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108838</xdr:rowOff>
    </xdr:from>
    <xdr:to>
      <xdr:col>102</xdr:col>
      <xdr:colOff>165100</xdr:colOff>
      <xdr:row>108</xdr:row>
      <xdr:rowOff>38988</xdr:rowOff>
    </xdr:to>
    <xdr:sp macro="" textlink="">
      <xdr:nvSpPr>
        <xdr:cNvPr id="511" name="楕円 510">
          <a:extLst>
            <a:ext uri="{FF2B5EF4-FFF2-40B4-BE49-F238E27FC236}">
              <a16:creationId xmlns:a16="http://schemas.microsoft.com/office/drawing/2014/main" xmlns="" id="{6EEB467A-C8F0-4112-A656-A92C017A5118}"/>
            </a:ext>
          </a:extLst>
        </xdr:cNvPr>
        <xdr:cNvSpPr/>
      </xdr:nvSpPr>
      <xdr:spPr>
        <a:xfrm>
          <a:off x="19494500" y="184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158114</xdr:rowOff>
    </xdr:from>
    <xdr:to>
      <xdr:col>107</xdr:col>
      <xdr:colOff>50800</xdr:colOff>
      <xdr:row>107</xdr:row>
      <xdr:rowOff>159638</xdr:rowOff>
    </xdr:to>
    <xdr:cxnSp macro="">
      <xdr:nvCxnSpPr>
        <xdr:cNvPr id="512" name="直線コネクタ 511">
          <a:extLst>
            <a:ext uri="{FF2B5EF4-FFF2-40B4-BE49-F238E27FC236}">
              <a16:creationId xmlns:a16="http://schemas.microsoft.com/office/drawing/2014/main" xmlns="" id="{43721D8B-A7D3-4DAD-BB1A-209947D5E015}"/>
            </a:ext>
          </a:extLst>
        </xdr:cNvPr>
        <xdr:cNvCxnSpPr/>
      </xdr:nvCxnSpPr>
      <xdr:spPr>
        <a:xfrm flipV="1">
          <a:off x="19545300" y="185032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24020</xdr:rowOff>
    </xdr:from>
    <xdr:ext cx="469744" cy="259045"/>
    <xdr:sp macro="" textlink="">
      <xdr:nvSpPr>
        <xdr:cNvPr id="513" name="n_1mainValue【庁舎】&#10;一人当たり面積">
          <a:extLst>
            <a:ext uri="{FF2B5EF4-FFF2-40B4-BE49-F238E27FC236}">
              <a16:creationId xmlns:a16="http://schemas.microsoft.com/office/drawing/2014/main" xmlns="" id="{4459C762-91DC-4430-90DA-CB820B43236F}"/>
            </a:ext>
          </a:extLst>
        </xdr:cNvPr>
        <xdr:cNvSpPr txBox="1"/>
      </xdr:nvSpPr>
      <xdr:spPr>
        <a:xfrm>
          <a:off x="21075727"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28591</xdr:rowOff>
    </xdr:from>
    <xdr:ext cx="469744" cy="259045"/>
    <xdr:sp macro="" textlink="">
      <xdr:nvSpPr>
        <xdr:cNvPr id="514" name="n_2mainValue【庁舎】&#10;一人当たり面積">
          <a:extLst>
            <a:ext uri="{FF2B5EF4-FFF2-40B4-BE49-F238E27FC236}">
              <a16:creationId xmlns:a16="http://schemas.microsoft.com/office/drawing/2014/main" xmlns="" id="{138A56C4-3BAB-487E-9672-EB017BF9A624}"/>
            </a:ext>
          </a:extLst>
        </xdr:cNvPr>
        <xdr:cNvSpPr txBox="1"/>
      </xdr:nvSpPr>
      <xdr:spPr>
        <a:xfrm>
          <a:off x="20199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30115</xdr:rowOff>
    </xdr:from>
    <xdr:ext cx="469744" cy="259045"/>
    <xdr:sp macro="" textlink="">
      <xdr:nvSpPr>
        <xdr:cNvPr id="515" name="n_3mainValue【庁舎】&#10;一人当たり面積">
          <a:extLst>
            <a:ext uri="{FF2B5EF4-FFF2-40B4-BE49-F238E27FC236}">
              <a16:creationId xmlns:a16="http://schemas.microsoft.com/office/drawing/2014/main" xmlns="" id="{5874A84F-954F-49B0-A0B3-98D4C5EF7E70}"/>
            </a:ext>
          </a:extLst>
        </xdr:cNvPr>
        <xdr:cNvSpPr txBox="1"/>
      </xdr:nvSpPr>
      <xdr:spPr>
        <a:xfrm>
          <a:off x="19310427" y="185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6" name="正方形/長方形 515">
          <a:extLst>
            <a:ext uri="{FF2B5EF4-FFF2-40B4-BE49-F238E27FC236}">
              <a16:creationId xmlns:a16="http://schemas.microsoft.com/office/drawing/2014/main" xmlns="" id="{29372646-7EB4-4852-B77A-B34946F6AC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7" name="正方形/長方形 516">
          <a:extLst>
            <a:ext uri="{FF2B5EF4-FFF2-40B4-BE49-F238E27FC236}">
              <a16:creationId xmlns:a16="http://schemas.microsoft.com/office/drawing/2014/main" xmlns="" id="{CF586CC8-21B6-4F1B-B9F1-969A6CCA2C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8" name="テキスト ボックス 517">
          <a:extLst>
            <a:ext uri="{FF2B5EF4-FFF2-40B4-BE49-F238E27FC236}">
              <a16:creationId xmlns:a16="http://schemas.microsoft.com/office/drawing/2014/main" xmlns="" id="{92733CD9-71B2-489B-9018-31581049B3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類似団体と比較して特に有形固定資産減価償却率が高くなっている施設は、福祉施設、市民会館である。</a:t>
          </a:r>
        </a:p>
        <a:p>
          <a:r>
            <a:rPr kumimoji="1" lang="ja-JP" altLang="en-US" sz="1300">
              <a:latin typeface="ＭＳ Ｐゴシック" panose="020B0600070205080204" pitchFamily="50" charset="-128"/>
              <a:ea typeface="ＭＳ Ｐゴシック" panose="020B0600070205080204" pitchFamily="50" charset="-128"/>
            </a:rPr>
            <a:t>両施設とも耐震改修を完了しており使用する上での問題はないが、施設の状況を把握し、定期点検を行って予防保全的な維持管理を実施する。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）に加え、長引く景気低迷や一次産業の不振等により財政基盤が弱く、類似団体平均値ではあるが全国平均や県平均をかなり下回っている。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物件費などの歳出の見直しを実施し、産業の振興による税収増への取り組みを積極的に行うとともに、税収の徴収強化対策を継続して実施し、自主財源の確保に努める。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153162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5158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162814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44</xdr:row>
      <xdr:rowOff>1016</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33037</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42689</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52341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平成２９年度に行った繰上償還による公債費の減少により、歳出経常経費が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減少したためである。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、地方債の発行増による公債費の増加が見込まれるため、繰上償還による公債費の削減や、事務事業の優先度の点検を行い経常経費の削減に取り組む</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88159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827173"/>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88159</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03044"/>
          <a:ext cx="889000" cy="8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63</xdr:row>
      <xdr:rowOff>1694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28643"/>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63</xdr:row>
      <xdr:rowOff>74083</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28643"/>
          <a:ext cx="8890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37359</xdr:rowOff>
    </xdr:from>
    <xdr:to>
      <xdr:col>19</xdr:col>
      <xdr:colOff>184150</xdr:colOff>
      <xdr:row>63</xdr:row>
      <xdr:rowOff>138959</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123736</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2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62671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４３６，５９２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％）増加し、類似団体平均に比べ高くなっているのは、主に物件費を要因としており、ふるさと納税振興事業費に係る経費が増加したためである。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近年増加傾向にあることから、今後はこれらも含めた経費について、抑制していく必要がある。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131274</xdr:rowOff>
    </xdr:from>
    <xdr:to>
      <xdr:col>23</xdr:col>
      <xdr:colOff>133350</xdr:colOff>
      <xdr:row>86</xdr:row>
      <xdr:rowOff>118588</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361624"/>
          <a:ext cx="838200" cy="50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92273</xdr:rowOff>
    </xdr:from>
    <xdr:to>
      <xdr:col>19</xdr:col>
      <xdr:colOff>133350</xdr:colOff>
      <xdr:row>83</xdr:row>
      <xdr:rowOff>131274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151173"/>
          <a:ext cx="889000" cy="2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11588</xdr:rowOff>
    </xdr:from>
    <xdr:to>
      <xdr:col>15</xdr:col>
      <xdr:colOff>82550</xdr:colOff>
      <xdr:row>82</xdr:row>
      <xdr:rowOff>92273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070488"/>
          <a:ext cx="889000" cy="8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138974</xdr:rowOff>
    </xdr:from>
    <xdr:to>
      <xdr:col>11</xdr:col>
      <xdr:colOff>31750</xdr:colOff>
      <xdr:row>82</xdr:row>
      <xdr:rowOff>11588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026424"/>
          <a:ext cx="889000" cy="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67788</xdr:rowOff>
    </xdr:from>
    <xdr:to>
      <xdr:col>23</xdr:col>
      <xdr:colOff>184150</xdr:colOff>
      <xdr:row>86</xdr:row>
      <xdr:rowOff>169388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8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39865</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7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80474</xdr:rowOff>
    </xdr:from>
    <xdr:to>
      <xdr:col>19</xdr:col>
      <xdr:colOff>184150</xdr:colOff>
      <xdr:row>84</xdr:row>
      <xdr:rowOff>10624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3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166851</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39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41473</xdr:rowOff>
    </xdr:from>
    <xdr:to>
      <xdr:col>15</xdr:col>
      <xdr:colOff>133350</xdr:colOff>
      <xdr:row>82</xdr:row>
      <xdr:rowOff>143073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153250</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132238</xdr:rowOff>
    </xdr:from>
    <xdr:to>
      <xdr:col>11</xdr:col>
      <xdr:colOff>82550</xdr:colOff>
      <xdr:row>82</xdr:row>
      <xdr:rowOff>62388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72565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8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88174</xdr:rowOff>
    </xdr:from>
    <xdr:to>
      <xdr:col>7</xdr:col>
      <xdr:colOff>31750</xdr:colOff>
      <xdr:row>82</xdr:row>
      <xdr:rowOff>18324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28501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74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全国平均は下回っているが、類似団体平均を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今後も国の制度改正に準拠した給与の適正管理に努める。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123189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503330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24130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105093</xdr:rowOff>
    </xdr:from>
    <xdr:to>
      <xdr:col>72</xdr:col>
      <xdr:colOff>203200</xdr:colOff>
      <xdr:row>88</xdr:row>
      <xdr:rowOff>24130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50212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105093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97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54293</xdr:rowOff>
    </xdr:from>
    <xdr:to>
      <xdr:col>68</xdr:col>
      <xdr:colOff>203200</xdr:colOff>
      <xdr:row>87</xdr:row>
      <xdr:rowOff>155893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140670</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過去からの新規採用抑制や退職不補充等により類似団体平均を下回っている。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今後も定員適正化計画に基づく職員数を配置し、適正な定員管理に努める。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52415</xdr:rowOff>
    </xdr:from>
    <xdr:to>
      <xdr:col>81</xdr:col>
      <xdr:colOff>44450</xdr:colOff>
      <xdr:row>59</xdr:row>
      <xdr:rowOff>92401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167965"/>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37247</xdr:rowOff>
    </xdr:from>
    <xdr:to>
      <xdr:col>77</xdr:col>
      <xdr:colOff>44450</xdr:colOff>
      <xdr:row>59</xdr:row>
      <xdr:rowOff>52415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152797"/>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12428</xdr:rowOff>
    </xdr:from>
    <xdr:to>
      <xdr:col>72</xdr:col>
      <xdr:colOff>203200</xdr:colOff>
      <xdr:row>59</xdr:row>
      <xdr:rowOff>37247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12797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162506</xdr:rowOff>
    </xdr:from>
    <xdr:to>
      <xdr:col>68</xdr:col>
      <xdr:colOff>152400</xdr:colOff>
      <xdr:row>59</xdr:row>
      <xdr:rowOff>12428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10660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41601</xdr:rowOff>
    </xdr:from>
    <xdr:to>
      <xdr:col>81</xdr:col>
      <xdr:colOff>95250</xdr:colOff>
      <xdr:row>59</xdr:row>
      <xdr:rowOff>143201</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58128</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0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1615</xdr:rowOff>
    </xdr:from>
    <xdr:to>
      <xdr:col>77</xdr:col>
      <xdr:colOff>95250</xdr:colOff>
      <xdr:row>59</xdr:row>
      <xdr:rowOff>103215</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1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113392</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988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157897</xdr:rowOff>
    </xdr:from>
    <xdr:to>
      <xdr:col>73</xdr:col>
      <xdr:colOff>44450</xdr:colOff>
      <xdr:row>59</xdr:row>
      <xdr:rowOff>88047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1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98224</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8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133078</xdr:rowOff>
    </xdr:from>
    <xdr:to>
      <xdr:col>68</xdr:col>
      <xdr:colOff>203200</xdr:colOff>
      <xdr:row>59</xdr:row>
      <xdr:rowOff>63228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73405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111706</xdr:rowOff>
    </xdr:from>
    <xdr:to>
      <xdr:col>64</xdr:col>
      <xdr:colOff>152400</xdr:colOff>
      <xdr:row>59</xdr:row>
      <xdr:rowOff>41856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52033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82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平成１９年度から実施した補償金免除繰上償還等により、類似団体平均を下回っている。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は、南海トラフ地震対策に係る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公債費の増加が見込まれるため、地方債発行の抑制等、公債費の適正管理を図る。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124714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179800" y="67726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86106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5290800" y="66375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86106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66375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40</xdr:row>
      <xdr:rowOff>98044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677265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年度末時点では、普通交付税算入見込額や充当可能基金などの充当可能財源が将来負担を上回っている。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今後も新規事業の実施等にあたっては、総点検を行い財政の健全化を図る。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ポイント下回っており、全国平均、県内平均と比べても低い数値となっているものの、普通建設事業費支弁人件費の減少や職員数の増加（＋１人）により対前年度比は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近年は職員数が増加傾向にあるため、人件費の増加も想定される。一定数の職員の確保とともに、業務の外部委託の検討など経費の抑制に努めていく。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174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077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物件費に係る経常収支比率は類似団体平均を下回っているものの、各課事務事業の点検・見直しにより物件費の抑制に取り組んでいく必要がある。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業務システムや国の制度等による情報システムの導入・運用コストの増大が課題である。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99568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806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99568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99568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755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53848</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755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xdr:rowOff>
    </xdr:from>
    <xdr:to>
      <xdr:col>78</xdr:col>
      <xdr:colOff>120650</xdr:colOff>
      <xdr:row>16</xdr:row>
      <xdr:rowOff>113792</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123969</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扶助費による経常収支比率は、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乳幼児・児童医療費助成金の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減少等により対前年度比は０．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ポイントの減となっているが、ほぼ横ばいで推移しており、今後も大きな増減はないと見込まれる。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消費税社会保障財源分を活用し、少子高齢化対策など真に必要な事業を実施していく。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37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19050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098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19050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31750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他会計への繰出金が主なものであるが、各会計の適正化を図り、数値を抑制する。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58420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600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58420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609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8128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17272</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581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128778</xdr:rowOff>
    </xdr:from>
    <xdr:to>
      <xdr:col>74</xdr:col>
      <xdr:colOff>31750</xdr:colOff>
      <xdr:row>56</xdr:row>
      <xdr:rowOff>58928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69105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101346</xdr:rowOff>
    </xdr:from>
    <xdr:to>
      <xdr:col>69</xdr:col>
      <xdr:colOff>142875</xdr:colOff>
      <xdr:row>56</xdr:row>
      <xdr:rowOff>31496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41673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補助費等に係る経常収支比率が類似団体平均を上回っているのは、保健福祉費・清掃費・消防費等の、広域連合・一部事務組合への負担が要因である。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一部事務組合等のほか、各種団体等への補助金について適正な管理を行う。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38</xdr:row>
      <xdr:rowOff>149860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6603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33274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4782800" y="66649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39</xdr:row>
      <xdr:rowOff>33274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573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122428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5735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公債費については、平成１９年度のピーク時以降減少傾向に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ある。平成３０年度においては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平成２９年度に実施した繰上償還による元金の減少により、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南海トラフ地震対策に係る投資事業の実施等による地方債の発行増に伴い、公債費の増加が見込まれるため、公債費削減の取組みと、総合計画に基づいた計画的な事業実施により、適正な数値に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107950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3042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107950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02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165100</xdr:rowOff>
    </xdr:from>
    <xdr:to>
      <xdr:col>15</xdr:col>
      <xdr:colOff>98425</xdr:colOff>
      <xdr:row>76</xdr:row>
      <xdr:rowOff>16511</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023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157480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046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繰出金の経常収支比率が主な要因であり、当該経常収支比率は今後も増加傾向にあるため、各特別会計内の運営の適正化を図ることにより、普通会計の負担額を減少するよう努める。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28702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5671800" y="132166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170435</xdr:rowOff>
    </xdr:from>
    <xdr:to>
      <xdr:col>78</xdr:col>
      <xdr:colOff>69850</xdr:colOff>
      <xdr:row>77</xdr:row>
      <xdr:rowOff>28702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20063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170435</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10233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154432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1023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119635</xdr:rowOff>
    </xdr:from>
    <xdr:to>
      <xdr:col>74</xdr:col>
      <xdr:colOff>31750</xdr:colOff>
      <xdr:row>77</xdr:row>
      <xdr:rowOff>49785</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34562</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2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107714</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52126</xdr:rowOff>
    </xdr:from>
    <xdr:to>
      <xdr:col>29</xdr:col>
      <xdr:colOff>127000</xdr:colOff>
      <xdr:row>18</xdr:row>
      <xdr:rowOff>58504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85851"/>
          <a:ext cx="6477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58504</xdr:rowOff>
    </xdr:from>
    <xdr:to>
      <xdr:col>26</xdr:col>
      <xdr:colOff>50800</xdr:colOff>
      <xdr:row>18</xdr:row>
      <xdr:rowOff>83924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92229"/>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83924</xdr:rowOff>
    </xdr:from>
    <xdr:to>
      <xdr:col>22</xdr:col>
      <xdr:colOff>114300</xdr:colOff>
      <xdr:row>18</xdr:row>
      <xdr:rowOff>99974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217649"/>
          <a:ext cx="698500" cy="1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99974</xdr:rowOff>
    </xdr:from>
    <xdr:to>
      <xdr:col>18</xdr:col>
      <xdr:colOff>177800</xdr:colOff>
      <xdr:row>18</xdr:row>
      <xdr:rowOff>117532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233699"/>
          <a:ext cx="698500" cy="1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1326</xdr:rowOff>
    </xdr:from>
    <xdr:to>
      <xdr:col>29</xdr:col>
      <xdr:colOff>177800</xdr:colOff>
      <xdr:row>18</xdr:row>
      <xdr:rowOff>102926</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13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144853</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1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7704</xdr:rowOff>
    </xdr:from>
    <xdr:to>
      <xdr:col>26</xdr:col>
      <xdr:colOff>101600</xdr:colOff>
      <xdr:row>18</xdr:row>
      <xdr:rowOff>109304</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4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94081</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2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33124</xdr:rowOff>
    </xdr:from>
    <xdr:to>
      <xdr:col>22</xdr:col>
      <xdr:colOff>165100</xdr:colOff>
      <xdr:row>18</xdr:row>
      <xdr:rowOff>134724</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6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119501</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5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49174</xdr:rowOff>
    </xdr:from>
    <xdr:to>
      <xdr:col>19</xdr:col>
      <xdr:colOff>38100</xdr:colOff>
      <xdr:row>18</xdr:row>
      <xdr:rowOff>150774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8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135551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6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66732</xdr:rowOff>
    </xdr:from>
    <xdr:to>
      <xdr:col>15</xdr:col>
      <xdr:colOff>101600</xdr:colOff>
      <xdr:row>18</xdr:row>
      <xdr:rowOff>168332</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200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153109</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8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34170</xdr:rowOff>
    </xdr:from>
    <xdr:to>
      <xdr:col>29</xdr:col>
      <xdr:colOff>127000</xdr:colOff>
      <xdr:row>36</xdr:row>
      <xdr:rowOff>48494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987420"/>
          <a:ext cx="647700" cy="1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34170</xdr:rowOff>
    </xdr:from>
    <xdr:to>
      <xdr:col>26</xdr:col>
      <xdr:colOff>50800</xdr:colOff>
      <xdr:row>36</xdr:row>
      <xdr:rowOff>131087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987420"/>
          <a:ext cx="698500" cy="9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131087</xdr:rowOff>
    </xdr:from>
    <xdr:to>
      <xdr:col>22</xdr:col>
      <xdr:colOff>114300</xdr:colOff>
      <xdr:row>36</xdr:row>
      <xdr:rowOff>132747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7084337"/>
          <a:ext cx="698500" cy="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72520</xdr:rowOff>
    </xdr:from>
    <xdr:to>
      <xdr:col>18</xdr:col>
      <xdr:colOff>177800</xdr:colOff>
      <xdr:row>36</xdr:row>
      <xdr:rowOff>132747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7025770"/>
          <a:ext cx="698500" cy="6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340594</xdr:rowOff>
    </xdr:from>
    <xdr:to>
      <xdr:col>29</xdr:col>
      <xdr:colOff>177800</xdr:colOff>
      <xdr:row>36</xdr:row>
      <xdr:rowOff>99294</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95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312671</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92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326270</xdr:rowOff>
    </xdr:from>
    <xdr:to>
      <xdr:col>26</xdr:col>
      <xdr:colOff>101600</xdr:colOff>
      <xdr:row>36</xdr:row>
      <xdr:rowOff>84970</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93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69747</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0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80287</xdr:rowOff>
    </xdr:from>
    <xdr:to>
      <xdr:col>22</xdr:col>
      <xdr:colOff>165100</xdr:colOff>
      <xdr:row>37</xdr:row>
      <xdr:rowOff>10437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703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166664</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11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81947</xdr:rowOff>
    </xdr:from>
    <xdr:to>
      <xdr:col>19</xdr:col>
      <xdr:colOff>38100</xdr:colOff>
      <xdr:row>37</xdr:row>
      <xdr:rowOff>12097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703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168324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712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21720</xdr:rowOff>
    </xdr:from>
    <xdr:to>
      <xdr:col>15</xdr:col>
      <xdr:colOff>101600</xdr:colOff>
      <xdr:row>36</xdr:row>
      <xdr:rowOff>123320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97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108097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706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142594</xdr:rowOff>
    </xdr:from>
    <xdr:to>
      <xdr:col>24</xdr:col>
      <xdr:colOff>63500</xdr:colOff>
      <xdr:row>36</xdr:row>
      <xdr:rowOff>152221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314794"/>
          <a:ext cx="8382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152221</xdr:rowOff>
    </xdr:from>
    <xdr:to>
      <xdr:col>19</xdr:col>
      <xdr:colOff>177800</xdr:colOff>
      <xdr:row>37</xdr:row>
      <xdr:rowOff>22220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324421"/>
          <a:ext cx="889000" cy="4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1194</xdr:rowOff>
    </xdr:from>
    <xdr:to>
      <xdr:col>15</xdr:col>
      <xdr:colOff>50800</xdr:colOff>
      <xdr:row>37</xdr:row>
      <xdr:rowOff>22220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344844"/>
          <a:ext cx="889000" cy="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1194</xdr:rowOff>
    </xdr:from>
    <xdr:to>
      <xdr:col>10</xdr:col>
      <xdr:colOff>114300</xdr:colOff>
      <xdr:row>37</xdr:row>
      <xdr:rowOff>18988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344844"/>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91794</xdr:rowOff>
    </xdr:from>
    <xdr:to>
      <xdr:col>24</xdr:col>
      <xdr:colOff>114300</xdr:colOff>
      <xdr:row>37</xdr:row>
      <xdr:rowOff>21944</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70221</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24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101421</xdr:rowOff>
    </xdr:from>
    <xdr:to>
      <xdr:col>20</xdr:col>
      <xdr:colOff>38100</xdr:colOff>
      <xdr:row>37</xdr:row>
      <xdr:rowOff>31571</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22698</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6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142870</xdr:rowOff>
    </xdr:from>
    <xdr:to>
      <xdr:col>15</xdr:col>
      <xdr:colOff>101600</xdr:colOff>
      <xdr:row>37</xdr:row>
      <xdr:rowOff>73020</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3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64147</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4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121844</xdr:rowOff>
    </xdr:from>
    <xdr:to>
      <xdr:col>10</xdr:col>
      <xdr:colOff>165100</xdr:colOff>
      <xdr:row>37</xdr:row>
      <xdr:rowOff>51994</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43121</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139638</xdr:rowOff>
    </xdr:from>
    <xdr:to>
      <xdr:col>6</xdr:col>
      <xdr:colOff>38100</xdr:colOff>
      <xdr:row>37</xdr:row>
      <xdr:rowOff>69788</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3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60915</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40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129465</xdr:rowOff>
    </xdr:from>
    <xdr:to>
      <xdr:col>24</xdr:col>
      <xdr:colOff>63500</xdr:colOff>
      <xdr:row>55</xdr:row>
      <xdr:rowOff>148983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8873415"/>
          <a:ext cx="838200" cy="70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148983</xdr:rowOff>
    </xdr:from>
    <xdr:to>
      <xdr:col>19</xdr:col>
      <xdr:colOff>177800</xdr:colOff>
      <xdr:row>57</xdr:row>
      <xdr:rowOff>83959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578733"/>
          <a:ext cx="889000" cy="2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83959</xdr:rowOff>
    </xdr:from>
    <xdr:to>
      <xdr:col>15</xdr:col>
      <xdr:colOff>50800</xdr:colOff>
      <xdr:row>58</xdr:row>
      <xdr:rowOff>30606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56609"/>
          <a:ext cx="889000" cy="1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30606</xdr:rowOff>
    </xdr:from>
    <xdr:to>
      <xdr:col>10</xdr:col>
      <xdr:colOff>114300</xdr:colOff>
      <xdr:row>58</xdr:row>
      <xdr:rowOff>84508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74706"/>
          <a:ext cx="889000" cy="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78665</xdr:rowOff>
    </xdr:from>
    <xdr:to>
      <xdr:col>24</xdr:col>
      <xdr:colOff>114300</xdr:colOff>
      <xdr:row>52</xdr:row>
      <xdr:rowOff>8815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88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101542</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867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98183</xdr:rowOff>
    </xdr:from>
    <xdr:to>
      <xdr:col>20</xdr:col>
      <xdr:colOff>38100</xdr:colOff>
      <xdr:row>56</xdr:row>
      <xdr:rowOff>28333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5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44860</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30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33159</xdr:rowOff>
    </xdr:from>
    <xdr:to>
      <xdr:col>15</xdr:col>
      <xdr:colOff>101600</xdr:colOff>
      <xdr:row>57</xdr:row>
      <xdr:rowOff>134759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151286</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151256</xdr:rowOff>
    </xdr:from>
    <xdr:to>
      <xdr:col>10</xdr:col>
      <xdr:colOff>165100</xdr:colOff>
      <xdr:row>58</xdr:row>
      <xdr:rowOff>81406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72533</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1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33708</xdr:rowOff>
    </xdr:from>
    <xdr:to>
      <xdr:col>6</xdr:col>
      <xdr:colOff>38100</xdr:colOff>
      <xdr:row>58</xdr:row>
      <xdr:rowOff>135308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126435</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7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93904</xdr:rowOff>
    </xdr:from>
    <xdr:to>
      <xdr:col>24</xdr:col>
      <xdr:colOff>63500</xdr:colOff>
      <xdr:row>78</xdr:row>
      <xdr:rowOff>105411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67004"/>
          <a:ext cx="8382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105411</xdr:rowOff>
    </xdr:from>
    <xdr:to>
      <xdr:col>19</xdr:col>
      <xdr:colOff>177800</xdr:colOff>
      <xdr:row>78</xdr:row>
      <xdr:rowOff>148509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78511"/>
          <a:ext cx="8890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122593</xdr:rowOff>
    </xdr:from>
    <xdr:to>
      <xdr:col>15</xdr:col>
      <xdr:colOff>50800</xdr:colOff>
      <xdr:row>78</xdr:row>
      <xdr:rowOff>148509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95693"/>
          <a:ext cx="889000" cy="2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122593</xdr:rowOff>
    </xdr:from>
    <xdr:to>
      <xdr:col>10</xdr:col>
      <xdr:colOff>114300</xdr:colOff>
      <xdr:row>78</xdr:row>
      <xdr:rowOff>126136</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9569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43104</xdr:rowOff>
    </xdr:from>
    <xdr:to>
      <xdr:col>24</xdr:col>
      <xdr:colOff>114300</xdr:colOff>
      <xdr:row>78</xdr:row>
      <xdr:rowOff>144704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129481</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54611</xdr:rowOff>
    </xdr:from>
    <xdr:to>
      <xdr:col>20</xdr:col>
      <xdr:colOff>38100</xdr:colOff>
      <xdr:row>78</xdr:row>
      <xdr:rowOff>156211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147338</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5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97709</xdr:rowOff>
    </xdr:from>
    <xdr:to>
      <xdr:col>15</xdr:col>
      <xdr:colOff>101600</xdr:colOff>
      <xdr:row>79</xdr:row>
      <xdr:rowOff>27859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18986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56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71793</xdr:rowOff>
    </xdr:from>
    <xdr:to>
      <xdr:col>10</xdr:col>
      <xdr:colOff>165100</xdr:colOff>
      <xdr:row>79</xdr:row>
      <xdr:rowOff>1943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164520</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5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75336</xdr:rowOff>
    </xdr:from>
    <xdr:to>
      <xdr:col>6</xdr:col>
      <xdr:colOff>38100</xdr:colOff>
      <xdr:row>79</xdr:row>
      <xdr:rowOff>5486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168063</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5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163388</xdr:rowOff>
    </xdr:from>
    <xdr:to>
      <xdr:col>24</xdr:col>
      <xdr:colOff>63500</xdr:colOff>
      <xdr:row>97</xdr:row>
      <xdr:rowOff>169627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794038"/>
          <a:ext cx="8382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134947</xdr:rowOff>
    </xdr:from>
    <xdr:to>
      <xdr:col>19</xdr:col>
      <xdr:colOff>177800</xdr:colOff>
      <xdr:row>97</xdr:row>
      <xdr:rowOff>163388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765597"/>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134947</xdr:rowOff>
    </xdr:from>
    <xdr:to>
      <xdr:col>15</xdr:col>
      <xdr:colOff>50800</xdr:colOff>
      <xdr:row>98</xdr:row>
      <xdr:rowOff>16656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765597"/>
          <a:ext cx="889000" cy="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169684</xdr:rowOff>
    </xdr:from>
    <xdr:to>
      <xdr:col>10</xdr:col>
      <xdr:colOff>114300</xdr:colOff>
      <xdr:row>98</xdr:row>
      <xdr:rowOff>16656</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800334"/>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118827</xdr:rowOff>
    </xdr:from>
    <xdr:to>
      <xdr:col>24</xdr:col>
      <xdr:colOff>114300</xdr:colOff>
      <xdr:row>98</xdr:row>
      <xdr:rowOff>48977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7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33754</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66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112588</xdr:rowOff>
    </xdr:from>
    <xdr:to>
      <xdr:col>20</xdr:col>
      <xdr:colOff>38100</xdr:colOff>
      <xdr:row>98</xdr:row>
      <xdr:rowOff>42738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7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33865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8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84147</xdr:rowOff>
    </xdr:from>
    <xdr:to>
      <xdr:col>15</xdr:col>
      <xdr:colOff>101600</xdr:colOff>
      <xdr:row>98</xdr:row>
      <xdr:rowOff>14297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7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8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137306</xdr:rowOff>
    </xdr:from>
    <xdr:to>
      <xdr:col>10</xdr:col>
      <xdr:colOff>165100</xdr:colOff>
      <xdr:row>98</xdr:row>
      <xdr:rowOff>67456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7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58583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8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118884</xdr:rowOff>
    </xdr:from>
    <xdr:to>
      <xdr:col>6</xdr:col>
      <xdr:colOff>38100</xdr:colOff>
      <xdr:row>98</xdr:row>
      <xdr:rowOff>49034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7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40161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8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170063</xdr:rowOff>
    </xdr:from>
    <xdr:to>
      <xdr:col>54</xdr:col>
      <xdr:colOff>189865</xdr:colOff>
      <xdr:row>39</xdr:row>
      <xdr:rowOff>31335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656463"/>
          <a:ext cx="1270" cy="106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35162</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7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31335</xdr:rowOff>
    </xdr:from>
    <xdr:to>
      <xdr:col>55</xdr:col>
      <xdr:colOff>88900</xdr:colOff>
      <xdr:row>39</xdr:row>
      <xdr:rowOff>31335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71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116740</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43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170063</xdr:rowOff>
    </xdr:from>
    <xdr:to>
      <xdr:col>55</xdr:col>
      <xdr:colOff>88900</xdr:colOff>
      <xdr:row>32</xdr:row>
      <xdr:rowOff>170063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65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128382</xdr:rowOff>
    </xdr:from>
    <xdr:to>
      <xdr:col>55</xdr:col>
      <xdr:colOff>0</xdr:colOff>
      <xdr:row>32</xdr:row>
      <xdr:rowOff>170063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5271882"/>
          <a:ext cx="838200" cy="3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60967</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40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82540</xdr:rowOff>
    </xdr:from>
    <xdr:to>
      <xdr:col>55</xdr:col>
      <xdr:colOff>50800</xdr:colOff>
      <xdr:row>38</xdr:row>
      <xdr:rowOff>12690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128382</xdr:rowOff>
    </xdr:from>
    <xdr:to>
      <xdr:col>50</xdr:col>
      <xdr:colOff>114300</xdr:colOff>
      <xdr:row>34</xdr:row>
      <xdr:rowOff>141240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5271882"/>
          <a:ext cx="889000" cy="6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70909</xdr:rowOff>
    </xdr:from>
    <xdr:to>
      <xdr:col>50</xdr:col>
      <xdr:colOff>165100</xdr:colOff>
      <xdr:row>38</xdr:row>
      <xdr:rowOff>1059</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163636</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141240</xdr:rowOff>
    </xdr:from>
    <xdr:to>
      <xdr:col>45</xdr:col>
      <xdr:colOff>177800</xdr:colOff>
      <xdr:row>37</xdr:row>
      <xdr:rowOff>2772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5970540"/>
          <a:ext cx="889000" cy="3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95146</xdr:rowOff>
    </xdr:from>
    <xdr:to>
      <xdr:col>46</xdr:col>
      <xdr:colOff>38100</xdr:colOff>
      <xdr:row>38</xdr:row>
      <xdr:rowOff>25296</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16422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2772</xdr:rowOff>
    </xdr:from>
    <xdr:to>
      <xdr:col>41</xdr:col>
      <xdr:colOff>50800</xdr:colOff>
      <xdr:row>37</xdr:row>
      <xdr:rowOff>70589</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346422"/>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104339</xdr:rowOff>
    </xdr:from>
    <xdr:to>
      <xdr:col>41</xdr:col>
      <xdr:colOff>101600</xdr:colOff>
      <xdr:row>38</xdr:row>
      <xdr:rowOff>34489</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25616</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114141</xdr:rowOff>
    </xdr:from>
    <xdr:to>
      <xdr:col>36</xdr:col>
      <xdr:colOff>165100</xdr:colOff>
      <xdr:row>38</xdr:row>
      <xdr:rowOff>44290</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35417</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119263</xdr:rowOff>
    </xdr:from>
    <xdr:to>
      <xdr:col>55</xdr:col>
      <xdr:colOff>50800</xdr:colOff>
      <xdr:row>33</xdr:row>
      <xdr:rowOff>49413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56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72290</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55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77582</xdr:rowOff>
    </xdr:from>
    <xdr:to>
      <xdr:col>50</xdr:col>
      <xdr:colOff>165100</xdr:colOff>
      <xdr:row>31</xdr:row>
      <xdr:rowOff>7732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52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24259</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5" y="49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90440</xdr:rowOff>
    </xdr:from>
    <xdr:to>
      <xdr:col>46</xdr:col>
      <xdr:colOff>38100</xdr:colOff>
      <xdr:row>35</xdr:row>
      <xdr:rowOff>20590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59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37117</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5" y="569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123422</xdr:rowOff>
    </xdr:from>
    <xdr:to>
      <xdr:col>41</xdr:col>
      <xdr:colOff>101600</xdr:colOff>
      <xdr:row>37</xdr:row>
      <xdr:rowOff>53572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2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70099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5" y="607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19789</xdr:rowOff>
    </xdr:from>
    <xdr:to>
      <xdr:col>36</xdr:col>
      <xdr:colOff>165100</xdr:colOff>
      <xdr:row>37</xdr:row>
      <xdr:rowOff>121389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3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137916</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672795" y="613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20478</xdr:rowOff>
    </xdr:from>
    <xdr:to>
      <xdr:col>55</xdr:col>
      <xdr:colOff>0</xdr:colOff>
      <xdr:row>58</xdr:row>
      <xdr:rowOff>66633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964578"/>
          <a:ext cx="8382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107359</xdr:rowOff>
    </xdr:from>
    <xdr:to>
      <xdr:col>50</xdr:col>
      <xdr:colOff>114300</xdr:colOff>
      <xdr:row>58</xdr:row>
      <xdr:rowOff>20478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880009"/>
          <a:ext cx="889000" cy="8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107359</xdr:rowOff>
    </xdr:from>
    <xdr:to>
      <xdr:col>45</xdr:col>
      <xdr:colOff>177800</xdr:colOff>
      <xdr:row>58</xdr:row>
      <xdr:rowOff>73506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880009"/>
          <a:ext cx="889000" cy="1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50403</xdr:rowOff>
    </xdr:from>
    <xdr:to>
      <xdr:col>41</xdr:col>
      <xdr:colOff>50800</xdr:colOff>
      <xdr:row>58</xdr:row>
      <xdr:rowOff>73506</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6972300" y="9994503"/>
          <a:ext cx="8890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15833</xdr:rowOff>
    </xdr:from>
    <xdr:to>
      <xdr:col>55</xdr:col>
      <xdr:colOff>50800</xdr:colOff>
      <xdr:row>58</xdr:row>
      <xdr:rowOff>117433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9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141128</xdr:rowOff>
    </xdr:from>
    <xdr:to>
      <xdr:col>50</xdr:col>
      <xdr:colOff>165100</xdr:colOff>
      <xdr:row>58</xdr:row>
      <xdr:rowOff>71278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9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62405</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1000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56559</xdr:rowOff>
    </xdr:from>
    <xdr:to>
      <xdr:col>46</xdr:col>
      <xdr:colOff>38100</xdr:colOff>
      <xdr:row>57</xdr:row>
      <xdr:rowOff>158159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3236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6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22706</xdr:rowOff>
    </xdr:from>
    <xdr:to>
      <xdr:col>41</xdr:col>
      <xdr:colOff>101600</xdr:colOff>
      <xdr:row>58</xdr:row>
      <xdr:rowOff>124306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9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115433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1005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171053</xdr:rowOff>
    </xdr:from>
    <xdr:to>
      <xdr:col>36</xdr:col>
      <xdr:colOff>165100</xdr:colOff>
      <xdr:row>58</xdr:row>
      <xdr:rowOff>101203</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92330</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1003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58472</xdr:rowOff>
    </xdr:from>
    <xdr:to>
      <xdr:col>55</xdr:col>
      <xdr:colOff>0</xdr:colOff>
      <xdr:row>79</xdr:row>
      <xdr:rowOff>18441</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431572"/>
          <a:ext cx="838200" cy="1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36409</xdr:rowOff>
    </xdr:from>
    <xdr:to>
      <xdr:col>50</xdr:col>
      <xdr:colOff>114300</xdr:colOff>
      <xdr:row>78</xdr:row>
      <xdr:rowOff>58472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238059"/>
          <a:ext cx="889000" cy="19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36409</xdr:rowOff>
    </xdr:from>
    <xdr:to>
      <xdr:col>45</xdr:col>
      <xdr:colOff>177800</xdr:colOff>
      <xdr:row>79</xdr:row>
      <xdr:rowOff>13880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238059"/>
          <a:ext cx="889000" cy="3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119340</xdr:rowOff>
    </xdr:from>
    <xdr:to>
      <xdr:col>41</xdr:col>
      <xdr:colOff>50800</xdr:colOff>
      <xdr:row>79</xdr:row>
      <xdr:rowOff>13880</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492440"/>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139091</xdr:rowOff>
    </xdr:from>
    <xdr:to>
      <xdr:col>55</xdr:col>
      <xdr:colOff>50800</xdr:colOff>
      <xdr:row>79</xdr:row>
      <xdr:rowOff>69241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7672</xdr:rowOff>
    </xdr:from>
    <xdr:to>
      <xdr:col>50</xdr:col>
      <xdr:colOff>165100</xdr:colOff>
      <xdr:row>78</xdr:row>
      <xdr:rowOff>109272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3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125799</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39795" y="1315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157059</xdr:rowOff>
    </xdr:from>
    <xdr:to>
      <xdr:col>46</xdr:col>
      <xdr:colOff>38100</xdr:colOff>
      <xdr:row>77</xdr:row>
      <xdr:rowOff>87209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1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103736</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50795" y="1296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134530</xdr:rowOff>
    </xdr:from>
    <xdr:to>
      <xdr:col>41</xdr:col>
      <xdr:colOff>101600</xdr:colOff>
      <xdr:row>79</xdr:row>
      <xdr:rowOff>64680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55807</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6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68540</xdr:rowOff>
    </xdr:from>
    <xdr:to>
      <xdr:col>36</xdr:col>
      <xdr:colOff>165100</xdr:colOff>
      <xdr:row>78</xdr:row>
      <xdr:rowOff>170140</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161267</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5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92032</xdr:rowOff>
    </xdr:from>
    <xdr:to>
      <xdr:col>55</xdr:col>
      <xdr:colOff>0</xdr:colOff>
      <xdr:row>98</xdr:row>
      <xdr:rowOff>94149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894132"/>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76729</xdr:rowOff>
    </xdr:from>
    <xdr:to>
      <xdr:col>50</xdr:col>
      <xdr:colOff>114300</xdr:colOff>
      <xdr:row>98</xdr:row>
      <xdr:rowOff>92032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878829"/>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76729</xdr:rowOff>
    </xdr:from>
    <xdr:to>
      <xdr:col>45</xdr:col>
      <xdr:colOff>177800</xdr:colOff>
      <xdr:row>98</xdr:row>
      <xdr:rowOff>93799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878829"/>
          <a:ext cx="889000" cy="1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93799</xdr:rowOff>
    </xdr:from>
    <xdr:to>
      <xdr:col>41</xdr:col>
      <xdr:colOff>50800</xdr:colOff>
      <xdr:row>98</xdr:row>
      <xdr:rowOff>116594</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895899"/>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43349</xdr:rowOff>
    </xdr:from>
    <xdr:to>
      <xdr:col>55</xdr:col>
      <xdr:colOff>50800</xdr:colOff>
      <xdr:row>98</xdr:row>
      <xdr:rowOff>144949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41232</xdr:rowOff>
    </xdr:from>
    <xdr:to>
      <xdr:col>50</xdr:col>
      <xdr:colOff>165100</xdr:colOff>
      <xdr:row>98</xdr:row>
      <xdr:rowOff>142832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133959</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39795" y="1693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25929</xdr:rowOff>
    </xdr:from>
    <xdr:to>
      <xdr:col>46</xdr:col>
      <xdr:colOff>38100</xdr:colOff>
      <xdr:row>98</xdr:row>
      <xdr:rowOff>127529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118656</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50795" y="169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42999</xdr:rowOff>
    </xdr:from>
    <xdr:to>
      <xdr:col>41</xdr:col>
      <xdr:colOff>101600</xdr:colOff>
      <xdr:row>98</xdr:row>
      <xdr:rowOff>144599</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135726</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61795" y="1693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65794</xdr:rowOff>
    </xdr:from>
    <xdr:to>
      <xdr:col>36</xdr:col>
      <xdr:colOff>165100</xdr:colOff>
      <xdr:row>98</xdr:row>
      <xdr:rowOff>167394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158521</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9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165048</xdr:rowOff>
    </xdr:from>
    <xdr:to>
      <xdr:col>85</xdr:col>
      <xdr:colOff>127000</xdr:colOff>
      <xdr:row>39</xdr:row>
      <xdr:rowOff>26924</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680148"/>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155756</xdr:rowOff>
    </xdr:from>
    <xdr:to>
      <xdr:col>81</xdr:col>
      <xdr:colOff>50800</xdr:colOff>
      <xdr:row>38</xdr:row>
      <xdr:rowOff>165048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70856"/>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105711</xdr:rowOff>
    </xdr:from>
    <xdr:to>
      <xdr:col>76</xdr:col>
      <xdr:colOff>114300</xdr:colOff>
      <xdr:row>38</xdr:row>
      <xdr:rowOff>155756</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20811"/>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105711</xdr:rowOff>
    </xdr:from>
    <xdr:to>
      <xdr:col>71</xdr:col>
      <xdr:colOff>177800</xdr:colOff>
      <xdr:row>39</xdr:row>
      <xdr:rowOff>20813</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2814300" y="6620811"/>
          <a:ext cx="889000" cy="8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147574</xdr:rowOff>
    </xdr:from>
    <xdr:to>
      <xdr:col>85</xdr:col>
      <xdr:colOff>177800</xdr:colOff>
      <xdr:row>39</xdr:row>
      <xdr:rowOff>77724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114248</xdr:rowOff>
    </xdr:from>
    <xdr:to>
      <xdr:col>81</xdr:col>
      <xdr:colOff>101600</xdr:colOff>
      <xdr:row>39</xdr:row>
      <xdr:rowOff>44398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35525</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14111" y="67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104956</xdr:rowOff>
    </xdr:from>
    <xdr:to>
      <xdr:col>76</xdr:col>
      <xdr:colOff>165100</xdr:colOff>
      <xdr:row>39</xdr:row>
      <xdr:rowOff>35106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26233</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25111" y="67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54911</xdr:rowOff>
    </xdr:from>
    <xdr:to>
      <xdr:col>72</xdr:col>
      <xdr:colOff>38100</xdr:colOff>
      <xdr:row>38</xdr:row>
      <xdr:rowOff>156511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1588</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436111" y="63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141463</xdr:rowOff>
    </xdr:from>
    <xdr:to>
      <xdr:col>67</xdr:col>
      <xdr:colOff>101600</xdr:colOff>
      <xdr:row>39</xdr:row>
      <xdr:rowOff>71613</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62740</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79428" y="6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xmlns=""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6" name="公債費最小値テキスト">
          <a:extLst>
            <a:ext uri="{FF2B5EF4-FFF2-40B4-BE49-F238E27FC236}">
              <a16:creationId xmlns:a16="http://schemas.microsoft.com/office/drawing/2014/main" xmlns="" id="{00000000-0008-0000-0600-000072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8" name="公債費最大値テキスト">
          <a:extLst>
            <a:ext uri="{FF2B5EF4-FFF2-40B4-BE49-F238E27FC236}">
              <a16:creationId xmlns:a16="http://schemas.microsoft.com/office/drawing/2014/main" xmlns="" id="{00000000-0008-0000-0600-000074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41811</xdr:rowOff>
    </xdr:from>
    <xdr:to>
      <xdr:col>85</xdr:col>
      <xdr:colOff>127000</xdr:colOff>
      <xdr:row>78</xdr:row>
      <xdr:rowOff>78611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5481300" y="13243461"/>
          <a:ext cx="838200" cy="20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31" name="公債費平均値テキスト">
          <a:extLst>
            <a:ext uri="{FF2B5EF4-FFF2-40B4-BE49-F238E27FC236}">
              <a16:creationId xmlns:a16="http://schemas.microsoft.com/office/drawing/2014/main" xmlns="" id="{00000000-0008-0000-0600-000077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41811</xdr:rowOff>
    </xdr:from>
    <xdr:to>
      <xdr:col>81</xdr:col>
      <xdr:colOff>50800</xdr:colOff>
      <xdr:row>77</xdr:row>
      <xdr:rowOff>170163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4592300" y="13243461"/>
          <a:ext cx="889000" cy="1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164285</xdr:rowOff>
    </xdr:from>
    <xdr:to>
      <xdr:col>76</xdr:col>
      <xdr:colOff>114300</xdr:colOff>
      <xdr:row>77</xdr:row>
      <xdr:rowOff>170163</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3703300" y="1336593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158947</xdr:rowOff>
    </xdr:from>
    <xdr:to>
      <xdr:col>71</xdr:col>
      <xdr:colOff>177800</xdr:colOff>
      <xdr:row>77</xdr:row>
      <xdr:rowOff>164285</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814300" y="13360597"/>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27811</xdr:rowOff>
    </xdr:from>
    <xdr:to>
      <xdr:col>85</xdr:col>
      <xdr:colOff>177800</xdr:colOff>
      <xdr:row>78</xdr:row>
      <xdr:rowOff>129411</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6268700" y="134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6238</xdr:rowOff>
    </xdr:from>
    <xdr:ext cx="534377" cy="259045"/>
    <xdr:sp macro="" textlink="">
      <xdr:nvSpPr>
        <xdr:cNvPr id="650" name="公債費該当値テキスト">
          <a:extLst>
            <a:ext uri="{FF2B5EF4-FFF2-40B4-BE49-F238E27FC236}">
              <a16:creationId xmlns:a16="http://schemas.microsoft.com/office/drawing/2014/main" xmlns="" id="{00000000-0008-0000-0600-00008A020000}"/>
            </a:ext>
          </a:extLst>
        </xdr:cNvPr>
        <xdr:cNvSpPr txBox="1"/>
      </xdr:nvSpPr>
      <xdr:spPr>
        <a:xfrm>
          <a:off x="16370300" y="133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162461</xdr:rowOff>
    </xdr:from>
    <xdr:to>
      <xdr:col>81</xdr:col>
      <xdr:colOff>101600</xdr:colOff>
      <xdr:row>77</xdr:row>
      <xdr:rowOff>92611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5430500" y="131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109138</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181795" y="129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119363</xdr:rowOff>
    </xdr:from>
    <xdr:to>
      <xdr:col>76</xdr:col>
      <xdr:colOff>165100</xdr:colOff>
      <xdr:row>78</xdr:row>
      <xdr:rowOff>49513</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4541500" y="133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40640</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4292795" y="1341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113485</xdr:rowOff>
    </xdr:from>
    <xdr:to>
      <xdr:col>72</xdr:col>
      <xdr:colOff>38100</xdr:colOff>
      <xdr:row>78</xdr:row>
      <xdr:rowOff>43635</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3652500" y="133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34762</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3403795" y="1340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108147</xdr:rowOff>
    </xdr:from>
    <xdr:to>
      <xdr:col>67</xdr:col>
      <xdr:colOff>101600</xdr:colOff>
      <xdr:row>78</xdr:row>
      <xdr:rowOff>38297</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2763500" y="133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29424</xdr:rowOff>
    </xdr:from>
    <xdr:ext cx="59901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514795" y="134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xmlns=""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積立金最小値テキスト">
          <a:extLst>
            <a:ext uri="{FF2B5EF4-FFF2-40B4-BE49-F238E27FC236}">
              <a16:creationId xmlns:a16="http://schemas.microsoft.com/office/drawing/2014/main" xmlns="" id="{00000000-0008-0000-06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7" name="積立金最大値テキスト">
          <a:extLst>
            <a:ext uri="{FF2B5EF4-FFF2-40B4-BE49-F238E27FC236}">
              <a16:creationId xmlns:a16="http://schemas.microsoft.com/office/drawing/2014/main" xmlns="" id="{00000000-0008-0000-0600-0000AF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141954</xdr:rowOff>
    </xdr:from>
    <xdr:to>
      <xdr:col>85</xdr:col>
      <xdr:colOff>127000</xdr:colOff>
      <xdr:row>91</xdr:row>
      <xdr:rowOff>71011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5481300" y="15572454"/>
          <a:ext cx="838200" cy="1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90" name="積立金平均値テキスト">
          <a:extLst>
            <a:ext uri="{FF2B5EF4-FFF2-40B4-BE49-F238E27FC236}">
              <a16:creationId xmlns:a16="http://schemas.microsoft.com/office/drawing/2014/main" xmlns="" id="{00000000-0008-0000-0600-0000B2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71011</xdr:rowOff>
    </xdr:from>
    <xdr:to>
      <xdr:col>81</xdr:col>
      <xdr:colOff>50800</xdr:colOff>
      <xdr:row>95</xdr:row>
      <xdr:rowOff>14732</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4592300" y="15672961"/>
          <a:ext cx="889000" cy="6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14732</xdr:rowOff>
    </xdr:from>
    <xdr:to>
      <xdr:col>76</xdr:col>
      <xdr:colOff>114300</xdr:colOff>
      <xdr:row>96</xdr:row>
      <xdr:rowOff>153428</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3703300" y="16302482"/>
          <a:ext cx="889000" cy="3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153428</xdr:rowOff>
    </xdr:from>
    <xdr:to>
      <xdr:col>71</xdr:col>
      <xdr:colOff>177800</xdr:colOff>
      <xdr:row>99</xdr:row>
      <xdr:rowOff>6069</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flipV="1">
          <a:off x="12814300" y="16612628"/>
          <a:ext cx="889000" cy="36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701" name="フローチャート: 判断 700">
          <a:extLst>
            <a:ext uri="{FF2B5EF4-FFF2-40B4-BE49-F238E27FC236}">
              <a16:creationId xmlns:a16="http://schemas.microsoft.com/office/drawing/2014/main" xmlns="" id="{00000000-0008-0000-0600-0000BD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91154</xdr:rowOff>
    </xdr:from>
    <xdr:to>
      <xdr:col>85</xdr:col>
      <xdr:colOff>177800</xdr:colOff>
      <xdr:row>91</xdr:row>
      <xdr:rowOff>21304</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6268700" y="155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10633</xdr:rowOff>
    </xdr:from>
    <xdr:ext cx="690189" cy="259045"/>
    <xdr:sp macro="" textlink="">
      <xdr:nvSpPr>
        <xdr:cNvPr id="709" name="積立金該当値テキスト">
          <a:extLst>
            <a:ext uri="{FF2B5EF4-FFF2-40B4-BE49-F238E27FC236}">
              <a16:creationId xmlns:a16="http://schemas.microsoft.com/office/drawing/2014/main" xmlns="" id="{00000000-0008-0000-0600-0000C5020000}"/>
            </a:ext>
          </a:extLst>
        </xdr:cNvPr>
        <xdr:cNvSpPr txBox="1"/>
      </xdr:nvSpPr>
      <xdr:spPr>
        <a:xfrm>
          <a:off x="16370300" y="154411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20211</xdr:rowOff>
    </xdr:from>
    <xdr:to>
      <xdr:col>81</xdr:col>
      <xdr:colOff>101600</xdr:colOff>
      <xdr:row>91</xdr:row>
      <xdr:rowOff>121811</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5430500" y="156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89</xdr:row>
      <xdr:rowOff>138338</xdr:rowOff>
    </xdr:from>
    <xdr:ext cx="69018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5136205" y="153973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135382</xdr:rowOff>
    </xdr:from>
    <xdr:to>
      <xdr:col>76</xdr:col>
      <xdr:colOff>165100</xdr:colOff>
      <xdr:row>95</xdr:row>
      <xdr:rowOff>65532</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4541500" y="162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82059</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4292795" y="1602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102628</xdr:rowOff>
    </xdr:from>
    <xdr:to>
      <xdr:col>72</xdr:col>
      <xdr:colOff>38100</xdr:colOff>
      <xdr:row>97</xdr:row>
      <xdr:rowOff>32778</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3652500" y="165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49305</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3403795" y="1633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126719</xdr:rowOff>
    </xdr:from>
    <xdr:to>
      <xdr:col>67</xdr:col>
      <xdr:colOff>101600</xdr:colOff>
      <xdr:row>99</xdr:row>
      <xdr:rowOff>56869</xdr:rowOff>
    </xdr:to>
    <xdr:sp macro="" textlink="">
      <xdr:nvSpPr>
        <xdr:cNvPr id="716" name="楕円 715">
          <a:extLst>
            <a:ext uri="{FF2B5EF4-FFF2-40B4-BE49-F238E27FC236}">
              <a16:creationId xmlns:a16="http://schemas.microsoft.com/office/drawing/2014/main" xmlns="" id="{00000000-0008-0000-0600-0000CC020000}"/>
            </a:ext>
          </a:extLst>
        </xdr:cNvPr>
        <xdr:cNvSpPr/>
      </xdr:nvSpPr>
      <xdr:spPr>
        <a:xfrm>
          <a:off x="12763500" y="169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73396</xdr:rowOff>
    </xdr:from>
    <xdr:ext cx="534377"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2547111" y="1670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xmlns=""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2" name="投資及び出資金最小値テキスト">
          <a:extLst>
            <a:ext uri="{FF2B5EF4-FFF2-40B4-BE49-F238E27FC236}">
              <a16:creationId xmlns:a16="http://schemas.microsoft.com/office/drawing/2014/main" xmlns="" id="{00000000-0008-0000-0600-0000E6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4" name="投資及び出資金最大値テキスト">
          <a:extLst>
            <a:ext uri="{FF2B5EF4-FFF2-40B4-BE49-F238E27FC236}">
              <a16:creationId xmlns:a16="http://schemas.microsoft.com/office/drawing/2014/main" xmlns="" id="{00000000-0008-0000-0600-0000E8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32639</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21323300" y="671918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7" name="投資及び出資金平均値テキスト">
          <a:extLst>
            <a:ext uri="{FF2B5EF4-FFF2-40B4-BE49-F238E27FC236}">
              <a16:creationId xmlns:a16="http://schemas.microsoft.com/office/drawing/2014/main" xmlns="" id="{00000000-0008-0000-0600-0000EB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102076</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20434300" y="6617176"/>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102076</xdr:rowOff>
    </xdr:from>
    <xdr:to>
      <xdr:col>107</xdr:col>
      <xdr:colOff>50800</xdr:colOff>
      <xdr:row>39</xdr:row>
      <xdr:rowOff>44050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flipV="1">
          <a:off x="19545300" y="6617176"/>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44050</xdr:rowOff>
    </xdr:from>
    <xdr:to>
      <xdr:col>102</xdr:col>
      <xdr:colOff>114300</xdr:colOff>
      <xdr:row>39</xdr:row>
      <xdr:rowOff>44069</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flipV="1">
          <a:off x="18656300" y="673060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8" name="フローチャート: 判断 757">
          <a:extLst>
            <a:ext uri="{FF2B5EF4-FFF2-40B4-BE49-F238E27FC236}">
              <a16:creationId xmlns:a16="http://schemas.microsoft.com/office/drawing/2014/main" xmlns="" id="{00000000-0008-0000-0600-0000F6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153289</xdr:rowOff>
    </xdr:from>
    <xdr:to>
      <xdr:col>116</xdr:col>
      <xdr:colOff>114300</xdr:colOff>
      <xdr:row>39</xdr:row>
      <xdr:rowOff>83439</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2110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6" name="投資及び出資金該当値テキスト">
          <a:extLst>
            <a:ext uri="{FF2B5EF4-FFF2-40B4-BE49-F238E27FC236}">
              <a16:creationId xmlns:a16="http://schemas.microsoft.com/office/drawing/2014/main" xmlns="" id="{00000000-0008-0000-0600-0000FE020000}"/>
            </a:ext>
          </a:extLst>
        </xdr:cNvPr>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51276</xdr:rowOff>
    </xdr:from>
    <xdr:to>
      <xdr:col>107</xdr:col>
      <xdr:colOff>101600</xdr:colOff>
      <xdr:row>38</xdr:row>
      <xdr:rowOff>152876</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20383500" y="656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169403</xdr:rowOff>
    </xdr:from>
    <xdr:ext cx="469744"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20199428" y="634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164700</xdr:rowOff>
    </xdr:from>
    <xdr:to>
      <xdr:col>102</xdr:col>
      <xdr:colOff>165100</xdr:colOff>
      <xdr:row>39</xdr:row>
      <xdr:rowOff>94850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9494500" y="66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85977</xdr:rowOff>
    </xdr:from>
    <xdr:ext cx="313932"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9388333" y="677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73" name="楕円 772">
          <a:extLst>
            <a:ext uri="{FF2B5EF4-FFF2-40B4-BE49-F238E27FC236}">
              <a16:creationId xmlns:a16="http://schemas.microsoft.com/office/drawing/2014/main" xmlns="" id="{00000000-0008-0000-0600-000005030000}"/>
            </a:ext>
          </a:extLst>
        </xdr:cNvPr>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85996</xdr:rowOff>
    </xdr:from>
    <xdr:ext cx="313932"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499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xmlns=""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xmlns=""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1" name="貸付金最大値テキスト">
          <a:extLst>
            <a:ext uri="{FF2B5EF4-FFF2-40B4-BE49-F238E27FC236}">
              <a16:creationId xmlns:a16="http://schemas.microsoft.com/office/drawing/2014/main" xmlns="" id="{00000000-0008-0000-0600-000021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39135</xdr:rowOff>
    </xdr:from>
    <xdr:to>
      <xdr:col>116</xdr:col>
      <xdr:colOff>63500</xdr:colOff>
      <xdr:row>59</xdr:row>
      <xdr:rowOff>39212</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1323300" y="1015468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4" name="貸付金平均値テキスト">
          <a:extLst>
            <a:ext uri="{FF2B5EF4-FFF2-40B4-BE49-F238E27FC236}">
              <a16:creationId xmlns:a16="http://schemas.microsoft.com/office/drawing/2014/main" xmlns="" id="{00000000-0008-0000-0600-000024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35611</xdr:rowOff>
    </xdr:from>
    <xdr:to>
      <xdr:col>111</xdr:col>
      <xdr:colOff>177800</xdr:colOff>
      <xdr:row>59</xdr:row>
      <xdr:rowOff>39212</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20434300" y="10151161"/>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26219</xdr:rowOff>
    </xdr:from>
    <xdr:to>
      <xdr:col>107</xdr:col>
      <xdr:colOff>50800</xdr:colOff>
      <xdr:row>59</xdr:row>
      <xdr:rowOff>35611</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9545300" y="1014176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26219</xdr:rowOff>
    </xdr:from>
    <xdr:to>
      <xdr:col>102</xdr:col>
      <xdr:colOff>114300</xdr:colOff>
      <xdr:row>59</xdr:row>
      <xdr:rowOff>30562</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flipV="1">
          <a:off x="18656300" y="1014176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5" name="フローチャート: 判断 814">
          <a:extLst>
            <a:ext uri="{FF2B5EF4-FFF2-40B4-BE49-F238E27FC236}">
              <a16:creationId xmlns:a16="http://schemas.microsoft.com/office/drawing/2014/main" xmlns="" id="{00000000-0008-0000-0600-00002F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159785</xdr:rowOff>
    </xdr:from>
    <xdr:to>
      <xdr:col>116</xdr:col>
      <xdr:colOff>114300</xdr:colOff>
      <xdr:row>59</xdr:row>
      <xdr:rowOff>89935</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2110700" y="101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74712</xdr:rowOff>
    </xdr:from>
    <xdr:ext cx="378565" cy="259045"/>
    <xdr:sp macro="" textlink="">
      <xdr:nvSpPr>
        <xdr:cNvPr id="823" name="貸付金該当値テキスト">
          <a:extLst>
            <a:ext uri="{FF2B5EF4-FFF2-40B4-BE49-F238E27FC236}">
              <a16:creationId xmlns:a16="http://schemas.microsoft.com/office/drawing/2014/main" xmlns="" id="{00000000-0008-0000-0600-000037030000}"/>
            </a:ext>
          </a:extLst>
        </xdr:cNvPr>
        <xdr:cNvSpPr txBox="1"/>
      </xdr:nvSpPr>
      <xdr:spPr>
        <a:xfrm>
          <a:off x="22212300" y="100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159862</xdr:rowOff>
    </xdr:from>
    <xdr:to>
      <xdr:col>112</xdr:col>
      <xdr:colOff>38100</xdr:colOff>
      <xdr:row>59</xdr:row>
      <xdr:rowOff>90012</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1272500" y="101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81139</xdr:rowOff>
    </xdr:from>
    <xdr:ext cx="378565"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1134017" y="1019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156261</xdr:rowOff>
    </xdr:from>
    <xdr:to>
      <xdr:col>107</xdr:col>
      <xdr:colOff>101600</xdr:colOff>
      <xdr:row>59</xdr:row>
      <xdr:rowOff>86411</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20383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77538</xdr:rowOff>
    </xdr:from>
    <xdr:ext cx="378565"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20245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146869</xdr:rowOff>
    </xdr:from>
    <xdr:to>
      <xdr:col>102</xdr:col>
      <xdr:colOff>165100</xdr:colOff>
      <xdr:row>59</xdr:row>
      <xdr:rowOff>77019</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9494500" y="10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68146</xdr:rowOff>
    </xdr:from>
    <xdr:ext cx="378565"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9356017" y="10183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151212</xdr:rowOff>
    </xdr:from>
    <xdr:to>
      <xdr:col>98</xdr:col>
      <xdr:colOff>38100</xdr:colOff>
      <xdr:row>59</xdr:row>
      <xdr:rowOff>81362</xdr:rowOff>
    </xdr:to>
    <xdr:sp macro="" textlink="">
      <xdr:nvSpPr>
        <xdr:cNvPr id="830" name="楕円 829">
          <a:extLst>
            <a:ext uri="{FF2B5EF4-FFF2-40B4-BE49-F238E27FC236}">
              <a16:creationId xmlns:a16="http://schemas.microsoft.com/office/drawing/2014/main" xmlns="" id="{00000000-0008-0000-0600-00003E030000}"/>
            </a:ext>
          </a:extLst>
        </xdr:cNvPr>
        <xdr:cNvSpPr/>
      </xdr:nvSpPr>
      <xdr:spPr>
        <a:xfrm>
          <a:off x="18605500" y="100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72489</xdr:rowOff>
    </xdr:from>
    <xdr:ext cx="378565"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467017" y="1018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8401</xdr:rowOff>
    </xdr:from>
    <xdr:to>
      <xdr:col>116</xdr:col>
      <xdr:colOff>63500</xdr:colOff>
      <xdr:row>77</xdr:row>
      <xdr:rowOff>36483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1323300" y="13210051"/>
          <a:ext cx="8382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5507</xdr:rowOff>
    </xdr:from>
    <xdr:to>
      <xdr:col>111</xdr:col>
      <xdr:colOff>177800</xdr:colOff>
      <xdr:row>77</xdr:row>
      <xdr:rowOff>36483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0434300" y="13207157"/>
          <a:ext cx="8890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137427</xdr:rowOff>
    </xdr:from>
    <xdr:to>
      <xdr:col>107</xdr:col>
      <xdr:colOff>50800</xdr:colOff>
      <xdr:row>77</xdr:row>
      <xdr:rowOff>5507</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9545300" y="13167627"/>
          <a:ext cx="889000" cy="3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137427</xdr:rowOff>
    </xdr:from>
    <xdr:to>
      <xdr:col>102</xdr:col>
      <xdr:colOff>114300</xdr:colOff>
      <xdr:row>77</xdr:row>
      <xdr:rowOff>35165</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167627"/>
          <a:ext cx="889000" cy="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129051</xdr:rowOff>
    </xdr:from>
    <xdr:to>
      <xdr:col>116</xdr:col>
      <xdr:colOff>114300</xdr:colOff>
      <xdr:row>77</xdr:row>
      <xdr:rowOff>59201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1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43978</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30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157133</xdr:rowOff>
    </xdr:from>
    <xdr:to>
      <xdr:col>112</xdr:col>
      <xdr:colOff>38100</xdr:colOff>
      <xdr:row>77</xdr:row>
      <xdr:rowOff>87283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1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78410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32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126157</xdr:rowOff>
    </xdr:from>
    <xdr:to>
      <xdr:col>107</xdr:col>
      <xdr:colOff>101600</xdr:colOff>
      <xdr:row>77</xdr:row>
      <xdr:rowOff>56307</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47434</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32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86627</xdr:rowOff>
    </xdr:from>
    <xdr:to>
      <xdr:col>102</xdr:col>
      <xdr:colOff>165100</xdr:colOff>
      <xdr:row>77</xdr:row>
      <xdr:rowOff>16777</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11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7904</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32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155815</xdr:rowOff>
    </xdr:from>
    <xdr:to>
      <xdr:col>98</xdr:col>
      <xdr:colOff>38100</xdr:colOff>
      <xdr:row>77</xdr:row>
      <xdr:rowOff>85965</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1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77092</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2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xmlns=""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a16="http://schemas.microsoft.com/office/drawing/2014/main" xmlns=""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a16="http://schemas.microsoft.com/office/drawing/2014/main" xmlns=""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a16="http://schemas.microsoft.com/office/drawing/2014/main" xmlns=""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a16="http://schemas.microsoft.com/office/drawing/2014/main" xmlns=""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xmlns=""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歳出決算合計は、住民一人当たり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３，３９１，８０１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８２１，２６８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６２１．７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％増加していることから類似団体平均と比べて高い水準にある。これは、ふるさと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納税振興事業費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。また、補助費等についても、ふるさと納税振興事業費に係る報償費や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保健福祉費・清掃費・消防費等の広域連合・一部事務組合への負担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金が多いため、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１，３７７，９２９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円と、類似団体平均より高い水準にあるのは、ふるさと応援寄付金の増加による基金積立が主な要因である。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
3,216
28.37
11,092,970
10,948,734
77,023
1,610,654
3,177,288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102667</xdr:rowOff>
    </xdr:from>
    <xdr:to>
      <xdr:col>24</xdr:col>
      <xdr:colOff>63500</xdr:colOff>
      <xdr:row>37</xdr:row>
      <xdr:rowOff>117107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46317"/>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106743</xdr:rowOff>
    </xdr:from>
    <xdr:to>
      <xdr:col>19</xdr:col>
      <xdr:colOff>177800</xdr:colOff>
      <xdr:row>37</xdr:row>
      <xdr:rowOff>117107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50393"/>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102076</xdr:rowOff>
    </xdr:from>
    <xdr:to>
      <xdr:col>15</xdr:col>
      <xdr:colOff>50800</xdr:colOff>
      <xdr:row>37</xdr:row>
      <xdr:rowOff>106743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45726"/>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102076</xdr:rowOff>
    </xdr:from>
    <xdr:to>
      <xdr:col>10</xdr:col>
      <xdr:colOff>114300</xdr:colOff>
      <xdr:row>37</xdr:row>
      <xdr:rowOff>121812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45726"/>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51867</xdr:rowOff>
    </xdr:from>
    <xdr:to>
      <xdr:col>24</xdr:col>
      <xdr:colOff>114300</xdr:colOff>
      <xdr:row>37</xdr:row>
      <xdr:rowOff>153467</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30294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66307</xdr:rowOff>
    </xdr:from>
    <xdr:to>
      <xdr:col>20</xdr:col>
      <xdr:colOff>38100</xdr:colOff>
      <xdr:row>37</xdr:row>
      <xdr:rowOff>167907</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159034</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55943</xdr:rowOff>
    </xdr:from>
    <xdr:to>
      <xdr:col>15</xdr:col>
      <xdr:colOff>101600</xdr:colOff>
      <xdr:row>37</xdr:row>
      <xdr:rowOff>157543</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148671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51276</xdr:rowOff>
    </xdr:from>
    <xdr:to>
      <xdr:col>10</xdr:col>
      <xdr:colOff>165100</xdr:colOff>
      <xdr:row>37</xdr:row>
      <xdr:rowOff>152876</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144003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4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71012</xdr:rowOff>
    </xdr:from>
    <xdr:to>
      <xdr:col>6</xdr:col>
      <xdr:colOff>38100</xdr:colOff>
      <xdr:row>38</xdr:row>
      <xdr:rowOff>1162</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163739</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0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109303</xdr:rowOff>
    </xdr:from>
    <xdr:to>
      <xdr:col>24</xdr:col>
      <xdr:colOff>63500</xdr:colOff>
      <xdr:row>52</xdr:row>
      <xdr:rowOff>43073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8853253"/>
          <a:ext cx="838200" cy="10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43073</xdr:rowOff>
    </xdr:from>
    <xdr:to>
      <xdr:col>19</xdr:col>
      <xdr:colOff>177800</xdr:colOff>
      <xdr:row>55</xdr:row>
      <xdr:rowOff>62809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8958473"/>
          <a:ext cx="889000" cy="5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62809</xdr:rowOff>
    </xdr:from>
    <xdr:to>
      <xdr:col>15</xdr:col>
      <xdr:colOff>50800</xdr:colOff>
      <xdr:row>56</xdr:row>
      <xdr:rowOff>167264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492559"/>
          <a:ext cx="889000" cy="27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167264</xdr:rowOff>
    </xdr:from>
    <xdr:to>
      <xdr:col>10</xdr:col>
      <xdr:colOff>114300</xdr:colOff>
      <xdr:row>58</xdr:row>
      <xdr:rowOff>43107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768464"/>
          <a:ext cx="889000" cy="2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58503</xdr:rowOff>
    </xdr:from>
    <xdr:to>
      <xdr:col>24</xdr:col>
      <xdr:colOff>114300</xdr:colOff>
      <xdr:row>51</xdr:row>
      <xdr:rowOff>160103</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88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11530</xdr:rowOff>
    </xdr:from>
    <xdr:ext cx="690189"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8755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163723</xdr:rowOff>
    </xdr:from>
    <xdr:to>
      <xdr:col>20</xdr:col>
      <xdr:colOff>38100</xdr:colOff>
      <xdr:row>52</xdr:row>
      <xdr:rowOff>93873</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89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110400</xdr:rowOff>
    </xdr:from>
    <xdr:ext cx="690189"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52205" y="86829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12009</xdr:rowOff>
    </xdr:from>
    <xdr:to>
      <xdr:col>15</xdr:col>
      <xdr:colOff>101600</xdr:colOff>
      <xdr:row>55</xdr:row>
      <xdr:rowOff>113609</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4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130136</xdr:rowOff>
    </xdr:from>
    <xdr:ext cx="690189"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563205" y="92169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116464</xdr:rowOff>
    </xdr:from>
    <xdr:to>
      <xdr:col>10</xdr:col>
      <xdr:colOff>165100</xdr:colOff>
      <xdr:row>57</xdr:row>
      <xdr:rowOff>46614</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7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63141</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49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163757</xdr:rowOff>
    </xdr:from>
    <xdr:to>
      <xdr:col>6</xdr:col>
      <xdr:colOff>38100</xdr:colOff>
      <xdr:row>58</xdr:row>
      <xdr:rowOff>93907</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85034</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2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170901</xdr:rowOff>
    </xdr:from>
    <xdr:to>
      <xdr:col>24</xdr:col>
      <xdr:colOff>63500</xdr:colOff>
      <xdr:row>78</xdr:row>
      <xdr:rowOff>3676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372551"/>
          <a:ext cx="8382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138153</xdr:rowOff>
    </xdr:from>
    <xdr:to>
      <xdr:col>19</xdr:col>
      <xdr:colOff>177800</xdr:colOff>
      <xdr:row>77</xdr:row>
      <xdr:rowOff>170901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33980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138153</xdr:rowOff>
    </xdr:from>
    <xdr:to>
      <xdr:col>15</xdr:col>
      <xdr:colOff>50800</xdr:colOff>
      <xdr:row>77</xdr:row>
      <xdr:rowOff>144624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339803"/>
          <a:ext cx="8890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144624</xdr:rowOff>
    </xdr:from>
    <xdr:to>
      <xdr:col>10</xdr:col>
      <xdr:colOff>114300</xdr:colOff>
      <xdr:row>77</xdr:row>
      <xdr:rowOff>163001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46274"/>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124326</xdr:rowOff>
    </xdr:from>
    <xdr:to>
      <xdr:col>24</xdr:col>
      <xdr:colOff>114300</xdr:colOff>
      <xdr:row>78</xdr:row>
      <xdr:rowOff>54476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3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39253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4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120101</xdr:rowOff>
    </xdr:from>
    <xdr:to>
      <xdr:col>20</xdr:col>
      <xdr:colOff>38100</xdr:colOff>
      <xdr:row>78</xdr:row>
      <xdr:rowOff>50251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3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41378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41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87353</xdr:rowOff>
    </xdr:from>
    <xdr:to>
      <xdr:col>15</xdr:col>
      <xdr:colOff>101600</xdr:colOff>
      <xdr:row>78</xdr:row>
      <xdr:rowOff>17503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8630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38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93824</xdr:rowOff>
    </xdr:from>
    <xdr:to>
      <xdr:col>10</xdr:col>
      <xdr:colOff>165100</xdr:colOff>
      <xdr:row>78</xdr:row>
      <xdr:rowOff>23974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15101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38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112201</xdr:rowOff>
    </xdr:from>
    <xdr:to>
      <xdr:col>6</xdr:col>
      <xdr:colOff>38100</xdr:colOff>
      <xdr:row>78</xdr:row>
      <xdr:rowOff>42351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3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33478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4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123775</xdr:rowOff>
    </xdr:from>
    <xdr:to>
      <xdr:col>24</xdr:col>
      <xdr:colOff>63500</xdr:colOff>
      <xdr:row>97</xdr:row>
      <xdr:rowOff>133172</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754425"/>
          <a:ext cx="8382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133172</xdr:rowOff>
    </xdr:from>
    <xdr:to>
      <xdr:col>19</xdr:col>
      <xdr:colOff>177800</xdr:colOff>
      <xdr:row>98</xdr:row>
      <xdr:rowOff>6579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763822"/>
          <a:ext cx="889000" cy="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5432</xdr:rowOff>
    </xdr:from>
    <xdr:to>
      <xdr:col>15</xdr:col>
      <xdr:colOff>50800</xdr:colOff>
      <xdr:row>98</xdr:row>
      <xdr:rowOff>6579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807532"/>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84155</xdr:rowOff>
    </xdr:from>
    <xdr:to>
      <xdr:col>10</xdr:col>
      <xdr:colOff>114300</xdr:colOff>
      <xdr:row>98</xdr:row>
      <xdr:rowOff>5432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14805"/>
          <a:ext cx="889000" cy="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72975</xdr:rowOff>
    </xdr:from>
    <xdr:to>
      <xdr:col>24</xdr:col>
      <xdr:colOff>114300</xdr:colOff>
      <xdr:row>98</xdr:row>
      <xdr:rowOff>3125</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575</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6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82372</xdr:rowOff>
    </xdr:from>
    <xdr:to>
      <xdr:col>20</xdr:col>
      <xdr:colOff>38100</xdr:colOff>
      <xdr:row>98</xdr:row>
      <xdr:rowOff>12522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7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3649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8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127229</xdr:rowOff>
    </xdr:from>
    <xdr:to>
      <xdr:col>15</xdr:col>
      <xdr:colOff>101600</xdr:colOff>
      <xdr:row>98</xdr:row>
      <xdr:rowOff>57379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48506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126082</xdr:rowOff>
    </xdr:from>
    <xdr:to>
      <xdr:col>10</xdr:col>
      <xdr:colOff>165100</xdr:colOff>
      <xdr:row>98</xdr:row>
      <xdr:rowOff>56232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47359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33355</xdr:rowOff>
    </xdr:from>
    <xdr:to>
      <xdr:col>6</xdr:col>
      <xdr:colOff>38100</xdr:colOff>
      <xdr:row>97</xdr:row>
      <xdr:rowOff>134955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6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126082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5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24967</xdr:rowOff>
    </xdr:from>
    <xdr:to>
      <xdr:col>55</xdr:col>
      <xdr:colOff>0</xdr:colOff>
      <xdr:row>59</xdr:row>
      <xdr:rowOff>44575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140517"/>
          <a:ext cx="8382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24967</xdr:rowOff>
    </xdr:from>
    <xdr:to>
      <xdr:col>50</xdr:col>
      <xdr:colOff>114300</xdr:colOff>
      <xdr:row>59</xdr:row>
      <xdr:rowOff>38446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140517"/>
          <a:ext cx="889000" cy="1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38446</xdr:rowOff>
    </xdr:from>
    <xdr:to>
      <xdr:col>45</xdr:col>
      <xdr:colOff>177800</xdr:colOff>
      <xdr:row>59</xdr:row>
      <xdr:rowOff>57302</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153996"/>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29721</xdr:rowOff>
    </xdr:from>
    <xdr:to>
      <xdr:col>41</xdr:col>
      <xdr:colOff>50800</xdr:colOff>
      <xdr:row>59</xdr:row>
      <xdr:rowOff>57302</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14527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165225</xdr:rowOff>
    </xdr:from>
    <xdr:to>
      <xdr:col>55</xdr:col>
      <xdr:colOff>50800</xdr:colOff>
      <xdr:row>59</xdr:row>
      <xdr:rowOff>95375</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80152</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100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145617</xdr:rowOff>
    </xdr:from>
    <xdr:to>
      <xdr:col>50</xdr:col>
      <xdr:colOff>165100</xdr:colOff>
      <xdr:row>59</xdr:row>
      <xdr:rowOff>75767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66894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159096</xdr:rowOff>
    </xdr:from>
    <xdr:to>
      <xdr:col>46</xdr:col>
      <xdr:colOff>38100</xdr:colOff>
      <xdr:row>59</xdr:row>
      <xdr:rowOff>89246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1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80373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6502</xdr:rowOff>
    </xdr:from>
    <xdr:to>
      <xdr:col>41</xdr:col>
      <xdr:colOff>101600</xdr:colOff>
      <xdr:row>59</xdr:row>
      <xdr:rowOff>108102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1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99229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2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150371</xdr:rowOff>
    </xdr:from>
    <xdr:to>
      <xdr:col>36</xdr:col>
      <xdr:colOff>165100</xdr:colOff>
      <xdr:row>59</xdr:row>
      <xdr:rowOff>80521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71648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116148</xdr:rowOff>
    </xdr:from>
    <xdr:to>
      <xdr:col>55</xdr:col>
      <xdr:colOff>0</xdr:colOff>
      <xdr:row>78</xdr:row>
      <xdr:rowOff>125907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89248"/>
          <a:ext cx="8382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120738</xdr:rowOff>
    </xdr:from>
    <xdr:to>
      <xdr:col>50</xdr:col>
      <xdr:colOff>114300</xdr:colOff>
      <xdr:row>78</xdr:row>
      <xdr:rowOff>125907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9383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112796</xdr:rowOff>
    </xdr:from>
    <xdr:to>
      <xdr:col>45</xdr:col>
      <xdr:colOff>177800</xdr:colOff>
      <xdr:row>78</xdr:row>
      <xdr:rowOff>120738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85896"/>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86925</xdr:rowOff>
    </xdr:from>
    <xdr:to>
      <xdr:col>41</xdr:col>
      <xdr:colOff>50800</xdr:colOff>
      <xdr:row>78</xdr:row>
      <xdr:rowOff>112796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460025"/>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65348</xdr:rowOff>
    </xdr:from>
    <xdr:to>
      <xdr:col>55</xdr:col>
      <xdr:colOff>50800</xdr:colOff>
      <xdr:row>78</xdr:row>
      <xdr:rowOff>166948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151725</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75107</xdr:rowOff>
    </xdr:from>
    <xdr:to>
      <xdr:col>50</xdr:col>
      <xdr:colOff>165100</xdr:colOff>
      <xdr:row>79</xdr:row>
      <xdr:rowOff>5257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167834</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4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69938</xdr:rowOff>
    </xdr:from>
    <xdr:to>
      <xdr:col>46</xdr:col>
      <xdr:colOff>38100</xdr:colOff>
      <xdr:row>79</xdr:row>
      <xdr:rowOff>88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162665</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53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61996</xdr:rowOff>
    </xdr:from>
    <xdr:to>
      <xdr:col>41</xdr:col>
      <xdr:colOff>101600</xdr:colOff>
      <xdr:row>78</xdr:row>
      <xdr:rowOff>163596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3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154723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36125</xdr:rowOff>
    </xdr:from>
    <xdr:to>
      <xdr:col>36</xdr:col>
      <xdr:colOff>165100</xdr:colOff>
      <xdr:row>78</xdr:row>
      <xdr:rowOff>137725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128852</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136727</xdr:rowOff>
    </xdr:from>
    <xdr:to>
      <xdr:col>55</xdr:col>
      <xdr:colOff>0</xdr:colOff>
      <xdr:row>97</xdr:row>
      <xdr:rowOff>146896</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767377"/>
          <a:ext cx="8382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139863</xdr:rowOff>
    </xdr:from>
    <xdr:to>
      <xdr:col>50</xdr:col>
      <xdr:colOff>114300</xdr:colOff>
      <xdr:row>97</xdr:row>
      <xdr:rowOff>146896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8750300" y="16770513"/>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139863</xdr:rowOff>
    </xdr:from>
    <xdr:to>
      <xdr:col>45</xdr:col>
      <xdr:colOff>177800</xdr:colOff>
      <xdr:row>97</xdr:row>
      <xdr:rowOff>152730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77051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152730</xdr:rowOff>
    </xdr:from>
    <xdr:to>
      <xdr:col>41</xdr:col>
      <xdr:colOff>50800</xdr:colOff>
      <xdr:row>98</xdr:row>
      <xdr:rowOff>1006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83380"/>
          <a:ext cx="889000" cy="1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85927</xdr:rowOff>
    </xdr:from>
    <xdr:to>
      <xdr:col>55</xdr:col>
      <xdr:colOff>50800</xdr:colOff>
      <xdr:row>98</xdr:row>
      <xdr:rowOff>16077</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7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96096</xdr:rowOff>
    </xdr:from>
    <xdr:to>
      <xdr:col>50</xdr:col>
      <xdr:colOff>165100</xdr:colOff>
      <xdr:row>98</xdr:row>
      <xdr:rowOff>26246</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7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17373</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8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89063</xdr:rowOff>
    </xdr:from>
    <xdr:to>
      <xdr:col>46</xdr:col>
      <xdr:colOff>38100</xdr:colOff>
      <xdr:row>98</xdr:row>
      <xdr:rowOff>19213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7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10340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8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101930</xdr:rowOff>
    </xdr:from>
    <xdr:to>
      <xdr:col>41</xdr:col>
      <xdr:colOff>101600</xdr:colOff>
      <xdr:row>98</xdr:row>
      <xdr:rowOff>32080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7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23207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8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121656</xdr:rowOff>
    </xdr:from>
    <xdr:to>
      <xdr:col>36</xdr:col>
      <xdr:colOff>165100</xdr:colOff>
      <xdr:row>98</xdr:row>
      <xdr:rowOff>51806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42933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8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90463</xdr:rowOff>
    </xdr:from>
    <xdr:to>
      <xdr:col>85</xdr:col>
      <xdr:colOff>127000</xdr:colOff>
      <xdr:row>38</xdr:row>
      <xdr:rowOff>49573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262663"/>
          <a:ext cx="838200" cy="3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90463</xdr:rowOff>
    </xdr:from>
    <xdr:to>
      <xdr:col>81</xdr:col>
      <xdr:colOff>50800</xdr:colOff>
      <xdr:row>36</xdr:row>
      <xdr:rowOff>158138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262663"/>
          <a:ext cx="889000" cy="6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158138</xdr:rowOff>
    </xdr:from>
    <xdr:to>
      <xdr:col>76</xdr:col>
      <xdr:colOff>114300</xdr:colOff>
      <xdr:row>37</xdr:row>
      <xdr:rowOff>116687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330338"/>
          <a:ext cx="889000" cy="1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52610</xdr:rowOff>
    </xdr:from>
    <xdr:to>
      <xdr:col>71</xdr:col>
      <xdr:colOff>177800</xdr:colOff>
      <xdr:row>37</xdr:row>
      <xdr:rowOff>116687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224810"/>
          <a:ext cx="889000" cy="2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170223</xdr:rowOff>
    </xdr:from>
    <xdr:to>
      <xdr:col>85</xdr:col>
      <xdr:colOff>177800</xdr:colOff>
      <xdr:row>38</xdr:row>
      <xdr:rowOff>100373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21650</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3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39663</xdr:rowOff>
    </xdr:from>
    <xdr:to>
      <xdr:col>81</xdr:col>
      <xdr:colOff>101600</xdr:colOff>
      <xdr:row>36</xdr:row>
      <xdr:rowOff>141263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2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157790</xdr:rowOff>
    </xdr:from>
    <xdr:ext cx="59901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181795" y="598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107338</xdr:rowOff>
    </xdr:from>
    <xdr:to>
      <xdr:col>76</xdr:col>
      <xdr:colOff>165100</xdr:colOff>
      <xdr:row>37</xdr:row>
      <xdr:rowOff>37488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2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54015</xdr:rowOff>
    </xdr:from>
    <xdr:ext cx="59901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292795" y="605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65887</xdr:rowOff>
    </xdr:from>
    <xdr:to>
      <xdr:col>72</xdr:col>
      <xdr:colOff>38100</xdr:colOff>
      <xdr:row>37</xdr:row>
      <xdr:rowOff>167487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12564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1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1810</xdr:rowOff>
    </xdr:from>
    <xdr:to>
      <xdr:col>67</xdr:col>
      <xdr:colOff>101600</xdr:colOff>
      <xdr:row>36</xdr:row>
      <xdr:rowOff>103410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1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119937</xdr:rowOff>
    </xdr:from>
    <xdr:ext cx="59901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14795" y="594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12948</xdr:rowOff>
    </xdr:from>
    <xdr:to>
      <xdr:col>85</xdr:col>
      <xdr:colOff>127000</xdr:colOff>
      <xdr:row>57</xdr:row>
      <xdr:rowOff>140146</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785598"/>
          <a:ext cx="838200" cy="12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56752</xdr:rowOff>
    </xdr:from>
    <xdr:to>
      <xdr:col>81</xdr:col>
      <xdr:colOff>50800</xdr:colOff>
      <xdr:row>57</xdr:row>
      <xdr:rowOff>140146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486502"/>
          <a:ext cx="889000" cy="4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56752</xdr:rowOff>
    </xdr:from>
    <xdr:to>
      <xdr:col>76</xdr:col>
      <xdr:colOff>114300</xdr:colOff>
      <xdr:row>57</xdr:row>
      <xdr:rowOff>160386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486502"/>
          <a:ext cx="889000" cy="4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160386</xdr:rowOff>
    </xdr:from>
    <xdr:to>
      <xdr:col>71</xdr:col>
      <xdr:colOff>177800</xdr:colOff>
      <xdr:row>58</xdr:row>
      <xdr:rowOff>4728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933036"/>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133598</xdr:rowOff>
    </xdr:from>
    <xdr:to>
      <xdr:col>85</xdr:col>
      <xdr:colOff>177800</xdr:colOff>
      <xdr:row>57</xdr:row>
      <xdr:rowOff>63748</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7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156475</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58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89346</xdr:rowOff>
    </xdr:from>
    <xdr:to>
      <xdr:col>81</xdr:col>
      <xdr:colOff>101600</xdr:colOff>
      <xdr:row>58</xdr:row>
      <xdr:rowOff>19496</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10623</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5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5952</xdr:rowOff>
    </xdr:from>
    <xdr:to>
      <xdr:col>76</xdr:col>
      <xdr:colOff>165100</xdr:colOff>
      <xdr:row>55</xdr:row>
      <xdr:rowOff>107552</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43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124079</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292795" y="921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109586</xdr:rowOff>
    </xdr:from>
    <xdr:to>
      <xdr:col>72</xdr:col>
      <xdr:colOff>38100</xdr:colOff>
      <xdr:row>58</xdr:row>
      <xdr:rowOff>39736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30863</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125378</xdr:rowOff>
    </xdr:from>
    <xdr:to>
      <xdr:col>67</xdr:col>
      <xdr:colOff>101600</xdr:colOff>
      <xdr:row>58</xdr:row>
      <xdr:rowOff>55528</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46655</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165047</xdr:rowOff>
    </xdr:from>
    <xdr:to>
      <xdr:col>85</xdr:col>
      <xdr:colOff>127000</xdr:colOff>
      <xdr:row>79</xdr:row>
      <xdr:rowOff>26924</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38147"/>
          <a:ext cx="838200" cy="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155755</xdr:rowOff>
    </xdr:from>
    <xdr:to>
      <xdr:col>81</xdr:col>
      <xdr:colOff>50800</xdr:colOff>
      <xdr:row>78</xdr:row>
      <xdr:rowOff>165047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528855"/>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105711</xdr:rowOff>
    </xdr:from>
    <xdr:to>
      <xdr:col>76</xdr:col>
      <xdr:colOff>114300</xdr:colOff>
      <xdr:row>78</xdr:row>
      <xdr:rowOff>155755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478811"/>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105711</xdr:rowOff>
    </xdr:from>
    <xdr:to>
      <xdr:col>71</xdr:col>
      <xdr:colOff>177800</xdr:colOff>
      <xdr:row>79</xdr:row>
      <xdr:rowOff>20813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2814300" y="13478811"/>
          <a:ext cx="889000" cy="8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147574</xdr:rowOff>
    </xdr:from>
    <xdr:to>
      <xdr:col>85</xdr:col>
      <xdr:colOff>177800</xdr:colOff>
      <xdr:row>79</xdr:row>
      <xdr:rowOff>77724</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70432</xdr:rowOff>
    </xdr:from>
    <xdr:ext cx="469744"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114247</xdr:rowOff>
    </xdr:from>
    <xdr:to>
      <xdr:col>81</xdr:col>
      <xdr:colOff>101600</xdr:colOff>
      <xdr:row>79</xdr:row>
      <xdr:rowOff>44397</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35524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5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104955</xdr:rowOff>
    </xdr:from>
    <xdr:to>
      <xdr:col>76</xdr:col>
      <xdr:colOff>165100</xdr:colOff>
      <xdr:row>79</xdr:row>
      <xdr:rowOff>35105</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26232</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25111" y="135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54911</xdr:rowOff>
    </xdr:from>
    <xdr:to>
      <xdr:col>72</xdr:col>
      <xdr:colOff>38100</xdr:colOff>
      <xdr:row>78</xdr:row>
      <xdr:rowOff>156511</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1588</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20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141463</xdr:rowOff>
    </xdr:from>
    <xdr:to>
      <xdr:col>67</xdr:col>
      <xdr:colOff>101600</xdr:colOff>
      <xdr:row>79</xdr:row>
      <xdr:rowOff>71613</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51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62740</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79428" y="1360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41811</xdr:rowOff>
    </xdr:from>
    <xdr:to>
      <xdr:col>85</xdr:col>
      <xdr:colOff>127000</xdr:colOff>
      <xdr:row>98</xdr:row>
      <xdr:rowOff>78611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672461"/>
          <a:ext cx="838200" cy="20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41811</xdr:rowOff>
    </xdr:from>
    <xdr:to>
      <xdr:col>81</xdr:col>
      <xdr:colOff>50800</xdr:colOff>
      <xdr:row>97</xdr:row>
      <xdr:rowOff>170163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672461"/>
          <a:ext cx="889000" cy="1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164285</xdr:rowOff>
    </xdr:from>
    <xdr:to>
      <xdr:col>76</xdr:col>
      <xdr:colOff>114300</xdr:colOff>
      <xdr:row>97</xdr:row>
      <xdr:rowOff>170163</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79493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158947</xdr:rowOff>
    </xdr:from>
    <xdr:to>
      <xdr:col>71</xdr:col>
      <xdr:colOff>177800</xdr:colOff>
      <xdr:row>97</xdr:row>
      <xdr:rowOff>164285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789597"/>
          <a:ext cx="889000" cy="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27811</xdr:rowOff>
    </xdr:from>
    <xdr:to>
      <xdr:col>85</xdr:col>
      <xdr:colOff>177800</xdr:colOff>
      <xdr:row>98</xdr:row>
      <xdr:rowOff>129411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8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6238</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8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162461</xdr:rowOff>
    </xdr:from>
    <xdr:to>
      <xdr:col>81</xdr:col>
      <xdr:colOff>101600</xdr:colOff>
      <xdr:row>97</xdr:row>
      <xdr:rowOff>92611</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6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109138</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3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119363</xdr:rowOff>
    </xdr:from>
    <xdr:to>
      <xdr:col>76</xdr:col>
      <xdr:colOff>165100</xdr:colOff>
      <xdr:row>98</xdr:row>
      <xdr:rowOff>49513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40640</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8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113485</xdr:rowOff>
    </xdr:from>
    <xdr:to>
      <xdr:col>72</xdr:col>
      <xdr:colOff>38100</xdr:colOff>
      <xdr:row>98</xdr:row>
      <xdr:rowOff>43635</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7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34762</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83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108147</xdr:rowOff>
    </xdr:from>
    <xdr:to>
      <xdr:col>67</xdr:col>
      <xdr:colOff>101600</xdr:colOff>
      <xdr:row>98</xdr:row>
      <xdr:rowOff>38297</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7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29424</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83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総務費の、住民一人あたりのコストが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２，６９１，４８４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円と非常に高い水準にあるのは、ふるさと応援寄付金への返礼品の調達や発送事務に係る経費が主な要因である。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６７，５９８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前年度よりは減少したものの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類似団体と比較して一人当たりのコストが高い状況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これは、地震発生時の避難場所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津波避難タワーや津波避難ビルの整備など、南海トラフ地震対策の事業を重点的に取り組んできたことによるものである。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年度以降は実質単年度収支において黒字となっている。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利息分</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の積立に伴い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微増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し、標準財政規模比は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５３．８２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今後も、総合計画に基づいた計画的な事業実施等により、財政の健全化に努める。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連結実質赤字比率については、一般会計及び各特別会計全て黒字決算となっている。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特別会計では、簡易水道事業の複数年にわたる投資事業が計画されており、国民健康保険事業では一般会計からの繰入金が大きくなっている。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各会計において適正な運営管理を行う必要がある。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11092970</v>
      </c>
      <c r="BO4" s="461"/>
      <c r="BP4" s="461"/>
      <c r="BQ4" s="461"/>
      <c r="BR4" s="461"/>
      <c r="BS4" s="461"/>
      <c r="BT4" s="461"/>
      <c r="BU4" s="462"/>
      <c r="BV4" s="460">
        <v>11339328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3.6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10948734</v>
      </c>
      <c r="BO5" s="466"/>
      <c r="BP5" s="466"/>
      <c r="BQ5" s="466"/>
      <c r="BR5" s="466"/>
      <c r="BS5" s="466"/>
      <c r="BT5" s="466"/>
      <c r="BU5" s="467"/>
      <c r="BV5" s="465">
        <v>10827764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81.599999999999994</v>
      </c>
      <c r="CU5" s="436"/>
      <c r="CV5" s="436"/>
      <c r="CW5" s="436"/>
      <c r="CX5" s="436"/>
      <c r="CY5" s="436"/>
      <c r="CZ5" s="436"/>
      <c r="DA5" s="437"/>
      <c r="DB5" s="435">
        <v>84.7</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144236</v>
      </c>
      <c r="BO6" s="466"/>
      <c r="BP6" s="466"/>
      <c r="BQ6" s="466"/>
      <c r="BR6" s="466"/>
      <c r="BS6" s="466"/>
      <c r="BT6" s="466"/>
      <c r="BU6" s="467"/>
      <c r="BV6" s="465">
        <v>511564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84.9</v>
      </c>
      <c r="CU6" s="616"/>
      <c r="CV6" s="616"/>
      <c r="CW6" s="616"/>
      <c r="CX6" s="616"/>
      <c r="CY6" s="616"/>
      <c r="CZ6" s="616"/>
      <c r="DA6" s="617"/>
      <c r="DB6" s="615">
        <v>88.1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67213</v>
      </c>
      <c r="BO7" s="466"/>
      <c r="BP7" s="466"/>
      <c r="BQ7" s="466"/>
      <c r="BR7" s="466"/>
      <c r="BS7" s="466"/>
      <c r="BT7" s="466"/>
      <c r="BU7" s="467"/>
      <c r="BV7" s="465">
        <v>453364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1610654</v>
      </c>
      <c r="CU7" s="466"/>
      <c r="CV7" s="466"/>
      <c r="CW7" s="466"/>
      <c r="CX7" s="466"/>
      <c r="CY7" s="466"/>
      <c r="CZ7" s="466"/>
      <c r="DA7" s="467"/>
      <c r="DB7" s="465">
        <v>1615463</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77023</v>
      </c>
      <c r="BO8" s="466"/>
      <c r="BP8" s="466"/>
      <c r="BQ8" s="466"/>
      <c r="BR8" s="466"/>
      <c r="BS8" s="466"/>
      <c r="BT8" s="466"/>
      <c r="BU8" s="467"/>
      <c r="BV8" s="465">
        <v>58200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v>
      </c>
      <c r="CU8" s="579"/>
      <c r="CV8" s="579"/>
      <c r="CW8" s="579"/>
      <c r="CX8" s="579"/>
      <c r="CY8" s="579"/>
      <c r="CZ8" s="579"/>
      <c r="DA8" s="580"/>
      <c r="DB8" s="578">
        <v>0.19</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3326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18823</v>
      </c>
      <c r="BO9" s="466"/>
      <c r="BP9" s="466"/>
      <c r="BQ9" s="466"/>
      <c r="BR9" s="466"/>
      <c r="BS9" s="466"/>
      <c r="BT9" s="466"/>
      <c r="BU9" s="467"/>
      <c r="BV9" s="465">
        <v>248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11.7</v>
      </c>
      <c r="CU9" s="436"/>
      <c r="CV9" s="436"/>
      <c r="CW9" s="436"/>
      <c r="CX9" s="436"/>
      <c r="CY9" s="436"/>
      <c r="CZ9" s="436"/>
      <c r="DA9" s="437"/>
      <c r="DB9" s="435">
        <v>21.6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3542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377</v>
      </c>
      <c r="BO10" s="466"/>
      <c r="BP10" s="466"/>
      <c r="BQ10" s="466"/>
      <c r="BR10" s="466"/>
      <c r="BS10" s="466"/>
      <c r="BT10" s="466"/>
      <c r="BU10" s="467"/>
      <c r="BV10" s="465">
        <v>209624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294623</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3228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108</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3216</v>
      </c>
      <c r="S13" s="569"/>
      <c r="T13" s="569"/>
      <c r="U13" s="569"/>
      <c r="V13" s="570"/>
      <c r="W13" s="556" t="s">
        <v>139</v>
      </c>
      <c r="X13" s="478"/>
      <c r="Y13" s="478"/>
      <c r="Z13" s="478"/>
      <c r="AA13" s="478"/>
      <c r="AB13" s="479"/>
      <c r="AC13" s="441">
        <v>261</v>
      </c>
      <c r="AD13" s="442"/>
      <c r="AE13" s="442"/>
      <c r="AF13" s="442"/>
      <c r="AG13" s="443"/>
      <c r="AH13" s="441">
        <v>282</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19200</v>
      </c>
      <c r="BO13" s="466"/>
      <c r="BP13" s="466"/>
      <c r="BQ13" s="466"/>
      <c r="BR13" s="466"/>
      <c r="BS13" s="466"/>
      <c r="BT13" s="466"/>
      <c r="BU13" s="467"/>
      <c r="BV13" s="465">
        <v>504495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1.4</v>
      </c>
      <c r="CU13" s="436"/>
      <c r="CV13" s="436"/>
      <c r="CW13" s="436"/>
      <c r="CX13" s="436"/>
      <c r="CY13" s="436"/>
      <c r="CZ13" s="436"/>
      <c r="DA13" s="437"/>
      <c r="DB13" s="435">
        <v>0.6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3271</v>
      </c>
      <c r="S14" s="569"/>
      <c r="T14" s="569"/>
      <c r="U14" s="569"/>
      <c r="V14" s="570"/>
      <c r="W14" s="571"/>
      <c r="X14" s="481"/>
      <c r="Y14" s="481"/>
      <c r="Z14" s="481"/>
      <c r="AA14" s="481"/>
      <c r="AB14" s="482"/>
      <c r="AC14" s="561">
        <v>19</v>
      </c>
      <c r="AD14" s="562"/>
      <c r="AE14" s="562"/>
      <c r="AF14" s="562"/>
      <c r="AG14" s="563"/>
      <c r="AH14" s="561">
        <v>19.600000000000001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3260</v>
      </c>
      <c r="S15" s="569"/>
      <c r="T15" s="569"/>
      <c r="U15" s="569"/>
      <c r="V15" s="570"/>
      <c r="W15" s="556" t="s">
        <v>147</v>
      </c>
      <c r="X15" s="478"/>
      <c r="Y15" s="478"/>
      <c r="Z15" s="478"/>
      <c r="AA15" s="478"/>
      <c r="AB15" s="479"/>
      <c r="AC15" s="441">
        <v>238</v>
      </c>
      <c r="AD15" s="442"/>
      <c r="AE15" s="442"/>
      <c r="AF15" s="442"/>
      <c r="AG15" s="443"/>
      <c r="AH15" s="441">
        <v>255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291641</v>
      </c>
      <c r="BO15" s="461"/>
      <c r="BP15" s="461"/>
      <c r="BQ15" s="461"/>
      <c r="BR15" s="461"/>
      <c r="BS15" s="461"/>
      <c r="BT15" s="461"/>
      <c r="BU15" s="462"/>
      <c r="BV15" s="460">
        <v>290620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17.3</v>
      </c>
      <c r="AD16" s="562"/>
      <c r="AE16" s="562"/>
      <c r="AF16" s="562"/>
      <c r="AG16" s="563"/>
      <c r="AH16" s="561">
        <v>17.7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1470192</v>
      </c>
      <c r="BO16" s="466"/>
      <c r="BP16" s="466"/>
      <c r="BQ16" s="466"/>
      <c r="BR16" s="466"/>
      <c r="BS16" s="466"/>
      <c r="BT16" s="466"/>
      <c r="BU16" s="467"/>
      <c r="BV16" s="465">
        <v>1476305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876</v>
      </c>
      <c r="AD17" s="442"/>
      <c r="AE17" s="442"/>
      <c r="AF17" s="442"/>
      <c r="AG17" s="443"/>
      <c r="AH17" s="441">
        <v>902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369297</v>
      </c>
      <c r="BO17" s="466"/>
      <c r="BP17" s="466"/>
      <c r="BQ17" s="466"/>
      <c r="BR17" s="466"/>
      <c r="BS17" s="466"/>
      <c r="BT17" s="466"/>
      <c r="BU17" s="467"/>
      <c r="BV17" s="465">
        <v>367505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28.37</v>
      </c>
      <c r="M18" s="530"/>
      <c r="N18" s="530"/>
      <c r="O18" s="530"/>
      <c r="P18" s="530"/>
      <c r="Q18" s="530"/>
      <c r="R18" s="531"/>
      <c r="S18" s="531"/>
      <c r="T18" s="531"/>
      <c r="U18" s="531"/>
      <c r="V18" s="532"/>
      <c r="W18" s="546"/>
      <c r="X18" s="547"/>
      <c r="Y18" s="547"/>
      <c r="Z18" s="547"/>
      <c r="AA18" s="547"/>
      <c r="AB18" s="557"/>
      <c r="AC18" s="429">
        <v>63.7</v>
      </c>
      <c r="AD18" s="430"/>
      <c r="AE18" s="430"/>
      <c r="AF18" s="430"/>
      <c r="AG18" s="533"/>
      <c r="AH18" s="429">
        <v>62.7</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1332514</v>
      </c>
      <c r="BO18" s="466"/>
      <c r="BP18" s="466"/>
      <c r="BQ18" s="466"/>
      <c r="BR18" s="466"/>
      <c r="BS18" s="466"/>
      <c r="BT18" s="466"/>
      <c r="BU18" s="467"/>
      <c r="BV18" s="465">
        <v>1381564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117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1959321</v>
      </c>
      <c r="BO19" s="466"/>
      <c r="BP19" s="466"/>
      <c r="BQ19" s="466"/>
      <c r="BR19" s="466"/>
      <c r="BS19" s="466"/>
      <c r="BT19" s="466"/>
      <c r="BU19" s="467"/>
      <c r="BV19" s="465">
        <v>2602191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1474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3177288</v>
      </c>
      <c r="BO23" s="466"/>
      <c r="BP23" s="466"/>
      <c r="BQ23" s="466"/>
      <c r="BR23" s="466"/>
      <c r="BS23" s="466"/>
      <c r="BT23" s="466"/>
      <c r="BU23" s="467"/>
      <c r="BV23" s="465">
        <v>3120054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7030</v>
      </c>
      <c r="R24" s="442"/>
      <c r="S24" s="442"/>
      <c r="T24" s="442"/>
      <c r="U24" s="442"/>
      <c r="V24" s="443"/>
      <c r="W24" s="507"/>
      <c r="X24" s="498"/>
      <c r="Y24" s="499"/>
      <c r="Z24" s="438" t="s">
        <v>171</v>
      </c>
      <c r="AA24" s="439"/>
      <c r="AB24" s="439"/>
      <c r="AC24" s="439"/>
      <c r="AD24" s="439"/>
      <c r="AE24" s="439"/>
      <c r="AF24" s="439"/>
      <c r="AG24" s="440"/>
      <c r="AH24" s="441">
        <v>52</v>
      </c>
      <c r="AI24" s="442"/>
      <c r="AJ24" s="442"/>
      <c r="AK24" s="442"/>
      <c r="AL24" s="443"/>
      <c r="AM24" s="441">
        <v>153868</v>
      </c>
      <c r="AN24" s="442"/>
      <c r="AO24" s="442"/>
      <c r="AP24" s="442"/>
      <c r="AQ24" s="442"/>
      <c r="AR24" s="443"/>
      <c r="AS24" s="441">
        <v>2959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3155688</v>
      </c>
      <c r="BO24" s="466"/>
      <c r="BP24" s="466"/>
      <c r="BQ24" s="466"/>
      <c r="BR24" s="466"/>
      <c r="BS24" s="466"/>
      <c r="BT24" s="466"/>
      <c r="BU24" s="467"/>
      <c r="BV24" s="465">
        <v>3106054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6130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2559</v>
      </c>
      <c r="BO25" s="461"/>
      <c r="BP25" s="461"/>
      <c r="BQ25" s="461"/>
      <c r="BR25" s="461"/>
      <c r="BS25" s="461"/>
      <c r="BT25" s="461"/>
      <c r="BU25" s="462"/>
      <c r="BV25" s="460">
        <v>4586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5620</v>
      </c>
      <c r="R26" s="442"/>
      <c r="S26" s="442"/>
      <c r="T26" s="442"/>
      <c r="U26" s="442"/>
      <c r="V26" s="443"/>
      <c r="W26" s="507"/>
      <c r="X26" s="498"/>
      <c r="Y26" s="499"/>
      <c r="Z26" s="438" t="s">
        <v>177</v>
      </c>
      <c r="AA26" s="520"/>
      <c r="AB26" s="520"/>
      <c r="AC26" s="520"/>
      <c r="AD26" s="520"/>
      <c r="AE26" s="520"/>
      <c r="AF26" s="520"/>
      <c r="AG26" s="521"/>
      <c r="AH26" s="441">
        <v>4</v>
      </c>
      <c r="AI26" s="442"/>
      <c r="AJ26" s="442"/>
      <c r="AK26" s="442"/>
      <c r="AL26" s="443"/>
      <c r="AM26" s="441">
        <v>12264</v>
      </c>
      <c r="AN26" s="442"/>
      <c r="AO26" s="442"/>
      <c r="AP26" s="442"/>
      <c r="AQ26" s="442"/>
      <c r="AR26" s="443"/>
      <c r="AS26" s="441">
        <v>3066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2330</v>
      </c>
      <c r="R27" s="442"/>
      <c r="S27" s="442"/>
      <c r="T27" s="442"/>
      <c r="U27" s="442"/>
      <c r="V27" s="443"/>
      <c r="W27" s="507"/>
      <c r="X27" s="498"/>
      <c r="Y27" s="499"/>
      <c r="Z27" s="438" t="s">
        <v>180</v>
      </c>
      <c r="AA27" s="439"/>
      <c r="AB27" s="439"/>
      <c r="AC27" s="439"/>
      <c r="AD27" s="439"/>
      <c r="AE27" s="439"/>
      <c r="AF27" s="439"/>
      <c r="AG27" s="440"/>
      <c r="AH27" s="441">
        <v>6</v>
      </c>
      <c r="AI27" s="442"/>
      <c r="AJ27" s="442"/>
      <c r="AK27" s="442"/>
      <c r="AL27" s="443"/>
      <c r="AM27" s="441">
        <v>17250</v>
      </c>
      <c r="AN27" s="442"/>
      <c r="AO27" s="442"/>
      <c r="AP27" s="442"/>
      <c r="AQ27" s="442"/>
      <c r="AR27" s="443"/>
      <c r="AS27" s="441">
        <v>2875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437324</v>
      </c>
      <c r="BO27" s="469"/>
      <c r="BP27" s="469"/>
      <c r="BQ27" s="469"/>
      <c r="BR27" s="469"/>
      <c r="BS27" s="469"/>
      <c r="BT27" s="469"/>
      <c r="BU27" s="470"/>
      <c r="BV27" s="468">
        <v>437075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1900</v>
      </c>
      <c r="R28" s="442"/>
      <c r="S28" s="442"/>
      <c r="T28" s="442"/>
      <c r="U28" s="442"/>
      <c r="V28" s="443"/>
      <c r="W28" s="507"/>
      <c r="X28" s="498"/>
      <c r="Y28" s="499"/>
      <c r="Z28" s="438" t="s">
        <v>183</v>
      </c>
      <c r="AA28" s="439"/>
      <c r="AB28" s="439"/>
      <c r="AC28" s="439"/>
      <c r="AD28" s="439"/>
      <c r="AE28" s="439"/>
      <c r="AF28" s="439"/>
      <c r="AG28" s="440"/>
      <c r="AH28" s="441" t="s">
        <v>129</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866778</v>
      </c>
      <c r="BO28" s="461"/>
      <c r="BP28" s="461"/>
      <c r="BQ28" s="461"/>
      <c r="BR28" s="461"/>
      <c r="BS28" s="461"/>
      <c r="BT28" s="461"/>
      <c r="BU28" s="462"/>
      <c r="BV28" s="460">
        <v>866401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8</v>
      </c>
      <c r="M29" s="442"/>
      <c r="N29" s="442"/>
      <c r="O29" s="442"/>
      <c r="P29" s="443"/>
      <c r="Q29" s="441">
        <v>1640</v>
      </c>
      <c r="R29" s="442"/>
      <c r="S29" s="442"/>
      <c r="T29" s="442"/>
      <c r="U29" s="442"/>
      <c r="V29" s="443"/>
      <c r="W29" s="508"/>
      <c r="X29" s="509"/>
      <c r="Y29" s="510"/>
      <c r="Z29" s="438" t="s">
        <v>186</v>
      </c>
      <c r="AA29" s="439"/>
      <c r="AB29" s="439"/>
      <c r="AC29" s="439"/>
      <c r="AD29" s="439"/>
      <c r="AE29" s="439"/>
      <c r="AF29" s="439"/>
      <c r="AG29" s="440"/>
      <c r="AH29" s="441">
        <v>58</v>
      </c>
      <c r="AI29" s="442"/>
      <c r="AJ29" s="442"/>
      <c r="AK29" s="442"/>
      <c r="AL29" s="443"/>
      <c r="AM29" s="441">
        <v>171118</v>
      </c>
      <c r="AN29" s="442"/>
      <c r="AO29" s="442"/>
      <c r="AP29" s="442"/>
      <c r="AQ29" s="442"/>
      <c r="AR29" s="443"/>
      <c r="AS29" s="441">
        <v>2950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491576</v>
      </c>
      <c r="BO29" s="466"/>
      <c r="BP29" s="466"/>
      <c r="BQ29" s="466"/>
      <c r="BR29" s="466"/>
      <c r="BS29" s="466"/>
      <c r="BT29" s="466"/>
      <c r="BU29" s="467"/>
      <c r="BV29" s="465">
        <v>170730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3396150</v>
      </c>
      <c r="BO30" s="469"/>
      <c r="BP30" s="469"/>
      <c r="BQ30" s="469"/>
      <c r="BR30" s="469"/>
      <c r="BS30" s="469"/>
      <c r="BT30" s="469"/>
      <c r="BU30" s="470"/>
      <c r="BV30" s="468">
        <v>3384703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196</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4</v>
      </c>
      <c r="BF34" s="424"/>
      <c r="BG34" s="423" t="str">
        <f>IF('各会計、関係団体の財政状況及び健全化判断比率'!B30="","",'各会計、関係団体の財政状況及び健全化判断比率'!B30)</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安芸広域市町村圏特別養護老人ホーム事務組合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中芸介護公社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5</v>
      </c>
      <c r="BF35" s="424"/>
      <c r="BG35" s="423" t="str">
        <f>IF('各会計、関係団体の財政状況及び健全化判断比率'!B31="","",'各会計、関係団体の財政状況及び健全化判断比率'!B31)</f>
        <v>漁業集落排水事業特別会計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高知県広域食肉センター事務組合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なはりの郷</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安芸広域市町村圏事務組合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安芸広域市町村圏事務組合（滞納整理事務特別会計）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中芸広域連合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中芸広域連合（介護保険事業特別会計）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こうち人づくり広域連合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高知県市町村総合事務組合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高知県市町村総合事務組合（交通災害共済事業特別会計）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高知県後期高齢者医療広域連合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3UlaodYcJ5Ah9JhdlhcXjH5uL0tt9Tz58rgXN73S0ODjzmbLhyZSezYNI/pFmqu06EEDvZAQ8WE9KzTxzx0Vw==" saltValue="vZDv8jbn8F2vdGYIV1gC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44" t="s">
        <v>554</v>
      </c>
      <c r="D34" s="1244"/>
      <c r="E34" s="1245"/>
      <c r="F34" s="32">
        <v>2.27</v>
      </c>
      <c r="G34" s="33">
        <v>2.71</v>
      </c>
      <c r="H34" s="33">
        <v>3.5</v>
      </c>
      <c r="I34" s="33">
        <v>3.6</v>
      </c>
      <c r="J34" s="34">
        <v>4.78</v>
      </c>
      <c r="K34" s="22"/>
      <c r="L34" s="22"/>
      <c r="M34" s="22"/>
      <c r="N34" s="22"/>
      <c r="O34" s="22"/>
      <c r="P34" s="22"/>
    </row>
    <row r="35" spans="1:16" ht="39" customHeight="1">
      <c r="A35" s="22"/>
      <c r="B35" s="35"/>
      <c r="C35" s="1238" t="s">
        <v>555</v>
      </c>
      <c r="D35" s="1239"/>
      <c r="E35" s="1240"/>
      <c r="F35" s="36">
        <v>0.7</v>
      </c>
      <c r="G35" s="37">
        <v>1.87</v>
      </c>
      <c r="H35" s="37">
        <v>1.89</v>
      </c>
      <c r="I35" s="37">
        <v>0.44</v>
      </c>
      <c r="J35" s="38">
        <v>0.42</v>
      </c>
      <c r="K35" s="22"/>
      <c r="L35" s="22"/>
      <c r="M35" s="22"/>
      <c r="N35" s="22"/>
      <c r="O35" s="22"/>
      <c r="P35" s="22"/>
    </row>
    <row r="36" spans="1:16" ht="39" customHeight="1">
      <c r="A36" s="22"/>
      <c r="B36" s="35"/>
      <c r="C36" s="1238" t="s">
        <v>556</v>
      </c>
      <c r="D36" s="1239"/>
      <c r="E36" s="1240"/>
      <c r="F36" s="36">
        <v>0.12</v>
      </c>
      <c r="G36" s="37">
        <v>0.32</v>
      </c>
      <c r="H36" s="37">
        <v>0.34</v>
      </c>
      <c r="I36" s="37">
        <v>0.25</v>
      </c>
      <c r="J36" s="38">
        <v>0.23</v>
      </c>
      <c r="K36" s="22"/>
      <c r="L36" s="22"/>
      <c r="M36" s="22"/>
      <c r="N36" s="22"/>
      <c r="O36" s="22"/>
      <c r="P36" s="22"/>
    </row>
    <row r="37" spans="1:16" ht="39" customHeight="1">
      <c r="A37" s="22"/>
      <c r="B37" s="35"/>
      <c r="C37" s="1238" t="s">
        <v>557</v>
      </c>
      <c r="D37" s="1239"/>
      <c r="E37" s="1240"/>
      <c r="F37" s="36">
        <v>7.0000000000000007E-2</v>
      </c>
      <c r="G37" s="37">
        <v>0.06</v>
      </c>
      <c r="H37" s="37">
        <v>0.06</v>
      </c>
      <c r="I37" s="37">
        <v>0</v>
      </c>
      <c r="J37" s="38">
        <v>0.13</v>
      </c>
      <c r="K37" s="22"/>
      <c r="L37" s="22"/>
      <c r="M37" s="22"/>
      <c r="N37" s="22"/>
      <c r="O37" s="22"/>
      <c r="P37" s="22"/>
    </row>
    <row r="38" spans="1:16" ht="39" customHeight="1">
      <c r="A38" s="22"/>
      <c r="B38" s="35"/>
      <c r="C38" s="1238" t="s">
        <v>558</v>
      </c>
      <c r="D38" s="1239"/>
      <c r="E38" s="1240"/>
      <c r="F38" s="36">
        <v>0.08</v>
      </c>
      <c r="G38" s="37">
        <v>0.1</v>
      </c>
      <c r="H38" s="37">
        <v>0.14000000000000001</v>
      </c>
      <c r="I38" s="37">
        <v>0.18</v>
      </c>
      <c r="J38" s="38">
        <v>0.09</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559</v>
      </c>
      <c r="D42" s="1239"/>
      <c r="E42" s="1240"/>
      <c r="F42" s="36" t="s">
        <v>506</v>
      </c>
      <c r="G42" s="37" t="s">
        <v>506</v>
      </c>
      <c r="H42" s="37" t="s">
        <v>506</v>
      </c>
      <c r="I42" s="37" t="s">
        <v>506</v>
      </c>
      <c r="J42" s="38" t="s">
        <v>506</v>
      </c>
      <c r="K42" s="22"/>
      <c r="L42" s="22"/>
      <c r="M42" s="22"/>
      <c r="N42" s="22"/>
      <c r="O42" s="22"/>
      <c r="P42" s="22"/>
    </row>
    <row r="43" spans="1:16" ht="39" customHeight="1" thickBot="1">
      <c r="A43" s="22"/>
      <c r="B43" s="40"/>
      <c r="C43" s="1241" t="s">
        <v>560</v>
      </c>
      <c r="D43" s="1242"/>
      <c r="E43" s="1243"/>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jyhyoYKVBOU98Kt89d/zRZcfKobSra3PLjsZvFoxSE2K2Vh0DyH0rQh8E07AkMnnsJEHEU3XvNL6sDqpU7wAw==" saltValue="1U0I3x33CUj/Nmnx14LR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64" t="s">
        <v>11</v>
      </c>
      <c r="C45" s="1265"/>
      <c r="D45" s="58"/>
      <c r="E45" s="1270" t="s">
        <v>12</v>
      </c>
      <c r="F45" s="1270"/>
      <c r="G45" s="1270"/>
      <c r="H45" s="1270"/>
      <c r="I45" s="1270"/>
      <c r="J45" s="1271"/>
      <c r="K45" s="59">
        <v>324</v>
      </c>
      <c r="L45" s="60">
        <v>302</v>
      </c>
      <c r="M45" s="60">
        <v>317</v>
      </c>
      <c r="N45" s="60">
        <v>299</v>
      </c>
      <c r="O45" s="61">
        <v>232</v>
      </c>
      <c r="P45" s="48"/>
      <c r="Q45" s="48"/>
      <c r="R45" s="48"/>
      <c r="S45" s="48"/>
      <c r="T45" s="48"/>
      <c r="U45" s="48"/>
    </row>
    <row r="46" spans="1:21" ht="30.75" customHeight="1">
      <c r="A46" s="48"/>
      <c r="B46" s="1266"/>
      <c r="C46" s="1267"/>
      <c r="D46" s="62"/>
      <c r="E46" s="1248" t="s">
        <v>13</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c r="A47" s="48"/>
      <c r="B47" s="1266"/>
      <c r="C47" s="1267"/>
      <c r="D47" s="62"/>
      <c r="E47" s="1248" t="s">
        <v>14</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c r="A48" s="48"/>
      <c r="B48" s="1266"/>
      <c r="C48" s="1267"/>
      <c r="D48" s="62"/>
      <c r="E48" s="1248" t="s">
        <v>15</v>
      </c>
      <c r="F48" s="1248"/>
      <c r="G48" s="1248"/>
      <c r="H48" s="1248"/>
      <c r="I48" s="1248"/>
      <c r="J48" s="1249"/>
      <c r="K48" s="63">
        <v>7</v>
      </c>
      <c r="L48" s="64">
        <v>12</v>
      </c>
      <c r="M48" s="64">
        <v>10</v>
      </c>
      <c r="N48" s="64">
        <v>14</v>
      </c>
      <c r="O48" s="65">
        <v>23</v>
      </c>
      <c r="P48" s="48"/>
      <c r="Q48" s="48"/>
      <c r="R48" s="48"/>
      <c r="S48" s="48"/>
      <c r="T48" s="48"/>
      <c r="U48" s="48"/>
    </row>
    <row r="49" spans="1:21" ht="30.75" customHeight="1">
      <c r="A49" s="48"/>
      <c r="B49" s="1266"/>
      <c r="C49" s="1267"/>
      <c r="D49" s="62"/>
      <c r="E49" s="1248" t="s">
        <v>16</v>
      </c>
      <c r="F49" s="1248"/>
      <c r="G49" s="1248"/>
      <c r="H49" s="1248"/>
      <c r="I49" s="1248"/>
      <c r="J49" s="1249"/>
      <c r="K49" s="63">
        <v>35</v>
      </c>
      <c r="L49" s="64">
        <v>35</v>
      </c>
      <c r="M49" s="64">
        <v>33</v>
      </c>
      <c r="N49" s="64">
        <v>33</v>
      </c>
      <c r="O49" s="65">
        <v>32</v>
      </c>
      <c r="P49" s="48"/>
      <c r="Q49" s="48"/>
      <c r="R49" s="48"/>
      <c r="S49" s="48"/>
      <c r="T49" s="48"/>
      <c r="U49" s="48"/>
    </row>
    <row r="50" spans="1:21" ht="30.75" customHeight="1">
      <c r="A50" s="48"/>
      <c r="B50" s="1266"/>
      <c r="C50" s="1267"/>
      <c r="D50" s="62"/>
      <c r="E50" s="1248" t="s">
        <v>17</v>
      </c>
      <c r="F50" s="1248"/>
      <c r="G50" s="1248"/>
      <c r="H50" s="1248"/>
      <c r="I50" s="1248"/>
      <c r="J50" s="1249"/>
      <c r="K50" s="63" t="s">
        <v>506</v>
      </c>
      <c r="L50" s="64" t="s">
        <v>506</v>
      </c>
      <c r="M50" s="64" t="s">
        <v>506</v>
      </c>
      <c r="N50" s="64" t="s">
        <v>506</v>
      </c>
      <c r="O50" s="65" t="s">
        <v>506</v>
      </c>
      <c r="P50" s="48"/>
      <c r="Q50" s="48"/>
      <c r="R50" s="48"/>
      <c r="S50" s="48"/>
      <c r="T50" s="48"/>
      <c r="U50" s="48"/>
    </row>
    <row r="51" spans="1:21" ht="30.75" customHeight="1">
      <c r="A51" s="48"/>
      <c r="B51" s="1268"/>
      <c r="C51" s="1269"/>
      <c r="D51" s="66"/>
      <c r="E51" s="1248" t="s">
        <v>18</v>
      </c>
      <c r="F51" s="1248"/>
      <c r="G51" s="1248"/>
      <c r="H51" s="1248"/>
      <c r="I51" s="1248"/>
      <c r="J51" s="1249"/>
      <c r="K51" s="63">
        <v>0</v>
      </c>
      <c r="L51" s="64" t="s">
        <v>506</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369</v>
      </c>
      <c r="L52" s="64">
        <v>396</v>
      </c>
      <c r="M52" s="64">
        <v>405</v>
      </c>
      <c r="N52" s="64">
        <v>319</v>
      </c>
      <c r="O52" s="65">
        <v>273</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v>
      </c>
      <c r="L53" s="69">
        <v>-47</v>
      </c>
      <c r="M53" s="69">
        <v>-45</v>
      </c>
      <c r="N53" s="69">
        <v>27</v>
      </c>
      <c r="O53" s="70">
        <v>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54" t="s">
        <v>25</v>
      </c>
      <c r="C57" s="1255"/>
      <c r="D57" s="1258" t="s">
        <v>26</v>
      </c>
      <c r="E57" s="1259"/>
      <c r="F57" s="1259"/>
      <c r="G57" s="1259"/>
      <c r="H57" s="1259"/>
      <c r="I57" s="1259"/>
      <c r="J57" s="1260"/>
      <c r="K57" s="82" t="s">
        <v>584</v>
      </c>
      <c r="L57" s="83" t="s">
        <v>584</v>
      </c>
      <c r="M57" s="83" t="s">
        <v>584</v>
      </c>
      <c r="N57" s="83" t="s">
        <v>584</v>
      </c>
      <c r="O57" s="84" t="s">
        <v>584</v>
      </c>
    </row>
    <row r="58" spans="1:21" ht="31.5" customHeight="1" thickBot="1">
      <c r="B58" s="1256"/>
      <c r="C58" s="1257"/>
      <c r="D58" s="1261" t="s">
        <v>27</v>
      </c>
      <c r="E58" s="1262"/>
      <c r="F58" s="1262"/>
      <c r="G58" s="1262"/>
      <c r="H58" s="1262"/>
      <c r="I58" s="1262"/>
      <c r="J58" s="1263"/>
      <c r="K58" s="85" t="s">
        <v>584</v>
      </c>
      <c r="L58" s="86" t="s">
        <v>584</v>
      </c>
      <c r="M58" s="86" t="s">
        <v>584</v>
      </c>
      <c r="N58" s="86" t="s">
        <v>584</v>
      </c>
      <c r="O58" s="87" t="s">
        <v>584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5N2YepfahbjTTaCQLGwdDS0CRFm/5K/qAhON4ZQYy6Pgixvx9lenkCUraNkoLosCBuCPyUvgf8gPUIVhehTAg==" saltValue="g15gksxIkxizkic7K+8v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548</v>
      </c>
      <c r="J40" s="99" t="s">
        <v>549</v>
      </c>
      <c r="K40" s="99" t="s">
        <v>550</v>
      </c>
      <c r="L40" s="99" t="s">
        <v>551</v>
      </c>
      <c r="M40" s="100" t="s">
        <v>552</v>
      </c>
    </row>
    <row r="41" spans="2:13" ht="27.75" customHeight="1">
      <c r="B41" s="1284" t="s">
        <v>30</v>
      </c>
      <c r="C41" s="1285"/>
      <c r="D41" s="101"/>
      <c r="E41" s="1286" t="s">
        <v>31</v>
      </c>
      <c r="F41" s="1286"/>
      <c r="G41" s="1286"/>
      <c r="H41" s="1287"/>
      <c r="I41" s="102">
        <v>2505</v>
      </c>
      <c r="J41" s="103">
        <v>2514</v>
      </c>
      <c r="K41" s="103">
        <v>3070</v>
      </c>
      <c r="L41" s="103">
        <v>3120</v>
      </c>
      <c r="M41" s="104">
        <v>3177</v>
      </c>
    </row>
    <row r="42" spans="2:13" ht="27.75" customHeight="1">
      <c r="B42" s="1274"/>
      <c r="C42" s="1275"/>
      <c r="D42" s="105"/>
      <c r="E42" s="1278" t="s">
        <v>32</v>
      </c>
      <c r="F42" s="1278"/>
      <c r="G42" s="1278"/>
      <c r="H42" s="1279"/>
      <c r="I42" s="106">
        <v>0</v>
      </c>
      <c r="J42" s="107" t="s">
        <v>506</v>
      </c>
      <c r="K42" s="107" t="s">
        <v>506</v>
      </c>
      <c r="L42" s="107" t="s">
        <v>506</v>
      </c>
      <c r="M42" s="108" t="s">
        <v>506</v>
      </c>
    </row>
    <row r="43" spans="2:13" ht="27.75" customHeight="1">
      <c r="B43" s="1274"/>
      <c r="C43" s="1275"/>
      <c r="D43" s="105"/>
      <c r="E43" s="1278" t="s">
        <v>33</v>
      </c>
      <c r="F43" s="1278"/>
      <c r="G43" s="1278"/>
      <c r="H43" s="1279"/>
      <c r="I43" s="106">
        <v>109</v>
      </c>
      <c r="J43" s="107">
        <v>162</v>
      </c>
      <c r="K43" s="107">
        <v>198</v>
      </c>
      <c r="L43" s="107">
        <v>260</v>
      </c>
      <c r="M43" s="108">
        <v>348</v>
      </c>
    </row>
    <row r="44" spans="2:13" ht="27.75" customHeight="1">
      <c r="B44" s="1274"/>
      <c r="C44" s="1275"/>
      <c r="D44" s="105"/>
      <c r="E44" s="1278" t="s">
        <v>34</v>
      </c>
      <c r="F44" s="1278"/>
      <c r="G44" s="1278"/>
      <c r="H44" s="1279"/>
      <c r="I44" s="106">
        <v>182</v>
      </c>
      <c r="J44" s="107">
        <v>151</v>
      </c>
      <c r="K44" s="107">
        <v>247</v>
      </c>
      <c r="L44" s="107">
        <v>89</v>
      </c>
      <c r="M44" s="108">
        <v>59</v>
      </c>
    </row>
    <row r="45" spans="2:13" ht="27.75" customHeight="1">
      <c r="B45" s="1274"/>
      <c r="C45" s="1275"/>
      <c r="D45" s="105"/>
      <c r="E45" s="1278" t="s">
        <v>35</v>
      </c>
      <c r="F45" s="1278"/>
      <c r="G45" s="1278"/>
      <c r="H45" s="1279"/>
      <c r="I45" s="106">
        <v>458</v>
      </c>
      <c r="J45" s="107">
        <v>508</v>
      </c>
      <c r="K45" s="107">
        <v>442</v>
      </c>
      <c r="L45" s="107">
        <v>449</v>
      </c>
      <c r="M45" s="108">
        <v>434</v>
      </c>
    </row>
    <row r="46" spans="2:13" ht="27.75" customHeight="1">
      <c r="B46" s="1274"/>
      <c r="C46" s="1275"/>
      <c r="D46" s="109"/>
      <c r="E46" s="1278" t="s">
        <v>36</v>
      </c>
      <c r="F46" s="1278"/>
      <c r="G46" s="1278"/>
      <c r="H46" s="1279"/>
      <c r="I46" s="106" t="s">
        <v>506</v>
      </c>
      <c r="J46" s="107" t="s">
        <v>506</v>
      </c>
      <c r="K46" s="107" t="s">
        <v>506</v>
      </c>
      <c r="L46" s="107" t="s">
        <v>506</v>
      </c>
      <c r="M46" s="108" t="s">
        <v>506</v>
      </c>
    </row>
    <row r="47" spans="2:13" ht="27.75" customHeight="1">
      <c r="B47" s="1274"/>
      <c r="C47" s="1275"/>
      <c r="D47" s="110"/>
      <c r="E47" s="1288" t="s">
        <v>37</v>
      </c>
      <c r="F47" s="1289"/>
      <c r="G47" s="1289"/>
      <c r="H47" s="1290"/>
      <c r="I47" s="106" t="s">
        <v>506</v>
      </c>
      <c r="J47" s="107" t="s">
        <v>506</v>
      </c>
      <c r="K47" s="107" t="s">
        <v>506</v>
      </c>
      <c r="L47" s="107" t="s">
        <v>506</v>
      </c>
      <c r="M47" s="108" t="s">
        <v>506</v>
      </c>
    </row>
    <row r="48" spans="2:13" ht="27.75" customHeight="1">
      <c r="B48" s="1274"/>
      <c r="C48" s="1275"/>
      <c r="D48" s="105"/>
      <c r="E48" s="1278" t="s">
        <v>38</v>
      </c>
      <c r="F48" s="1278"/>
      <c r="G48" s="1278"/>
      <c r="H48" s="1279"/>
      <c r="I48" s="106" t="s">
        <v>506</v>
      </c>
      <c r="J48" s="107" t="s">
        <v>506</v>
      </c>
      <c r="K48" s="107" t="s">
        <v>506</v>
      </c>
      <c r="L48" s="107" t="s">
        <v>506</v>
      </c>
      <c r="M48" s="108" t="s">
        <v>506</v>
      </c>
    </row>
    <row r="49" spans="2:13" ht="27.75" customHeight="1">
      <c r="B49" s="1276"/>
      <c r="C49" s="1277"/>
      <c r="D49" s="105"/>
      <c r="E49" s="1278" t="s">
        <v>39</v>
      </c>
      <c r="F49" s="1278"/>
      <c r="G49" s="1278"/>
      <c r="H49" s="1279"/>
      <c r="I49" s="106" t="s">
        <v>506</v>
      </c>
      <c r="J49" s="107" t="s">
        <v>506</v>
      </c>
      <c r="K49" s="107" t="s">
        <v>506</v>
      </c>
      <c r="L49" s="107" t="s">
        <v>506</v>
      </c>
      <c r="M49" s="108" t="s">
        <v>506</v>
      </c>
    </row>
    <row r="50" spans="2:13" ht="27.75" customHeight="1">
      <c r="B50" s="1272" t="s">
        <v>40</v>
      </c>
      <c r="C50" s="1273"/>
      <c r="D50" s="111"/>
      <c r="E50" s="1278" t="s">
        <v>41</v>
      </c>
      <c r="F50" s="1278"/>
      <c r="G50" s="1278"/>
      <c r="H50" s="1279"/>
      <c r="I50" s="106">
        <v>3347</v>
      </c>
      <c r="J50" s="107">
        <v>3855</v>
      </c>
      <c r="K50" s="107">
        <v>4213</v>
      </c>
      <c r="L50" s="107">
        <v>4655</v>
      </c>
      <c r="M50" s="108">
        <v>4993</v>
      </c>
    </row>
    <row r="51" spans="2:13" ht="27.75" customHeight="1">
      <c r="B51" s="1274"/>
      <c r="C51" s="1275"/>
      <c r="D51" s="105"/>
      <c r="E51" s="1278" t="s">
        <v>42</v>
      </c>
      <c r="F51" s="1278"/>
      <c r="G51" s="1278"/>
      <c r="H51" s="1279"/>
      <c r="I51" s="106">
        <v>56</v>
      </c>
      <c r="J51" s="107">
        <v>40</v>
      </c>
      <c r="K51" s="107">
        <v>22</v>
      </c>
      <c r="L51" s="107">
        <v>1</v>
      </c>
      <c r="M51" s="108">
        <v>0</v>
      </c>
    </row>
    <row r="52" spans="2:13" ht="27.75" customHeight="1">
      <c r="B52" s="1276"/>
      <c r="C52" s="1277"/>
      <c r="D52" s="105"/>
      <c r="E52" s="1278" t="s">
        <v>43</v>
      </c>
      <c r="F52" s="1278"/>
      <c r="G52" s="1278"/>
      <c r="H52" s="1279"/>
      <c r="I52" s="106">
        <v>2851</v>
      </c>
      <c r="J52" s="107">
        <v>3125</v>
      </c>
      <c r="K52" s="107">
        <v>3328</v>
      </c>
      <c r="L52" s="107">
        <v>3351</v>
      </c>
      <c r="M52" s="108">
        <v>3362</v>
      </c>
    </row>
    <row r="53" spans="2:13" ht="27.75" customHeight="1" thickBot="1">
      <c r="B53" s="1280" t="s">
        <v>44</v>
      </c>
      <c r="C53" s="1281"/>
      <c r="D53" s="112"/>
      <c r="E53" s="1282" t="s">
        <v>45</v>
      </c>
      <c r="F53" s="1282"/>
      <c r="G53" s="1282"/>
      <c r="H53" s="1283"/>
      <c r="I53" s="113">
        <v>-3001</v>
      </c>
      <c r="J53" s="114">
        <v>-3685</v>
      </c>
      <c r="K53" s="114">
        <v>-3607</v>
      </c>
      <c r="L53" s="114">
        <v>-4089</v>
      </c>
      <c r="M53" s="115">
        <v>-4338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rKQUa6r8ReYWVG+ewOKj3+rOKcPHH19XvTcA+8Sq7C8PKvsLl01ugdTc5yQcXbBPKi1aXk2fwB9jLp0Xk0rcA==" saltValue="NstGRFvCAfDm9pRbNn+J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550</v>
      </c>
      <c r="G54" s="124" t="s">
        <v>551</v>
      </c>
      <c r="H54" s="125" t="s">
        <v>552</v>
      </c>
    </row>
    <row r="55" spans="2:8" ht="52.5" customHeight="1">
      <c r="B55" s="126"/>
      <c r="C55" s="1299" t="s">
        <v>48</v>
      </c>
      <c r="D55" s="1299"/>
      <c r="E55" s="1300"/>
      <c r="F55" s="127">
        <v>657</v>
      </c>
      <c r="G55" s="127">
        <v>866</v>
      </c>
      <c r="H55" s="128">
        <v>867</v>
      </c>
    </row>
    <row r="56" spans="2:8" ht="52.5" customHeight="1">
      <c r="B56" s="129"/>
      <c r="C56" s="1301" t="s">
        <v>49</v>
      </c>
      <c r="D56" s="1301"/>
      <c r="E56" s="1302"/>
      <c r="F56" s="130">
        <v>436</v>
      </c>
      <c r="G56" s="130">
        <v>171</v>
      </c>
      <c r="H56" s="131">
        <v>492</v>
      </c>
    </row>
    <row r="57" spans="2:8" ht="53.25" customHeight="1">
      <c r="B57" s="129"/>
      <c r="C57" s="1303" t="s">
        <v>50</v>
      </c>
      <c r="D57" s="1303"/>
      <c r="E57" s="1304"/>
      <c r="F57" s="132">
        <v>2896</v>
      </c>
      <c r="G57" s="132">
        <v>3385</v>
      </c>
      <c r="H57" s="133">
        <v>3396</v>
      </c>
    </row>
    <row r="58" spans="2:8" ht="45.75" customHeight="1">
      <c r="B58" s="134"/>
      <c r="C58" s="1291" t="s">
        <v>579</v>
      </c>
      <c r="D58" s="1292"/>
      <c r="E58" s="1293"/>
      <c r="F58" s="135">
        <v>1389</v>
      </c>
      <c r="G58" s="135">
        <v>1849</v>
      </c>
      <c r="H58" s="136">
        <v>1499</v>
      </c>
    </row>
    <row r="59" spans="2:8" ht="45.75" customHeight="1">
      <c r="B59" s="134"/>
      <c r="C59" s="1291" t="s">
        <v>580</v>
      </c>
      <c r="D59" s="1292"/>
      <c r="E59" s="1293"/>
      <c r="F59" s="135">
        <v>936</v>
      </c>
      <c r="G59" s="135">
        <v>940</v>
      </c>
      <c r="H59" s="136">
        <v>943</v>
      </c>
    </row>
    <row r="60" spans="2:8" ht="45.75" customHeight="1">
      <c r="B60" s="134"/>
      <c r="C60" s="1291" t="s">
        <v>581</v>
      </c>
      <c r="D60" s="1292"/>
      <c r="E60" s="1293"/>
      <c r="F60" s="135">
        <v>44</v>
      </c>
      <c r="G60" s="135">
        <v>94</v>
      </c>
      <c r="H60" s="136">
        <v>314</v>
      </c>
    </row>
    <row r="61" spans="2:8" ht="45.75" customHeight="1">
      <c r="B61" s="134"/>
      <c r="C61" s="1291" t="s">
        <v>583</v>
      </c>
      <c r="D61" s="1292"/>
      <c r="E61" s="1293"/>
      <c r="F61" s="135">
        <v>25</v>
      </c>
      <c r="G61" s="135">
        <v>25</v>
      </c>
      <c r="H61" s="136">
        <v>184</v>
      </c>
    </row>
    <row r="62" spans="2:8" ht="45.75" customHeight="1" thickBot="1">
      <c r="B62" s="137"/>
      <c r="C62" s="1294" t="s">
        <v>582</v>
      </c>
      <c r="D62" s="1295"/>
      <c r="E62" s="1296"/>
      <c r="F62" s="138">
        <v>121</v>
      </c>
      <c r="G62" s="138">
        <v>121</v>
      </c>
      <c r="H62" s="139">
        <v>122</v>
      </c>
    </row>
    <row r="63" spans="2:8" ht="52.5" customHeight="1" thickBot="1">
      <c r="B63" s="140"/>
      <c r="C63" s="1297" t="s">
        <v>51</v>
      </c>
      <c r="D63" s="1297"/>
      <c r="E63" s="1298"/>
      <c r="F63" s="141">
        <v>3989</v>
      </c>
      <c r="G63" s="141">
        <v>4422</v>
      </c>
      <c r="H63" s="142">
        <v>4755</v>
      </c>
    </row>
    <row r="64" spans="2:8" ht="15" customHeight="1"/>
    <row r="65" ht="0" hidden="1" customHeight="1"/>
    <row r="66" ht="0" hidden="1" customHeight="1"/>
  </sheetData>
  <sheetProtection algorithmName="SHA-512" hashValue="cNhlIDEfUKDoL7nhcewK0uckUvolPn8RCptVH28rK541f/v+bqtX3SxNF9TBfAhfZfjel65m6LZnNoaje1xhFw==" saltValue="STfHMrXabEruHsitpN6h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588</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548</v>
      </c>
      <c r="BQ50" s="1309"/>
      <c r="BR50" s="1309"/>
      <c r="BS50" s="1309"/>
      <c r="BT50" s="1309"/>
      <c r="BU50" s="1309"/>
      <c r="BV50" s="1309"/>
      <c r="BW50" s="1309"/>
      <c r="BX50" s="1309" t="s">
        <v>549</v>
      </c>
      <c r="BY50" s="1309"/>
      <c r="BZ50" s="1309"/>
      <c r="CA50" s="1309"/>
      <c r="CB50" s="1309"/>
      <c r="CC50" s="1309"/>
      <c r="CD50" s="1309"/>
      <c r="CE50" s="1309"/>
      <c r="CF50" s="1309" t="s">
        <v>550</v>
      </c>
      <c r="CG50" s="1309"/>
      <c r="CH50" s="1309"/>
      <c r="CI50" s="1309"/>
      <c r="CJ50" s="1309"/>
      <c r="CK50" s="1309"/>
      <c r="CL50" s="1309"/>
      <c r="CM50" s="1309"/>
      <c r="CN50" s="1309" t="s">
        <v>551</v>
      </c>
      <c r="CO50" s="1309"/>
      <c r="CP50" s="1309"/>
      <c r="CQ50" s="1309"/>
      <c r="CR50" s="1309"/>
      <c r="CS50" s="1309"/>
      <c r="CT50" s="1309"/>
      <c r="CU50" s="1309"/>
      <c r="CV50" s="1309" t="s">
        <v>552</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589</v>
      </c>
      <c r="AO51" s="1312"/>
      <c r="AP51" s="1312"/>
      <c r="AQ51" s="1312"/>
      <c r="AR51" s="1312"/>
      <c r="AS51" s="1312"/>
      <c r="AT51" s="1312"/>
      <c r="AU51" s="1312"/>
      <c r="AV51" s="1312"/>
      <c r="AW51" s="1312"/>
      <c r="AX51" s="1312"/>
      <c r="AY51" s="1312"/>
      <c r="AZ51" s="1312"/>
      <c r="BA51" s="1312"/>
      <c r="BB51" s="1312" t="s">
        <v>590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51.7</v>
      </c>
      <c r="BY53" s="1310"/>
      <c r="BZ53" s="1310"/>
      <c r="CA53" s="1310"/>
      <c r="CB53" s="1310"/>
      <c r="CC53" s="1310"/>
      <c r="CD53" s="1310"/>
      <c r="CE53" s="1310"/>
      <c r="CF53" s="1310">
        <v>51.3</v>
      </c>
      <c r="CG53" s="1310"/>
      <c r="CH53" s="1310"/>
      <c r="CI53" s="1310"/>
      <c r="CJ53" s="1310"/>
      <c r="CK53" s="1310"/>
      <c r="CL53" s="1310"/>
      <c r="CM53" s="1310"/>
      <c r="CN53" s="1310">
        <v>50.8</v>
      </c>
      <c r="CO53" s="1310"/>
      <c r="CP53" s="1310"/>
      <c r="CQ53" s="1310"/>
      <c r="CR53" s="1310"/>
      <c r="CS53" s="1310"/>
      <c r="CT53" s="1310"/>
      <c r="CU53" s="1310"/>
      <c r="CV53" s="1310">
        <v>52.2</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592</v>
      </c>
      <c r="AO55" s="1309"/>
      <c r="AP55" s="1309"/>
      <c r="AQ55" s="1309"/>
      <c r="AR55" s="1309"/>
      <c r="AS55" s="1309"/>
      <c r="AT55" s="1309"/>
      <c r="AU55" s="1309"/>
      <c r="AV55" s="1309"/>
      <c r="AW55" s="1309"/>
      <c r="AX55" s="1309"/>
      <c r="AY55" s="1309"/>
      <c r="AZ55" s="1309"/>
      <c r="BA55" s="1309"/>
      <c r="BB55" s="1312" t="s">
        <v>590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54.2</v>
      </c>
      <c r="BY57" s="1310"/>
      <c r="BZ57" s="1310"/>
      <c r="CA57" s="1310"/>
      <c r="CB57" s="1310"/>
      <c r="CC57" s="1310"/>
      <c r="CD57" s="1310"/>
      <c r="CE57" s="1310"/>
      <c r="CF57" s="1310">
        <v>56.3</v>
      </c>
      <c r="CG57" s="1310"/>
      <c r="CH57" s="1310"/>
      <c r="CI57" s="1310"/>
      <c r="CJ57" s="1310"/>
      <c r="CK57" s="1310"/>
      <c r="CL57" s="1310"/>
      <c r="CM57" s="1310"/>
      <c r="CN57" s="1310">
        <v>57.6</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593</v>
      </c>
    </row>
    <row r="64" spans="1:109">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588</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548</v>
      </c>
      <c r="BQ72" s="1309"/>
      <c r="BR72" s="1309"/>
      <c r="BS72" s="1309"/>
      <c r="BT72" s="1309"/>
      <c r="BU72" s="1309"/>
      <c r="BV72" s="1309"/>
      <c r="BW72" s="1309"/>
      <c r="BX72" s="1309" t="s">
        <v>549</v>
      </c>
      <c r="BY72" s="1309"/>
      <c r="BZ72" s="1309"/>
      <c r="CA72" s="1309"/>
      <c r="CB72" s="1309"/>
      <c r="CC72" s="1309"/>
      <c r="CD72" s="1309"/>
      <c r="CE72" s="1309"/>
      <c r="CF72" s="1309" t="s">
        <v>550</v>
      </c>
      <c r="CG72" s="1309"/>
      <c r="CH72" s="1309"/>
      <c r="CI72" s="1309"/>
      <c r="CJ72" s="1309"/>
      <c r="CK72" s="1309"/>
      <c r="CL72" s="1309"/>
      <c r="CM72" s="1309"/>
      <c r="CN72" s="1309" t="s">
        <v>551</v>
      </c>
      <c r="CO72" s="1309"/>
      <c r="CP72" s="1309"/>
      <c r="CQ72" s="1309"/>
      <c r="CR72" s="1309"/>
      <c r="CS72" s="1309"/>
      <c r="CT72" s="1309"/>
      <c r="CU72" s="1309"/>
      <c r="CV72" s="1309" t="s">
        <v>552</v>
      </c>
      <c r="CW72" s="1309"/>
      <c r="CX72" s="1309"/>
      <c r="CY72" s="1309"/>
      <c r="CZ72" s="1309"/>
      <c r="DA72" s="1309"/>
      <c r="DB72" s="1309"/>
      <c r="DC72" s="1309"/>
    </row>
    <row r="73" spans="2:107">
      <c r="B73" s="394"/>
      <c r="G73" s="1323"/>
      <c r="H73" s="1323"/>
      <c r="I73" s="1323"/>
      <c r="J73" s="1323"/>
      <c r="K73" s="1326"/>
      <c r="L73" s="1326"/>
      <c r="M73" s="1326"/>
      <c r="N73" s="1326"/>
      <c r="AM73" s="403"/>
      <c r="AN73" s="1312" t="s">
        <v>589</v>
      </c>
      <c r="AO73" s="1312"/>
      <c r="AP73" s="1312"/>
      <c r="AQ73" s="1312"/>
      <c r="AR73" s="1312"/>
      <c r="AS73" s="1312"/>
      <c r="AT73" s="1312"/>
      <c r="AU73" s="1312"/>
      <c r="AV73" s="1312"/>
      <c r="AW73" s="1312"/>
      <c r="AX73" s="1312"/>
      <c r="AY73" s="1312"/>
      <c r="AZ73" s="1312"/>
      <c r="BA73" s="1312"/>
      <c r="BB73" s="1312" t="s">
        <v>590</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594</v>
      </c>
      <c r="BC75" s="1312"/>
      <c r="BD75" s="1312"/>
      <c r="BE75" s="1312"/>
      <c r="BF75" s="1312"/>
      <c r="BG75" s="1312"/>
      <c r="BH75" s="1312"/>
      <c r="BI75" s="1312"/>
      <c r="BJ75" s="1312"/>
      <c r="BK75" s="1312"/>
      <c r="BL75" s="1312"/>
      <c r="BM75" s="1312"/>
      <c r="BN75" s="1312"/>
      <c r="BO75" s="1312"/>
      <c r="BP75" s="1310">
        <v>4.4000000000000004</v>
      </c>
      <c r="BQ75" s="1310"/>
      <c r="BR75" s="1310"/>
      <c r="BS75" s="1310"/>
      <c r="BT75" s="1310"/>
      <c r="BU75" s="1310"/>
      <c r="BV75" s="1310"/>
      <c r="BW75" s="1310"/>
      <c r="BX75" s="1310">
        <v>0.6</v>
      </c>
      <c r="BY75" s="1310"/>
      <c r="BZ75" s="1310"/>
      <c r="CA75" s="1310"/>
      <c r="CB75" s="1310"/>
      <c r="CC75" s="1310"/>
      <c r="CD75" s="1310"/>
      <c r="CE75" s="1310"/>
      <c r="CF75" s="1310">
        <v>-2.2000000000000002</v>
      </c>
      <c r="CG75" s="1310"/>
      <c r="CH75" s="1310"/>
      <c r="CI75" s="1310"/>
      <c r="CJ75" s="1310"/>
      <c r="CK75" s="1310"/>
      <c r="CL75" s="1310"/>
      <c r="CM75" s="1310"/>
      <c r="CN75" s="1310">
        <v>0.6</v>
      </c>
      <c r="CO75" s="1310"/>
      <c r="CP75" s="1310"/>
      <c r="CQ75" s="1310"/>
      <c r="CR75" s="1310"/>
      <c r="CS75" s="1310"/>
      <c r="CT75" s="1310"/>
      <c r="CU75" s="1310"/>
      <c r="CV75" s="1310">
        <v>1.4</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592</v>
      </c>
      <c r="AO77" s="1309"/>
      <c r="AP77" s="1309"/>
      <c r="AQ77" s="1309"/>
      <c r="AR77" s="1309"/>
      <c r="AS77" s="1309"/>
      <c r="AT77" s="1309"/>
      <c r="AU77" s="1309"/>
      <c r="AV77" s="1309"/>
      <c r="AW77" s="1309"/>
      <c r="AX77" s="1309"/>
      <c r="AY77" s="1309"/>
      <c r="AZ77" s="1309"/>
      <c r="BA77" s="1309"/>
      <c r="BB77" s="1312" t="s">
        <v>590</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594</v>
      </c>
      <c r="BC79" s="1312"/>
      <c r="BD79" s="1312"/>
      <c r="BE79" s="1312"/>
      <c r="BF79" s="1312"/>
      <c r="BG79" s="1312"/>
      <c r="BH79" s="1312"/>
      <c r="BI79" s="1312"/>
      <c r="BJ79" s="1312"/>
      <c r="BK79" s="1312"/>
      <c r="BL79" s="1312"/>
      <c r="BM79" s="1312"/>
      <c r="BN79" s="1312"/>
      <c r="BO79" s="1312"/>
      <c r="BP79" s="1310">
        <v>8.1999999999999993</v>
      </c>
      <c r="BQ79" s="1310"/>
      <c r="BR79" s="1310"/>
      <c r="BS79" s="1310"/>
      <c r="BT79" s="1310"/>
      <c r="BU79" s="1310"/>
      <c r="BV79" s="1310"/>
      <c r="BW79" s="1310"/>
      <c r="BX79" s="1310">
        <v>7.8</v>
      </c>
      <c r="BY79" s="1310"/>
      <c r="BZ79" s="1310"/>
      <c r="CA79" s="1310"/>
      <c r="CB79" s="1310"/>
      <c r="CC79" s="1310"/>
      <c r="CD79" s="1310"/>
      <c r="CE79" s="1310"/>
      <c r="CF79" s="1310">
        <v>7.4</v>
      </c>
      <c r="CG79" s="1310"/>
      <c r="CH79" s="1310"/>
      <c r="CI79" s="1310"/>
      <c r="CJ79" s="1310"/>
      <c r="CK79" s="1310"/>
      <c r="CL79" s="1310"/>
      <c r="CM79" s="1310"/>
      <c r="CN79" s="1310">
        <v>7.1</v>
      </c>
      <c r="CO79" s="1310"/>
      <c r="CP79" s="1310"/>
      <c r="CQ79" s="1310"/>
      <c r="CR79" s="1310"/>
      <c r="CS79" s="1310"/>
      <c r="CT79" s="1310"/>
      <c r="CU79" s="1310"/>
      <c r="CV79" s="1310">
        <v>7.1</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0AD6fPrLQUu2NjPX8tRTO+NW37SIDVxHCCpzb76eDJh5HwaFvviLbUZPhPoRSdVOg3+gGZFGFFzLlJfkrLKsg==" saltValue="Nna9keAi/ks1++KQYrMM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OPFMrE/Hs6xcLRktjcOu6To0yabBMjNU81v6YbdzWtRvag4CDcAJPzyDNSGywimWRwYGILQvNmYiaWrSq6xdA==" saltValue="j67KlK9X6/Yn+mOK23cR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qImoCUzNGbeh3rSvM6ludQUBJXYdIStK8feuPq835tiIbt/9OimNO7DfKxa+K3WCbqYr3PIBJlWP1OuMizNOg==" saltValue="jflzUrYNN/TQqaIzXO27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545</v>
      </c>
      <c r="G2" s="156"/>
      <c r="H2" s="157"/>
    </row>
    <row r="3" spans="1:8">
      <c r="A3" s="153" t="s">
        <v>538</v>
      </c>
      <c r="B3" s="158"/>
      <c r="C3" s="159"/>
      <c r="D3" s="160">
        <v>195312</v>
      </c>
      <c r="E3" s="161"/>
      <c r="F3" s="162">
        <v>333013</v>
      </c>
      <c r="G3" s="163"/>
      <c r="H3" s="164"/>
    </row>
    <row r="4" spans="1:8">
      <c r="A4" s="165"/>
      <c r="B4" s="166"/>
      <c r="C4" s="167"/>
      <c r="D4" s="168">
        <v>154512</v>
      </c>
      <c r="E4" s="169"/>
      <c r="F4" s="170">
        <v>126732</v>
      </c>
      <c r="G4" s="171"/>
      <c r="H4" s="172"/>
    </row>
    <row r="5" spans="1:8">
      <c r="A5" s="153" t="s">
        <v>540</v>
      </c>
      <c r="B5" s="158"/>
      <c r="C5" s="159"/>
      <c r="D5" s="160">
        <v>144782</v>
      </c>
      <c r="E5" s="161"/>
      <c r="F5" s="162">
        <v>280458</v>
      </c>
      <c r="G5" s="163"/>
      <c r="H5" s="164"/>
    </row>
    <row r="6" spans="1:8">
      <c r="A6" s="165"/>
      <c r="B6" s="166"/>
      <c r="C6" s="167"/>
      <c r="D6" s="168">
        <v>64308</v>
      </c>
      <c r="E6" s="169"/>
      <c r="F6" s="170">
        <v>127286</v>
      </c>
      <c r="G6" s="171"/>
      <c r="H6" s="172"/>
    </row>
    <row r="7" spans="1:8">
      <c r="A7" s="153" t="s">
        <v>541</v>
      </c>
      <c r="B7" s="158"/>
      <c r="C7" s="159"/>
      <c r="D7" s="160">
        <v>445738</v>
      </c>
      <c r="E7" s="161"/>
      <c r="F7" s="162">
        <v>291945</v>
      </c>
      <c r="G7" s="163"/>
      <c r="H7" s="164"/>
    </row>
    <row r="8" spans="1:8">
      <c r="A8" s="165"/>
      <c r="B8" s="166"/>
      <c r="C8" s="167"/>
      <c r="D8" s="168">
        <v>335987</v>
      </c>
      <c r="E8" s="169"/>
      <c r="F8" s="170">
        <v>127651</v>
      </c>
      <c r="G8" s="171"/>
      <c r="H8" s="172"/>
    </row>
    <row r="9" spans="1:8">
      <c r="A9" s="153" t="s">
        <v>542</v>
      </c>
      <c r="B9" s="158"/>
      <c r="C9" s="159"/>
      <c r="D9" s="160">
        <v>260766</v>
      </c>
      <c r="E9" s="161"/>
      <c r="F9" s="162">
        <v>291173</v>
      </c>
      <c r="G9" s="163"/>
      <c r="H9" s="164"/>
    </row>
    <row r="10" spans="1:8">
      <c r="A10" s="165"/>
      <c r="B10" s="166"/>
      <c r="C10" s="167"/>
      <c r="D10" s="168">
        <v>166599</v>
      </c>
      <c r="E10" s="169"/>
      <c r="F10" s="170">
        <v>119071</v>
      </c>
      <c r="G10" s="171"/>
      <c r="H10" s="172"/>
    </row>
    <row r="11" spans="1:8">
      <c r="A11" s="153" t="s">
        <v>543</v>
      </c>
      <c r="B11" s="158"/>
      <c r="C11" s="159"/>
      <c r="D11" s="160">
        <v>159813</v>
      </c>
      <c r="E11" s="161"/>
      <c r="F11" s="162">
        <v>271581</v>
      </c>
      <c r="G11" s="163"/>
      <c r="H11" s="164"/>
    </row>
    <row r="12" spans="1:8">
      <c r="A12" s="165"/>
      <c r="B12" s="166"/>
      <c r="C12" s="173"/>
      <c r="D12" s="168">
        <v>44875</v>
      </c>
      <c r="E12" s="169"/>
      <c r="F12" s="170">
        <v>117844</v>
      </c>
      <c r="G12" s="171"/>
      <c r="H12" s="172"/>
    </row>
    <row r="13" spans="1:8">
      <c r="A13" s="153"/>
      <c r="B13" s="158"/>
      <c r="C13" s="174"/>
      <c r="D13" s="175">
        <v>241282</v>
      </c>
      <c r="E13" s="176"/>
      <c r="F13" s="177">
        <v>293634</v>
      </c>
      <c r="G13" s="178"/>
      <c r="H13" s="164"/>
    </row>
    <row r="14" spans="1:8">
      <c r="A14" s="165"/>
      <c r="B14" s="166"/>
      <c r="C14" s="167"/>
      <c r="D14" s="168">
        <v>153256</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2.27</v>
      </c>
      <c r="C19" s="179">
        <f>ROUND(VALUE(SUBSTITUTE(実質収支比率等に係る経年分析!G$48,"▲","-")),2)</f>
        <v>2.71</v>
      </c>
      <c r="D19" s="179">
        <f>ROUND(VALUE(SUBSTITUTE(実質収支比率等に係る経年分析!H$48,"▲","-")),2)</f>
        <v>3.51</v>
      </c>
      <c r="E19" s="179">
        <f>ROUND(VALUE(SUBSTITUTE(実質収支比率等に係る経年分析!I$48,"▲","-")),2)</f>
        <v>3.6</v>
      </c>
      <c r="F19" s="179">
        <f>ROUND(VALUE(SUBSTITUTE(実質収支比率等に係る経年分析!J$48,"▲","-")),2)</f>
        <v>4.78</v>
      </c>
    </row>
    <row r="20" spans="1:11">
      <c r="A20" s="179" t="s">
        <v>55</v>
      </c>
      <c r="B20" s="179">
        <f>ROUND(VALUE(SUBSTITUTE(実質収支比率等に係る経年分析!F$47,"▲","-")),2)</f>
        <v>57.07</v>
      </c>
      <c r="C20" s="179">
        <f>ROUND(VALUE(SUBSTITUTE(実質収支比率等に係る経年分析!G$47,"▲","-")),2)</f>
        <v>29.37</v>
      </c>
      <c r="D20" s="179">
        <f>ROUND(VALUE(SUBSTITUTE(実質収支比率等に係る経年分析!H$47,"▲","-")),2)</f>
        <v>39.729999999999997</v>
      </c>
      <c r="E20" s="179">
        <f>ROUND(VALUE(SUBSTITUTE(実質収支比率等に係る経年分析!I$47,"▲","-")),2)</f>
        <v>53.63</v>
      </c>
      <c r="F20" s="179">
        <f>ROUND(VALUE(SUBSTITUTE(実質収支比率等に係る経年分析!J$47,"▲","-")),2)</f>
        <v>53.82</v>
      </c>
    </row>
    <row r="21" spans="1:11">
      <c r="A21" s="179" t="s">
        <v>56</v>
      </c>
      <c r="B21" s="179">
        <f>IF(ISNUMBER(VALUE(SUBSTITUTE(実質収支比率等に係る経年分析!F$49,"▲","-"))),ROUND(VALUE(SUBSTITUTE(実質収支比率等に係る経年分析!F$49,"▲","-")),2),NA())</f>
        <v>1.73</v>
      </c>
      <c r="C21" s="179">
        <f>IF(ISNUMBER(VALUE(SUBSTITUTE(実質収支比率等に係る経年分析!G$49,"▲","-"))),ROUND(VALUE(SUBSTITUTE(実質収支比率等に係る経年分析!G$49,"▲","-")),2),NA())</f>
        <v>-18.21</v>
      </c>
      <c r="D21" s="179">
        <f>IF(ISNUMBER(VALUE(SUBSTITUTE(実質収支比率等に係る経年分析!H$49,"▲","-"))),ROUND(VALUE(SUBSTITUTE(実質収支比率等に係る経年分析!H$49,"▲","-")),2),NA())</f>
        <v>13.85</v>
      </c>
      <c r="E21" s="179">
        <f>IF(ISNUMBER(VALUE(SUBSTITUTE(実質収支比率等に係る経年分析!I$49,"▲","-"))),ROUND(VALUE(SUBSTITUTE(実質収支比率等に係る経年分析!I$49,"▲","-")),2),NA())</f>
        <v>31.23</v>
      </c>
      <c r="F21" s="179">
        <f>IF(ISNUMBER(VALUE(SUBSTITUTE(実質収支比率等に係る経年分析!J$49,"▲","-"))),ROUND(VALUE(SUBSTITUTE(実質収支比率等に係る経年分析!J$49,"▲","-")),2),NA())</f>
        <v>1.19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漁業集落排水事業特別会計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0.23</v>
      </c>
    </row>
    <row r="35" spans="1:16">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0.42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369</v>
      </c>
      <c r="E42" s="181"/>
      <c r="F42" s="181"/>
      <c r="G42" s="181">
        <f>'実質公債費比率（分子）の構造'!L$52</f>
        <v>396</v>
      </c>
      <c r="H42" s="181"/>
      <c r="I42" s="181"/>
      <c r="J42" s="181">
        <f>'実質公債費比率（分子）の構造'!M$52</f>
        <v>405</v>
      </c>
      <c r="K42" s="181"/>
      <c r="L42" s="181"/>
      <c r="M42" s="181">
        <f>'実質公債費比率（分子）の構造'!N$52</f>
        <v>319</v>
      </c>
      <c r="N42" s="181"/>
      <c r="O42" s="181"/>
      <c r="P42" s="181">
        <f>'実質公債費比率（分子）の構造'!O$52</f>
        <v>273</v>
      </c>
    </row>
    <row r="43" spans="1:16">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35</v>
      </c>
      <c r="C45" s="181"/>
      <c r="D45" s="181"/>
      <c r="E45" s="181">
        <f>'実質公債費比率（分子）の構造'!L$49</f>
        <v>35</v>
      </c>
      <c r="F45" s="181"/>
      <c r="G45" s="181"/>
      <c r="H45" s="181">
        <f>'実質公債費比率（分子）の構造'!M$49</f>
        <v>33</v>
      </c>
      <c r="I45" s="181"/>
      <c r="J45" s="181"/>
      <c r="K45" s="181">
        <f>'実質公債費比率（分子）の構造'!N$49</f>
        <v>33</v>
      </c>
      <c r="L45" s="181"/>
      <c r="M45" s="181"/>
      <c r="N45" s="181">
        <f>'実質公債費比率（分子）の構造'!O$49</f>
        <v>32</v>
      </c>
      <c r="O45" s="181"/>
      <c r="P45" s="181"/>
    </row>
    <row r="46" spans="1:16">
      <c r="A46" s="181" t="s">
        <v>67</v>
      </c>
      <c r="B46" s="181">
        <f>'実質公債費比率（分子）の構造'!K$48</f>
        <v>7</v>
      </c>
      <c r="C46" s="181"/>
      <c r="D46" s="181"/>
      <c r="E46" s="181">
        <f>'実質公債費比率（分子）の構造'!L$48</f>
        <v>12</v>
      </c>
      <c r="F46" s="181"/>
      <c r="G46" s="181"/>
      <c r="H46" s="181">
        <f>'実質公債費比率（分子）の構造'!M$48</f>
        <v>10</v>
      </c>
      <c r="I46" s="181"/>
      <c r="J46" s="181"/>
      <c r="K46" s="181">
        <f>'実質公債費比率（分子）の構造'!N$48</f>
        <v>14</v>
      </c>
      <c r="L46" s="181"/>
      <c r="M46" s="181"/>
      <c r="N46" s="181">
        <f>'実質公債費比率（分子）の構造'!O$48</f>
        <v>23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324</v>
      </c>
      <c r="C49" s="181"/>
      <c r="D49" s="181"/>
      <c r="E49" s="181">
        <f>'実質公債費比率（分子）の構造'!L$45</f>
        <v>302</v>
      </c>
      <c r="F49" s="181"/>
      <c r="G49" s="181"/>
      <c r="H49" s="181">
        <f>'実質公債費比率（分子）の構造'!M$45</f>
        <v>317</v>
      </c>
      <c r="I49" s="181"/>
      <c r="J49" s="181"/>
      <c r="K49" s="181">
        <f>'実質公債費比率（分子）の構造'!N$45</f>
        <v>299</v>
      </c>
      <c r="L49" s="181"/>
      <c r="M49" s="181"/>
      <c r="N49" s="181">
        <f>'実質公債費比率（分子）の構造'!O$45</f>
        <v>232</v>
      </c>
      <c r="O49" s="181"/>
      <c r="P49" s="181"/>
    </row>
    <row r="50" spans="1:16">
      <c r="A50" s="181" t="s">
        <v>71</v>
      </c>
      <c r="B50" s="181" t="e">
        <f>NA()</f>
        <v>#N/A</v>
      </c>
      <c r="C50" s="181">
        <f>IF(ISNUMBER('実質公債費比率（分子）の構造'!K$53),'実質公債費比率（分子）の構造'!K$53,NA())</f>
        <v>-3</v>
      </c>
      <c r="D50" s="181" t="e">
        <f>NA()</f>
        <v>#N/A</v>
      </c>
      <c r="E50" s="181" t="e">
        <f>NA()</f>
        <v>#N/A</v>
      </c>
      <c r="F50" s="181">
        <f>IF(ISNUMBER('実質公債費比率（分子）の構造'!L$53),'実質公債費比率（分子）の構造'!L$53,NA())</f>
        <v>-47</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27</v>
      </c>
      <c r="M50" s="181" t="e">
        <f>NA()</f>
        <v>#N/A</v>
      </c>
      <c r="N50" s="181" t="e">
        <f>NA()</f>
        <v>#N/A</v>
      </c>
      <c r="O50" s="181">
        <f>IF(ISNUMBER('実質公債費比率（分子）の構造'!O$53),'実質公債費比率（分子）の構造'!O$53,NA())</f>
        <v>14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2851</v>
      </c>
      <c r="E56" s="180"/>
      <c r="F56" s="180"/>
      <c r="G56" s="180">
        <f>'将来負担比率（分子）の構造'!J$52</f>
        <v>3125</v>
      </c>
      <c r="H56" s="180"/>
      <c r="I56" s="180"/>
      <c r="J56" s="180">
        <f>'将来負担比率（分子）の構造'!K$52</f>
        <v>3328</v>
      </c>
      <c r="K56" s="180"/>
      <c r="L56" s="180"/>
      <c r="M56" s="180">
        <f>'将来負担比率（分子）の構造'!L$52</f>
        <v>3351</v>
      </c>
      <c r="N56" s="180"/>
      <c r="O56" s="180"/>
      <c r="P56" s="180">
        <f>'将来負担比率（分子）の構造'!M$52</f>
        <v>3362</v>
      </c>
    </row>
    <row r="57" spans="1:16">
      <c r="A57" s="180" t="s">
        <v>42</v>
      </c>
      <c r="B57" s="180"/>
      <c r="C57" s="180"/>
      <c r="D57" s="180">
        <f>'将来負担比率（分子）の構造'!I$51</f>
        <v>56</v>
      </c>
      <c r="E57" s="180"/>
      <c r="F57" s="180"/>
      <c r="G57" s="180">
        <f>'将来負担比率（分子）の構造'!J$51</f>
        <v>40</v>
      </c>
      <c r="H57" s="180"/>
      <c r="I57" s="180"/>
      <c r="J57" s="180">
        <f>'将来負担比率（分子）の構造'!K$51</f>
        <v>22</v>
      </c>
      <c r="K57" s="180"/>
      <c r="L57" s="180"/>
      <c r="M57" s="180">
        <f>'将来負担比率（分子）の構造'!L$51</f>
        <v>1</v>
      </c>
      <c r="N57" s="180"/>
      <c r="O57" s="180"/>
      <c r="P57" s="180">
        <f>'将来負担比率（分子）の構造'!M$51</f>
        <v>0</v>
      </c>
    </row>
    <row r="58" spans="1:16">
      <c r="A58" s="180" t="s">
        <v>41</v>
      </c>
      <c r="B58" s="180"/>
      <c r="C58" s="180"/>
      <c r="D58" s="180">
        <f>'将来負担比率（分子）の構造'!I$50</f>
        <v>3347</v>
      </c>
      <c r="E58" s="180"/>
      <c r="F58" s="180"/>
      <c r="G58" s="180">
        <f>'将来負担比率（分子）の構造'!J$50</f>
        <v>3855</v>
      </c>
      <c r="H58" s="180"/>
      <c r="I58" s="180"/>
      <c r="J58" s="180">
        <f>'将来負担比率（分子）の構造'!K$50</f>
        <v>4213</v>
      </c>
      <c r="K58" s="180"/>
      <c r="L58" s="180"/>
      <c r="M58" s="180">
        <f>'将来負担比率（分子）の構造'!L$50</f>
        <v>4655</v>
      </c>
      <c r="N58" s="180"/>
      <c r="O58" s="180"/>
      <c r="P58" s="180">
        <f>'将来負担比率（分子）の構造'!M$50</f>
        <v>4993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458</v>
      </c>
      <c r="C62" s="180"/>
      <c r="D62" s="180"/>
      <c r="E62" s="180">
        <f>'将来負担比率（分子）の構造'!J$45</f>
        <v>508</v>
      </c>
      <c r="F62" s="180"/>
      <c r="G62" s="180"/>
      <c r="H62" s="180">
        <f>'将来負担比率（分子）の構造'!K$45</f>
        <v>442</v>
      </c>
      <c r="I62" s="180"/>
      <c r="J62" s="180"/>
      <c r="K62" s="180">
        <f>'将来負担比率（分子）の構造'!L$45</f>
        <v>449</v>
      </c>
      <c r="L62" s="180"/>
      <c r="M62" s="180"/>
      <c r="N62" s="180">
        <f>'将来負担比率（分子）の構造'!M$45</f>
        <v>434</v>
      </c>
      <c r="O62" s="180"/>
      <c r="P62" s="180"/>
    </row>
    <row r="63" spans="1:16">
      <c r="A63" s="180" t="s">
        <v>34</v>
      </c>
      <c r="B63" s="180">
        <f>'将来負担比率（分子）の構造'!I$44</f>
        <v>182</v>
      </c>
      <c r="C63" s="180"/>
      <c r="D63" s="180"/>
      <c r="E63" s="180">
        <f>'将来負担比率（分子）の構造'!J$44</f>
        <v>151</v>
      </c>
      <c r="F63" s="180"/>
      <c r="G63" s="180"/>
      <c r="H63" s="180">
        <f>'将来負担比率（分子）の構造'!K$44</f>
        <v>247</v>
      </c>
      <c r="I63" s="180"/>
      <c r="J63" s="180"/>
      <c r="K63" s="180">
        <f>'将来負担比率（分子）の構造'!L$44</f>
        <v>89</v>
      </c>
      <c r="L63" s="180"/>
      <c r="M63" s="180"/>
      <c r="N63" s="180">
        <f>'将来負担比率（分子）の構造'!M$44</f>
        <v>59</v>
      </c>
      <c r="O63" s="180"/>
      <c r="P63" s="180"/>
    </row>
    <row r="64" spans="1:16">
      <c r="A64" s="180" t="s">
        <v>33</v>
      </c>
      <c r="B64" s="180">
        <f>'将来負担比率（分子）の構造'!I$43</f>
        <v>109</v>
      </c>
      <c r="C64" s="180"/>
      <c r="D64" s="180"/>
      <c r="E64" s="180">
        <f>'将来負担比率（分子）の構造'!J$43</f>
        <v>162</v>
      </c>
      <c r="F64" s="180"/>
      <c r="G64" s="180"/>
      <c r="H64" s="180">
        <f>'将来負担比率（分子）の構造'!K$43</f>
        <v>198</v>
      </c>
      <c r="I64" s="180"/>
      <c r="J64" s="180"/>
      <c r="K64" s="180">
        <f>'将来負担比率（分子）の構造'!L$43</f>
        <v>260</v>
      </c>
      <c r="L64" s="180"/>
      <c r="M64" s="180"/>
      <c r="N64" s="180">
        <f>'将来負担比率（分子）の構造'!M$43</f>
        <v>348</v>
      </c>
      <c r="O64" s="180"/>
      <c r="P64" s="180"/>
    </row>
    <row r="65" spans="1:16">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2505</v>
      </c>
      <c r="C66" s="180"/>
      <c r="D66" s="180"/>
      <c r="E66" s="180">
        <f>'将来負担比率（分子）の構造'!J$41</f>
        <v>2514</v>
      </c>
      <c r="F66" s="180"/>
      <c r="G66" s="180"/>
      <c r="H66" s="180">
        <f>'将来負担比率（分子）の構造'!K$41</f>
        <v>3070</v>
      </c>
      <c r="I66" s="180"/>
      <c r="J66" s="180"/>
      <c r="K66" s="180">
        <f>'将来負担比率（分子）の構造'!L$41</f>
        <v>3120</v>
      </c>
      <c r="L66" s="180"/>
      <c r="M66" s="180"/>
      <c r="N66" s="180">
        <f>'将来負担比率（分子）の構造'!M$41</f>
        <v>3177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657</v>
      </c>
      <c r="C72" s="184">
        <f>基金残高に係る経年分析!G55</f>
        <v>866</v>
      </c>
      <c r="D72" s="184">
        <f>基金残高に係る経年分析!H55</f>
        <v>867</v>
      </c>
    </row>
    <row r="73" spans="1:16">
      <c r="A73" s="183" t="s">
        <v>78</v>
      </c>
      <c r="B73" s="184">
        <f>基金残高に係る経年分析!F56</f>
        <v>436</v>
      </c>
      <c r="C73" s="184">
        <f>基金残高に係る経年分析!G56</f>
        <v>171</v>
      </c>
      <c r="D73" s="184">
        <f>基金残高に係る経年分析!H56</f>
        <v>492</v>
      </c>
    </row>
    <row r="74" spans="1:16">
      <c r="A74" s="183" t="s">
        <v>79</v>
      </c>
      <c r="B74" s="184">
        <f>基金残高に係る経年分析!F57</f>
        <v>2896</v>
      </c>
      <c r="C74" s="184">
        <f>基金残高に係る経年分析!G57</f>
        <v>3385</v>
      </c>
      <c r="D74" s="184">
        <f>基金残高に係る経年分析!H57</f>
        <v>3396</v>
      </c>
    </row>
  </sheetData>
  <sheetProtection algorithmName="SHA-512" hashValue="cmicjQL5ZJnJpYUZfs6OO9w4zxP6M89SQ5n0cQHWr7fQ99k8oJcKB4hGnKqt0hKgr+2EzTvtSB3PhX5YFJbKsw==" saltValue="QB7p9+Jzk5foCuCnSbZJ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226</v>
      </c>
      <c r="C5" s="761"/>
      <c r="D5" s="761"/>
      <c r="E5" s="761"/>
      <c r="F5" s="761"/>
      <c r="G5" s="761"/>
      <c r="H5" s="761"/>
      <c r="I5" s="761"/>
      <c r="J5" s="761"/>
      <c r="K5" s="761"/>
      <c r="L5" s="761"/>
      <c r="M5" s="761"/>
      <c r="N5" s="761"/>
      <c r="O5" s="761"/>
      <c r="P5" s="761"/>
      <c r="Q5" s="762"/>
      <c r="R5" s="726">
        <v>303834</v>
      </c>
      <c r="S5" s="727"/>
      <c r="T5" s="727"/>
      <c r="U5" s="727"/>
      <c r="V5" s="727"/>
      <c r="W5" s="727"/>
      <c r="X5" s="727"/>
      <c r="Y5" s="773"/>
      <c r="Z5" s="791">
        <v>2.7</v>
      </c>
      <c r="AA5" s="791"/>
      <c r="AB5" s="791"/>
      <c r="AC5" s="791"/>
      <c r="AD5" s="792">
        <v>303834</v>
      </c>
      <c r="AE5" s="792"/>
      <c r="AF5" s="792"/>
      <c r="AG5" s="792"/>
      <c r="AH5" s="792"/>
      <c r="AI5" s="792"/>
      <c r="AJ5" s="792"/>
      <c r="AK5" s="792"/>
      <c r="AL5" s="774">
        <v>19.399999999999999</v>
      </c>
      <c r="AM5" s="743"/>
      <c r="AN5" s="743"/>
      <c r="AO5" s="775"/>
      <c r="AP5" s="760" t="s">
        <v>227</v>
      </c>
      <c r="AQ5" s="761"/>
      <c r="AR5" s="761"/>
      <c r="AS5" s="761"/>
      <c r="AT5" s="761"/>
      <c r="AU5" s="761"/>
      <c r="AV5" s="761"/>
      <c r="AW5" s="761"/>
      <c r="AX5" s="761"/>
      <c r="AY5" s="761"/>
      <c r="AZ5" s="761"/>
      <c r="BA5" s="761"/>
      <c r="BB5" s="761"/>
      <c r="BC5" s="761"/>
      <c r="BD5" s="761"/>
      <c r="BE5" s="761"/>
      <c r="BF5" s="762"/>
      <c r="BG5" s="661">
        <v>303834</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18951</v>
      </c>
      <c r="S6" s="664"/>
      <c r="T6" s="664"/>
      <c r="U6" s="664"/>
      <c r="V6" s="664"/>
      <c r="W6" s="664"/>
      <c r="X6" s="664"/>
      <c r="Y6" s="665"/>
      <c r="Z6" s="723">
        <v>0.2</v>
      </c>
      <c r="AA6" s="723"/>
      <c r="AB6" s="723"/>
      <c r="AC6" s="723"/>
      <c r="AD6" s="724">
        <v>18951</v>
      </c>
      <c r="AE6" s="724"/>
      <c r="AF6" s="724"/>
      <c r="AG6" s="724"/>
      <c r="AH6" s="724"/>
      <c r="AI6" s="724"/>
      <c r="AJ6" s="724"/>
      <c r="AK6" s="724"/>
      <c r="AL6" s="666">
        <v>1.2</v>
      </c>
      <c r="AM6" s="667"/>
      <c r="AN6" s="667"/>
      <c r="AO6" s="725"/>
      <c r="AP6" s="658" t="s">
        <v>232</v>
      </c>
      <c r="AQ6" s="659"/>
      <c r="AR6" s="659"/>
      <c r="AS6" s="659"/>
      <c r="AT6" s="659"/>
      <c r="AU6" s="659"/>
      <c r="AV6" s="659"/>
      <c r="AW6" s="659"/>
      <c r="AX6" s="659"/>
      <c r="AY6" s="659"/>
      <c r="AZ6" s="659"/>
      <c r="BA6" s="659"/>
      <c r="BB6" s="659"/>
      <c r="BC6" s="659"/>
      <c r="BD6" s="659"/>
      <c r="BE6" s="659"/>
      <c r="BF6" s="660"/>
      <c r="BG6" s="661">
        <v>303834</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48238</v>
      </c>
      <c r="CS6" s="664"/>
      <c r="CT6" s="664"/>
      <c r="CU6" s="664"/>
      <c r="CV6" s="664"/>
      <c r="CW6" s="664"/>
      <c r="CX6" s="664"/>
      <c r="CY6" s="665"/>
      <c r="CZ6" s="774">
        <v>0.4</v>
      </c>
      <c r="DA6" s="743"/>
      <c r="DB6" s="743"/>
      <c r="DC6" s="777"/>
      <c r="DD6" s="669" t="s">
        <v>129</v>
      </c>
      <c r="DE6" s="664"/>
      <c r="DF6" s="664"/>
      <c r="DG6" s="664"/>
      <c r="DH6" s="664"/>
      <c r="DI6" s="664"/>
      <c r="DJ6" s="664"/>
      <c r="DK6" s="664"/>
      <c r="DL6" s="664"/>
      <c r="DM6" s="664"/>
      <c r="DN6" s="664"/>
      <c r="DO6" s="664"/>
      <c r="DP6" s="665"/>
      <c r="DQ6" s="669">
        <v>48238</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813</v>
      </c>
      <c r="S7" s="664"/>
      <c r="T7" s="664"/>
      <c r="U7" s="664"/>
      <c r="V7" s="664"/>
      <c r="W7" s="664"/>
      <c r="X7" s="664"/>
      <c r="Y7" s="665"/>
      <c r="Z7" s="723">
        <v>0</v>
      </c>
      <c r="AA7" s="723"/>
      <c r="AB7" s="723"/>
      <c r="AC7" s="723"/>
      <c r="AD7" s="724">
        <v>813</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132394</v>
      </c>
      <c r="BH7" s="664"/>
      <c r="BI7" s="664"/>
      <c r="BJ7" s="664"/>
      <c r="BK7" s="664"/>
      <c r="BL7" s="664"/>
      <c r="BM7" s="664"/>
      <c r="BN7" s="665"/>
      <c r="BO7" s="723">
        <v>43.6</v>
      </c>
      <c r="BP7" s="723"/>
      <c r="BQ7" s="723"/>
      <c r="BR7" s="723"/>
      <c r="BS7" s="724" t="s">
        <v>129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8688110</v>
      </c>
      <c r="CS7" s="664"/>
      <c r="CT7" s="664"/>
      <c r="CU7" s="664"/>
      <c r="CV7" s="664"/>
      <c r="CW7" s="664"/>
      <c r="CX7" s="664"/>
      <c r="CY7" s="665"/>
      <c r="CZ7" s="723">
        <v>79.400000000000006</v>
      </c>
      <c r="DA7" s="723"/>
      <c r="DB7" s="723"/>
      <c r="DC7" s="723"/>
      <c r="DD7" s="669">
        <v>24197</v>
      </c>
      <c r="DE7" s="664"/>
      <c r="DF7" s="664"/>
      <c r="DG7" s="664"/>
      <c r="DH7" s="664"/>
      <c r="DI7" s="664"/>
      <c r="DJ7" s="664"/>
      <c r="DK7" s="664"/>
      <c r="DL7" s="664"/>
      <c r="DM7" s="664"/>
      <c r="DN7" s="664"/>
      <c r="DO7" s="664"/>
      <c r="DP7" s="665"/>
      <c r="DQ7" s="669">
        <v>624645</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788</v>
      </c>
      <c r="S8" s="664"/>
      <c r="T8" s="664"/>
      <c r="U8" s="664"/>
      <c r="V8" s="664"/>
      <c r="W8" s="664"/>
      <c r="X8" s="664"/>
      <c r="Y8" s="665"/>
      <c r="Z8" s="723">
        <v>0</v>
      </c>
      <c r="AA8" s="723"/>
      <c r="AB8" s="723"/>
      <c r="AC8" s="723"/>
      <c r="AD8" s="724">
        <v>788</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4637</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527146</v>
      </c>
      <c r="CS8" s="664"/>
      <c r="CT8" s="664"/>
      <c r="CU8" s="664"/>
      <c r="CV8" s="664"/>
      <c r="CW8" s="664"/>
      <c r="CX8" s="664"/>
      <c r="CY8" s="665"/>
      <c r="CZ8" s="723">
        <v>4.8</v>
      </c>
      <c r="DA8" s="723"/>
      <c r="DB8" s="723"/>
      <c r="DC8" s="723"/>
      <c r="DD8" s="669" t="s">
        <v>240</v>
      </c>
      <c r="DE8" s="664"/>
      <c r="DF8" s="664"/>
      <c r="DG8" s="664"/>
      <c r="DH8" s="664"/>
      <c r="DI8" s="664"/>
      <c r="DJ8" s="664"/>
      <c r="DK8" s="664"/>
      <c r="DL8" s="664"/>
      <c r="DM8" s="664"/>
      <c r="DN8" s="664"/>
      <c r="DO8" s="664"/>
      <c r="DP8" s="665"/>
      <c r="DQ8" s="669">
        <v>359698</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716</v>
      </c>
      <c r="S9" s="664"/>
      <c r="T9" s="664"/>
      <c r="U9" s="664"/>
      <c r="V9" s="664"/>
      <c r="W9" s="664"/>
      <c r="X9" s="664"/>
      <c r="Y9" s="665"/>
      <c r="Z9" s="723">
        <v>0</v>
      </c>
      <c r="AA9" s="723"/>
      <c r="AB9" s="723"/>
      <c r="AC9" s="723"/>
      <c r="AD9" s="724">
        <v>716</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101378</v>
      </c>
      <c r="BH9" s="664"/>
      <c r="BI9" s="664"/>
      <c r="BJ9" s="664"/>
      <c r="BK9" s="664"/>
      <c r="BL9" s="664"/>
      <c r="BM9" s="664"/>
      <c r="BN9" s="665"/>
      <c r="BO9" s="723">
        <v>33.4</v>
      </c>
      <c r="BP9" s="723"/>
      <c r="BQ9" s="723"/>
      <c r="BR9" s="723"/>
      <c r="BS9" s="669" t="s">
        <v>240</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264585</v>
      </c>
      <c r="CS9" s="664"/>
      <c r="CT9" s="664"/>
      <c r="CU9" s="664"/>
      <c r="CV9" s="664"/>
      <c r="CW9" s="664"/>
      <c r="CX9" s="664"/>
      <c r="CY9" s="665"/>
      <c r="CZ9" s="723">
        <v>2.4</v>
      </c>
      <c r="DA9" s="723"/>
      <c r="DB9" s="723"/>
      <c r="DC9" s="723"/>
      <c r="DD9" s="669">
        <v>28132</v>
      </c>
      <c r="DE9" s="664"/>
      <c r="DF9" s="664"/>
      <c r="DG9" s="664"/>
      <c r="DH9" s="664"/>
      <c r="DI9" s="664"/>
      <c r="DJ9" s="664"/>
      <c r="DK9" s="664"/>
      <c r="DL9" s="664"/>
      <c r="DM9" s="664"/>
      <c r="DN9" s="664"/>
      <c r="DO9" s="664"/>
      <c r="DP9" s="665"/>
      <c r="DQ9" s="669">
        <v>176897</v>
      </c>
      <c r="DR9" s="664"/>
      <c r="DS9" s="664"/>
      <c r="DT9" s="664"/>
      <c r="DU9" s="664"/>
      <c r="DV9" s="664"/>
      <c r="DW9" s="664"/>
      <c r="DX9" s="664"/>
      <c r="DY9" s="664"/>
      <c r="DZ9" s="664"/>
      <c r="EA9" s="664"/>
      <c r="EB9" s="664"/>
      <c r="EC9" s="704"/>
    </row>
    <row r="10" spans="2:143" ht="11.25" customHeight="1">
      <c r="B10" s="658" t="s">
        <v>244</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7618</v>
      </c>
      <c r="BH10" s="664"/>
      <c r="BI10" s="664"/>
      <c r="BJ10" s="664"/>
      <c r="BK10" s="664"/>
      <c r="BL10" s="664"/>
      <c r="BM10" s="664"/>
      <c r="BN10" s="665"/>
      <c r="BO10" s="723">
        <v>2.5</v>
      </c>
      <c r="BP10" s="723"/>
      <c r="BQ10" s="723"/>
      <c r="BR10" s="723"/>
      <c r="BS10" s="669" t="s">
        <v>129</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240</v>
      </c>
      <c r="DA10" s="723"/>
      <c r="DB10" s="723"/>
      <c r="DC10" s="723"/>
      <c r="DD10" s="669" t="s">
        <v>240</v>
      </c>
      <c r="DE10" s="664"/>
      <c r="DF10" s="664"/>
      <c r="DG10" s="664"/>
      <c r="DH10" s="664"/>
      <c r="DI10" s="664"/>
      <c r="DJ10" s="664"/>
      <c r="DK10" s="664"/>
      <c r="DL10" s="664"/>
      <c r="DM10" s="664"/>
      <c r="DN10" s="664"/>
      <c r="DO10" s="664"/>
      <c r="DP10" s="665"/>
      <c r="DQ10" s="669" t="s">
        <v>129</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240</v>
      </c>
      <c r="AA11" s="723"/>
      <c r="AB11" s="723"/>
      <c r="AC11" s="723"/>
      <c r="AD11" s="724" t="s">
        <v>129</v>
      </c>
      <c r="AE11" s="724"/>
      <c r="AF11" s="724"/>
      <c r="AG11" s="724"/>
      <c r="AH11" s="724"/>
      <c r="AI11" s="724"/>
      <c r="AJ11" s="724"/>
      <c r="AK11" s="724"/>
      <c r="AL11" s="666" t="s">
        <v>129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18761</v>
      </c>
      <c r="BH11" s="664"/>
      <c r="BI11" s="664"/>
      <c r="BJ11" s="664"/>
      <c r="BK11" s="664"/>
      <c r="BL11" s="664"/>
      <c r="BM11" s="664"/>
      <c r="BN11" s="665"/>
      <c r="BO11" s="723">
        <v>6.2</v>
      </c>
      <c r="BP11" s="723"/>
      <c r="BQ11" s="723"/>
      <c r="BR11" s="723"/>
      <c r="BS11" s="669" t="s">
        <v>129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161029</v>
      </c>
      <c r="CS11" s="664"/>
      <c r="CT11" s="664"/>
      <c r="CU11" s="664"/>
      <c r="CV11" s="664"/>
      <c r="CW11" s="664"/>
      <c r="CX11" s="664"/>
      <c r="CY11" s="665"/>
      <c r="CZ11" s="723">
        <v>1.5</v>
      </c>
      <c r="DA11" s="723"/>
      <c r="DB11" s="723"/>
      <c r="DC11" s="723"/>
      <c r="DD11" s="669">
        <v>70733</v>
      </c>
      <c r="DE11" s="664"/>
      <c r="DF11" s="664"/>
      <c r="DG11" s="664"/>
      <c r="DH11" s="664"/>
      <c r="DI11" s="664"/>
      <c r="DJ11" s="664"/>
      <c r="DK11" s="664"/>
      <c r="DL11" s="664"/>
      <c r="DM11" s="664"/>
      <c r="DN11" s="664"/>
      <c r="DO11" s="664"/>
      <c r="DP11" s="665"/>
      <c r="DQ11" s="669">
        <v>42915</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59081</v>
      </c>
      <c r="S12" s="664"/>
      <c r="T12" s="664"/>
      <c r="U12" s="664"/>
      <c r="V12" s="664"/>
      <c r="W12" s="664"/>
      <c r="X12" s="664"/>
      <c r="Y12" s="665"/>
      <c r="Z12" s="723">
        <v>0.5</v>
      </c>
      <c r="AA12" s="723"/>
      <c r="AB12" s="723"/>
      <c r="AC12" s="723"/>
      <c r="AD12" s="724">
        <v>59081</v>
      </c>
      <c r="AE12" s="724"/>
      <c r="AF12" s="724"/>
      <c r="AG12" s="724"/>
      <c r="AH12" s="724"/>
      <c r="AI12" s="724"/>
      <c r="AJ12" s="724"/>
      <c r="AK12" s="724"/>
      <c r="AL12" s="666">
        <v>3.8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124690</v>
      </c>
      <c r="BH12" s="664"/>
      <c r="BI12" s="664"/>
      <c r="BJ12" s="664"/>
      <c r="BK12" s="664"/>
      <c r="BL12" s="664"/>
      <c r="BM12" s="664"/>
      <c r="BN12" s="665"/>
      <c r="BO12" s="723">
        <v>41</v>
      </c>
      <c r="BP12" s="723"/>
      <c r="BQ12" s="723"/>
      <c r="BR12" s="723"/>
      <c r="BS12" s="669" t="s">
        <v>240</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33259</v>
      </c>
      <c r="CS12" s="664"/>
      <c r="CT12" s="664"/>
      <c r="CU12" s="664"/>
      <c r="CV12" s="664"/>
      <c r="CW12" s="664"/>
      <c r="CX12" s="664"/>
      <c r="CY12" s="665"/>
      <c r="CZ12" s="723">
        <v>0.3</v>
      </c>
      <c r="DA12" s="723"/>
      <c r="DB12" s="723"/>
      <c r="DC12" s="723"/>
      <c r="DD12" s="669">
        <v>9388</v>
      </c>
      <c r="DE12" s="664"/>
      <c r="DF12" s="664"/>
      <c r="DG12" s="664"/>
      <c r="DH12" s="664"/>
      <c r="DI12" s="664"/>
      <c r="DJ12" s="664"/>
      <c r="DK12" s="664"/>
      <c r="DL12" s="664"/>
      <c r="DM12" s="664"/>
      <c r="DN12" s="664"/>
      <c r="DO12" s="664"/>
      <c r="DP12" s="665"/>
      <c r="DQ12" s="669">
        <v>7134</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240</v>
      </c>
      <c r="AA13" s="723"/>
      <c r="AB13" s="723"/>
      <c r="AC13" s="723"/>
      <c r="AD13" s="724" t="s">
        <v>129</v>
      </c>
      <c r="AE13" s="724"/>
      <c r="AF13" s="724"/>
      <c r="AG13" s="724"/>
      <c r="AH13" s="724"/>
      <c r="AI13" s="724"/>
      <c r="AJ13" s="724"/>
      <c r="AK13" s="724"/>
      <c r="AL13" s="666" t="s">
        <v>129</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121585</v>
      </c>
      <c r="BH13" s="664"/>
      <c r="BI13" s="664"/>
      <c r="BJ13" s="664"/>
      <c r="BK13" s="664"/>
      <c r="BL13" s="664"/>
      <c r="BM13" s="664"/>
      <c r="BN13" s="665"/>
      <c r="BO13" s="723">
        <v>40</v>
      </c>
      <c r="BP13" s="723"/>
      <c r="BQ13" s="723"/>
      <c r="BR13" s="723"/>
      <c r="BS13" s="669" t="s">
        <v>240</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339595</v>
      </c>
      <c r="CS13" s="664"/>
      <c r="CT13" s="664"/>
      <c r="CU13" s="664"/>
      <c r="CV13" s="664"/>
      <c r="CW13" s="664"/>
      <c r="CX13" s="664"/>
      <c r="CY13" s="665"/>
      <c r="CZ13" s="723">
        <v>3.1</v>
      </c>
      <c r="DA13" s="723"/>
      <c r="DB13" s="723"/>
      <c r="DC13" s="723"/>
      <c r="DD13" s="669">
        <v>298422</v>
      </c>
      <c r="DE13" s="664"/>
      <c r="DF13" s="664"/>
      <c r="DG13" s="664"/>
      <c r="DH13" s="664"/>
      <c r="DI13" s="664"/>
      <c r="DJ13" s="664"/>
      <c r="DK13" s="664"/>
      <c r="DL13" s="664"/>
      <c r="DM13" s="664"/>
      <c r="DN13" s="664"/>
      <c r="DO13" s="664"/>
      <c r="DP13" s="665"/>
      <c r="DQ13" s="669">
        <v>31674</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240</v>
      </c>
      <c r="AE14" s="724"/>
      <c r="AF14" s="724"/>
      <c r="AG14" s="724"/>
      <c r="AH14" s="724"/>
      <c r="AI14" s="724"/>
      <c r="AJ14" s="724"/>
      <c r="AK14" s="724"/>
      <c r="AL14" s="666" t="s">
        <v>240</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12787</v>
      </c>
      <c r="BH14" s="664"/>
      <c r="BI14" s="664"/>
      <c r="BJ14" s="664"/>
      <c r="BK14" s="664"/>
      <c r="BL14" s="664"/>
      <c r="BM14" s="664"/>
      <c r="BN14" s="665"/>
      <c r="BO14" s="723">
        <v>4.2</v>
      </c>
      <c r="BP14" s="723"/>
      <c r="BQ14" s="723"/>
      <c r="BR14" s="723"/>
      <c r="BS14" s="669" t="s">
        <v>129</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218206</v>
      </c>
      <c r="CS14" s="664"/>
      <c r="CT14" s="664"/>
      <c r="CU14" s="664"/>
      <c r="CV14" s="664"/>
      <c r="CW14" s="664"/>
      <c r="CX14" s="664"/>
      <c r="CY14" s="665"/>
      <c r="CZ14" s="723">
        <v>2</v>
      </c>
      <c r="DA14" s="723"/>
      <c r="DB14" s="723"/>
      <c r="DC14" s="723"/>
      <c r="DD14" s="669">
        <v>71710</v>
      </c>
      <c r="DE14" s="664"/>
      <c r="DF14" s="664"/>
      <c r="DG14" s="664"/>
      <c r="DH14" s="664"/>
      <c r="DI14" s="664"/>
      <c r="DJ14" s="664"/>
      <c r="DK14" s="664"/>
      <c r="DL14" s="664"/>
      <c r="DM14" s="664"/>
      <c r="DN14" s="664"/>
      <c r="DO14" s="664"/>
      <c r="DP14" s="665"/>
      <c r="DQ14" s="669">
        <v>129874</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3717</v>
      </c>
      <c r="S15" s="664"/>
      <c r="T15" s="664"/>
      <c r="U15" s="664"/>
      <c r="V15" s="664"/>
      <c r="W15" s="664"/>
      <c r="X15" s="664"/>
      <c r="Y15" s="665"/>
      <c r="Z15" s="723">
        <v>0</v>
      </c>
      <c r="AA15" s="723"/>
      <c r="AB15" s="723"/>
      <c r="AC15" s="723"/>
      <c r="AD15" s="724">
        <v>3717</v>
      </c>
      <c r="AE15" s="724"/>
      <c r="AF15" s="724"/>
      <c r="AG15" s="724"/>
      <c r="AH15" s="724"/>
      <c r="AI15" s="724"/>
      <c r="AJ15" s="724"/>
      <c r="AK15" s="724"/>
      <c r="AL15" s="666">
        <v>0.2</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33963</v>
      </c>
      <c r="BH15" s="664"/>
      <c r="BI15" s="664"/>
      <c r="BJ15" s="664"/>
      <c r="BK15" s="664"/>
      <c r="BL15" s="664"/>
      <c r="BM15" s="664"/>
      <c r="BN15" s="665"/>
      <c r="BO15" s="723">
        <v>11.2</v>
      </c>
      <c r="BP15" s="723"/>
      <c r="BQ15" s="723"/>
      <c r="BR15" s="723"/>
      <c r="BS15" s="669" t="s">
        <v>129</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421084</v>
      </c>
      <c r="CS15" s="664"/>
      <c r="CT15" s="664"/>
      <c r="CU15" s="664"/>
      <c r="CV15" s="664"/>
      <c r="CW15" s="664"/>
      <c r="CX15" s="664"/>
      <c r="CY15" s="665"/>
      <c r="CZ15" s="723">
        <v>3.8</v>
      </c>
      <c r="DA15" s="723"/>
      <c r="DB15" s="723"/>
      <c r="DC15" s="723"/>
      <c r="DD15" s="669">
        <v>13295</v>
      </c>
      <c r="DE15" s="664"/>
      <c r="DF15" s="664"/>
      <c r="DG15" s="664"/>
      <c r="DH15" s="664"/>
      <c r="DI15" s="664"/>
      <c r="DJ15" s="664"/>
      <c r="DK15" s="664"/>
      <c r="DL15" s="664"/>
      <c r="DM15" s="664"/>
      <c r="DN15" s="664"/>
      <c r="DO15" s="664"/>
      <c r="DP15" s="665"/>
      <c r="DQ15" s="669">
        <v>153917</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240</v>
      </c>
      <c r="S16" s="664"/>
      <c r="T16" s="664"/>
      <c r="U16" s="664"/>
      <c r="V16" s="664"/>
      <c r="W16" s="664"/>
      <c r="X16" s="664"/>
      <c r="Y16" s="665"/>
      <c r="Z16" s="723" t="s">
        <v>129</v>
      </c>
      <c r="AA16" s="723"/>
      <c r="AB16" s="723"/>
      <c r="AC16" s="723"/>
      <c r="AD16" s="724" t="s">
        <v>240</v>
      </c>
      <c r="AE16" s="724"/>
      <c r="AF16" s="724"/>
      <c r="AG16" s="724"/>
      <c r="AH16" s="724"/>
      <c r="AI16" s="724"/>
      <c r="AJ16" s="724"/>
      <c r="AK16" s="724"/>
      <c r="AL16" s="666" t="s">
        <v>240</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240</v>
      </c>
      <c r="BP16" s="723"/>
      <c r="BQ16" s="723"/>
      <c r="BR16" s="723"/>
      <c r="BS16" s="669" t="s">
        <v>129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14848</v>
      </c>
      <c r="CS16" s="664"/>
      <c r="CT16" s="664"/>
      <c r="CU16" s="664"/>
      <c r="CV16" s="664"/>
      <c r="CW16" s="664"/>
      <c r="CX16" s="664"/>
      <c r="CY16" s="665"/>
      <c r="CZ16" s="723">
        <v>0.1</v>
      </c>
      <c r="DA16" s="723"/>
      <c r="DB16" s="723"/>
      <c r="DC16" s="723"/>
      <c r="DD16" s="669" t="s">
        <v>129</v>
      </c>
      <c r="DE16" s="664"/>
      <c r="DF16" s="664"/>
      <c r="DG16" s="664"/>
      <c r="DH16" s="664"/>
      <c r="DI16" s="664"/>
      <c r="DJ16" s="664"/>
      <c r="DK16" s="664"/>
      <c r="DL16" s="664"/>
      <c r="DM16" s="664"/>
      <c r="DN16" s="664"/>
      <c r="DO16" s="664"/>
      <c r="DP16" s="665"/>
      <c r="DQ16" s="669">
        <v>11566</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845</v>
      </c>
      <c r="S17" s="664"/>
      <c r="T17" s="664"/>
      <c r="U17" s="664"/>
      <c r="V17" s="664"/>
      <c r="W17" s="664"/>
      <c r="X17" s="664"/>
      <c r="Y17" s="665"/>
      <c r="Z17" s="723">
        <v>0</v>
      </c>
      <c r="AA17" s="723"/>
      <c r="AB17" s="723"/>
      <c r="AC17" s="723"/>
      <c r="AD17" s="724">
        <v>845</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232634</v>
      </c>
      <c r="CS17" s="664"/>
      <c r="CT17" s="664"/>
      <c r="CU17" s="664"/>
      <c r="CV17" s="664"/>
      <c r="CW17" s="664"/>
      <c r="CX17" s="664"/>
      <c r="CY17" s="665"/>
      <c r="CZ17" s="723">
        <v>2.1</v>
      </c>
      <c r="DA17" s="723"/>
      <c r="DB17" s="723"/>
      <c r="DC17" s="723"/>
      <c r="DD17" s="669" t="s">
        <v>240</v>
      </c>
      <c r="DE17" s="664"/>
      <c r="DF17" s="664"/>
      <c r="DG17" s="664"/>
      <c r="DH17" s="664"/>
      <c r="DI17" s="664"/>
      <c r="DJ17" s="664"/>
      <c r="DK17" s="664"/>
      <c r="DL17" s="664"/>
      <c r="DM17" s="664"/>
      <c r="DN17" s="664"/>
      <c r="DO17" s="664"/>
      <c r="DP17" s="665"/>
      <c r="DQ17" s="669">
        <v>228527</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1304604</v>
      </c>
      <c r="S18" s="664"/>
      <c r="T18" s="664"/>
      <c r="U18" s="664"/>
      <c r="V18" s="664"/>
      <c r="W18" s="664"/>
      <c r="X18" s="664"/>
      <c r="Y18" s="665"/>
      <c r="Z18" s="723">
        <v>11.8</v>
      </c>
      <c r="AA18" s="723"/>
      <c r="AB18" s="723"/>
      <c r="AC18" s="723"/>
      <c r="AD18" s="724">
        <v>1178178</v>
      </c>
      <c r="AE18" s="724"/>
      <c r="AF18" s="724"/>
      <c r="AG18" s="724"/>
      <c r="AH18" s="724"/>
      <c r="AI18" s="724"/>
      <c r="AJ18" s="724"/>
      <c r="AK18" s="724"/>
      <c r="AL18" s="666">
        <v>75.099999999999994</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240</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1178178</v>
      </c>
      <c r="S19" s="664"/>
      <c r="T19" s="664"/>
      <c r="U19" s="664"/>
      <c r="V19" s="664"/>
      <c r="W19" s="664"/>
      <c r="X19" s="664"/>
      <c r="Y19" s="665"/>
      <c r="Z19" s="723">
        <v>10.6</v>
      </c>
      <c r="AA19" s="723"/>
      <c r="AB19" s="723"/>
      <c r="AC19" s="723"/>
      <c r="AD19" s="724">
        <v>1178178</v>
      </c>
      <c r="AE19" s="724"/>
      <c r="AF19" s="724"/>
      <c r="AG19" s="724"/>
      <c r="AH19" s="724"/>
      <c r="AI19" s="724"/>
      <c r="AJ19" s="724"/>
      <c r="AK19" s="724"/>
      <c r="AL19" s="666">
        <v>75.099999999999994</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240</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126426</v>
      </c>
      <c r="S20" s="664"/>
      <c r="T20" s="664"/>
      <c r="U20" s="664"/>
      <c r="V20" s="664"/>
      <c r="W20" s="664"/>
      <c r="X20" s="664"/>
      <c r="Y20" s="665"/>
      <c r="Z20" s="723">
        <v>1.1000000000000001</v>
      </c>
      <c r="AA20" s="723"/>
      <c r="AB20" s="723"/>
      <c r="AC20" s="723"/>
      <c r="AD20" s="724" t="s">
        <v>129</v>
      </c>
      <c r="AE20" s="724"/>
      <c r="AF20" s="724"/>
      <c r="AG20" s="724"/>
      <c r="AH20" s="724"/>
      <c r="AI20" s="724"/>
      <c r="AJ20" s="724"/>
      <c r="AK20" s="724"/>
      <c r="AL20" s="666" t="s">
        <v>129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10948734</v>
      </c>
      <c r="CS20" s="664"/>
      <c r="CT20" s="664"/>
      <c r="CU20" s="664"/>
      <c r="CV20" s="664"/>
      <c r="CW20" s="664"/>
      <c r="CX20" s="664"/>
      <c r="CY20" s="665"/>
      <c r="CZ20" s="723">
        <v>100</v>
      </c>
      <c r="DA20" s="723"/>
      <c r="DB20" s="723"/>
      <c r="DC20" s="723"/>
      <c r="DD20" s="669">
        <v>515877</v>
      </c>
      <c r="DE20" s="664"/>
      <c r="DF20" s="664"/>
      <c r="DG20" s="664"/>
      <c r="DH20" s="664"/>
      <c r="DI20" s="664"/>
      <c r="DJ20" s="664"/>
      <c r="DK20" s="664"/>
      <c r="DL20" s="664"/>
      <c r="DM20" s="664"/>
      <c r="DN20" s="664"/>
      <c r="DO20" s="664"/>
      <c r="DP20" s="665"/>
      <c r="DQ20" s="669">
        <v>1815085</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1693349</v>
      </c>
      <c r="S22" s="664"/>
      <c r="T22" s="664"/>
      <c r="U22" s="664"/>
      <c r="V22" s="664"/>
      <c r="W22" s="664"/>
      <c r="X22" s="664"/>
      <c r="Y22" s="665"/>
      <c r="Z22" s="723">
        <v>15.3</v>
      </c>
      <c r="AA22" s="723"/>
      <c r="AB22" s="723"/>
      <c r="AC22" s="723"/>
      <c r="AD22" s="724">
        <v>1566923</v>
      </c>
      <c r="AE22" s="724"/>
      <c r="AF22" s="724"/>
      <c r="AG22" s="724"/>
      <c r="AH22" s="724"/>
      <c r="AI22" s="724"/>
      <c r="AJ22" s="724"/>
      <c r="AK22" s="724"/>
      <c r="AL22" s="666">
        <v>99.9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240</v>
      </c>
      <c r="BP22" s="723"/>
      <c r="BQ22" s="723"/>
      <c r="BR22" s="723"/>
      <c r="BS22" s="669" t="s">
        <v>129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t="s">
        <v>129</v>
      </c>
      <c r="S23" s="664"/>
      <c r="T23" s="664"/>
      <c r="U23" s="664"/>
      <c r="V23" s="664"/>
      <c r="W23" s="664"/>
      <c r="X23" s="664"/>
      <c r="Y23" s="665"/>
      <c r="Z23" s="723" t="s">
        <v>129</v>
      </c>
      <c r="AA23" s="723"/>
      <c r="AB23" s="723"/>
      <c r="AC23" s="723"/>
      <c r="AD23" s="724" t="s">
        <v>129</v>
      </c>
      <c r="AE23" s="724"/>
      <c r="AF23" s="724"/>
      <c r="AG23" s="724"/>
      <c r="AH23" s="724"/>
      <c r="AI23" s="724"/>
      <c r="AJ23" s="724"/>
      <c r="AK23" s="724"/>
      <c r="AL23" s="666" t="s">
        <v>240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240</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69019</v>
      </c>
      <c r="S24" s="664"/>
      <c r="T24" s="664"/>
      <c r="U24" s="664"/>
      <c r="V24" s="664"/>
      <c r="W24" s="664"/>
      <c r="X24" s="664"/>
      <c r="Y24" s="665"/>
      <c r="Z24" s="723">
        <v>0.6</v>
      </c>
      <c r="AA24" s="723"/>
      <c r="AB24" s="723"/>
      <c r="AC24" s="723"/>
      <c r="AD24" s="724" t="s">
        <v>129</v>
      </c>
      <c r="AE24" s="724"/>
      <c r="AF24" s="724"/>
      <c r="AG24" s="724"/>
      <c r="AH24" s="724"/>
      <c r="AI24" s="724"/>
      <c r="AJ24" s="724"/>
      <c r="AK24" s="724"/>
      <c r="AL24" s="666" t="s">
        <v>129</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240</v>
      </c>
      <c r="BP24" s="723"/>
      <c r="BQ24" s="723"/>
      <c r="BR24" s="723"/>
      <c r="BS24" s="669" t="s">
        <v>240</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818814</v>
      </c>
      <c r="CS24" s="727"/>
      <c r="CT24" s="727"/>
      <c r="CU24" s="727"/>
      <c r="CV24" s="727"/>
      <c r="CW24" s="727"/>
      <c r="CX24" s="727"/>
      <c r="CY24" s="773"/>
      <c r="CZ24" s="774">
        <v>7.5</v>
      </c>
      <c r="DA24" s="743"/>
      <c r="DB24" s="743"/>
      <c r="DC24" s="777"/>
      <c r="DD24" s="772">
        <v>658338</v>
      </c>
      <c r="DE24" s="727"/>
      <c r="DF24" s="727"/>
      <c r="DG24" s="727"/>
      <c r="DH24" s="727"/>
      <c r="DI24" s="727"/>
      <c r="DJ24" s="727"/>
      <c r="DK24" s="773"/>
      <c r="DL24" s="772">
        <v>646601</v>
      </c>
      <c r="DM24" s="727"/>
      <c r="DN24" s="727"/>
      <c r="DO24" s="727"/>
      <c r="DP24" s="727"/>
      <c r="DQ24" s="727"/>
      <c r="DR24" s="727"/>
      <c r="DS24" s="727"/>
      <c r="DT24" s="727"/>
      <c r="DU24" s="727"/>
      <c r="DV24" s="773"/>
      <c r="DW24" s="774">
        <v>39.6</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57086</v>
      </c>
      <c r="S25" s="664"/>
      <c r="T25" s="664"/>
      <c r="U25" s="664"/>
      <c r="V25" s="664"/>
      <c r="W25" s="664"/>
      <c r="X25" s="664"/>
      <c r="Y25" s="665"/>
      <c r="Z25" s="723">
        <v>0.5</v>
      </c>
      <c r="AA25" s="723"/>
      <c r="AB25" s="723"/>
      <c r="AC25" s="723"/>
      <c r="AD25" s="724">
        <v>530</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240</v>
      </c>
      <c r="BP25" s="723"/>
      <c r="BQ25" s="723"/>
      <c r="BR25" s="723"/>
      <c r="BS25" s="669" t="s">
        <v>129</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480114</v>
      </c>
      <c r="CS25" s="662"/>
      <c r="CT25" s="662"/>
      <c r="CU25" s="662"/>
      <c r="CV25" s="662"/>
      <c r="CW25" s="662"/>
      <c r="CX25" s="662"/>
      <c r="CY25" s="663"/>
      <c r="CZ25" s="666">
        <v>4.4000000000000004</v>
      </c>
      <c r="DA25" s="695"/>
      <c r="DB25" s="695"/>
      <c r="DC25" s="696"/>
      <c r="DD25" s="669">
        <v>392466</v>
      </c>
      <c r="DE25" s="662"/>
      <c r="DF25" s="662"/>
      <c r="DG25" s="662"/>
      <c r="DH25" s="662"/>
      <c r="DI25" s="662"/>
      <c r="DJ25" s="662"/>
      <c r="DK25" s="663"/>
      <c r="DL25" s="669">
        <v>380729</v>
      </c>
      <c r="DM25" s="662"/>
      <c r="DN25" s="662"/>
      <c r="DO25" s="662"/>
      <c r="DP25" s="662"/>
      <c r="DQ25" s="662"/>
      <c r="DR25" s="662"/>
      <c r="DS25" s="662"/>
      <c r="DT25" s="662"/>
      <c r="DU25" s="662"/>
      <c r="DV25" s="663"/>
      <c r="DW25" s="666">
        <v>23.3</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3587</v>
      </c>
      <c r="S26" s="664"/>
      <c r="T26" s="664"/>
      <c r="U26" s="664"/>
      <c r="V26" s="664"/>
      <c r="W26" s="664"/>
      <c r="X26" s="664"/>
      <c r="Y26" s="665"/>
      <c r="Z26" s="723">
        <v>0</v>
      </c>
      <c r="AA26" s="723"/>
      <c r="AB26" s="723"/>
      <c r="AC26" s="723"/>
      <c r="AD26" s="724" t="s">
        <v>129</v>
      </c>
      <c r="AE26" s="724"/>
      <c r="AF26" s="724"/>
      <c r="AG26" s="724"/>
      <c r="AH26" s="724"/>
      <c r="AI26" s="724"/>
      <c r="AJ26" s="724"/>
      <c r="AK26" s="724"/>
      <c r="AL26" s="666" t="s">
        <v>240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282525</v>
      </c>
      <c r="CS26" s="664"/>
      <c r="CT26" s="664"/>
      <c r="CU26" s="664"/>
      <c r="CV26" s="664"/>
      <c r="CW26" s="664"/>
      <c r="CX26" s="664"/>
      <c r="CY26" s="665"/>
      <c r="CZ26" s="666">
        <v>2.6</v>
      </c>
      <c r="DA26" s="695"/>
      <c r="DB26" s="695"/>
      <c r="DC26" s="696"/>
      <c r="DD26" s="669">
        <v>222099</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182456</v>
      </c>
      <c r="S27" s="664"/>
      <c r="T27" s="664"/>
      <c r="U27" s="664"/>
      <c r="V27" s="664"/>
      <c r="W27" s="664"/>
      <c r="X27" s="664"/>
      <c r="Y27" s="665"/>
      <c r="Z27" s="723">
        <v>1.6</v>
      </c>
      <c r="AA27" s="723"/>
      <c r="AB27" s="723"/>
      <c r="AC27" s="723"/>
      <c r="AD27" s="724" t="s">
        <v>129</v>
      </c>
      <c r="AE27" s="724"/>
      <c r="AF27" s="724"/>
      <c r="AG27" s="724"/>
      <c r="AH27" s="724"/>
      <c r="AI27" s="724"/>
      <c r="AJ27" s="724"/>
      <c r="AK27" s="724"/>
      <c r="AL27" s="666" t="s">
        <v>129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303834</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106066</v>
      </c>
      <c r="CS27" s="662"/>
      <c r="CT27" s="662"/>
      <c r="CU27" s="662"/>
      <c r="CV27" s="662"/>
      <c r="CW27" s="662"/>
      <c r="CX27" s="662"/>
      <c r="CY27" s="663"/>
      <c r="CZ27" s="666">
        <v>1</v>
      </c>
      <c r="DA27" s="695"/>
      <c r="DB27" s="695"/>
      <c r="DC27" s="696"/>
      <c r="DD27" s="669">
        <v>37345</v>
      </c>
      <c r="DE27" s="662"/>
      <c r="DF27" s="662"/>
      <c r="DG27" s="662"/>
      <c r="DH27" s="662"/>
      <c r="DI27" s="662"/>
      <c r="DJ27" s="662"/>
      <c r="DK27" s="663"/>
      <c r="DL27" s="669">
        <v>37345</v>
      </c>
      <c r="DM27" s="662"/>
      <c r="DN27" s="662"/>
      <c r="DO27" s="662"/>
      <c r="DP27" s="662"/>
      <c r="DQ27" s="662"/>
      <c r="DR27" s="662"/>
      <c r="DS27" s="662"/>
      <c r="DT27" s="662"/>
      <c r="DU27" s="662"/>
      <c r="DV27" s="663"/>
      <c r="DW27" s="666">
        <v>2.2999999999999998</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240</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232634</v>
      </c>
      <c r="CS28" s="664"/>
      <c r="CT28" s="664"/>
      <c r="CU28" s="664"/>
      <c r="CV28" s="664"/>
      <c r="CW28" s="664"/>
      <c r="CX28" s="664"/>
      <c r="CY28" s="665"/>
      <c r="CZ28" s="666">
        <v>2.1</v>
      </c>
      <c r="DA28" s="695"/>
      <c r="DB28" s="695"/>
      <c r="DC28" s="696"/>
      <c r="DD28" s="669">
        <v>228527</v>
      </c>
      <c r="DE28" s="664"/>
      <c r="DF28" s="664"/>
      <c r="DG28" s="664"/>
      <c r="DH28" s="664"/>
      <c r="DI28" s="664"/>
      <c r="DJ28" s="664"/>
      <c r="DK28" s="665"/>
      <c r="DL28" s="669">
        <v>228527</v>
      </c>
      <c r="DM28" s="664"/>
      <c r="DN28" s="664"/>
      <c r="DO28" s="664"/>
      <c r="DP28" s="664"/>
      <c r="DQ28" s="664"/>
      <c r="DR28" s="664"/>
      <c r="DS28" s="664"/>
      <c r="DT28" s="664"/>
      <c r="DU28" s="664"/>
      <c r="DV28" s="665"/>
      <c r="DW28" s="666">
        <v>14</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179199</v>
      </c>
      <c r="S29" s="664"/>
      <c r="T29" s="664"/>
      <c r="U29" s="664"/>
      <c r="V29" s="664"/>
      <c r="W29" s="664"/>
      <c r="X29" s="664"/>
      <c r="Y29" s="665"/>
      <c r="Z29" s="723">
        <v>1.6</v>
      </c>
      <c r="AA29" s="723"/>
      <c r="AB29" s="723"/>
      <c r="AC29" s="723"/>
      <c r="AD29" s="724" t="s">
        <v>129</v>
      </c>
      <c r="AE29" s="724"/>
      <c r="AF29" s="724"/>
      <c r="AG29" s="724"/>
      <c r="AH29" s="724"/>
      <c r="AI29" s="724"/>
      <c r="AJ29" s="724"/>
      <c r="AK29" s="724"/>
      <c r="AL29" s="666" t="s">
        <v>129</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232415</v>
      </c>
      <c r="CS29" s="662"/>
      <c r="CT29" s="662"/>
      <c r="CU29" s="662"/>
      <c r="CV29" s="662"/>
      <c r="CW29" s="662"/>
      <c r="CX29" s="662"/>
      <c r="CY29" s="663"/>
      <c r="CZ29" s="666">
        <v>2.1</v>
      </c>
      <c r="DA29" s="695"/>
      <c r="DB29" s="695"/>
      <c r="DC29" s="696"/>
      <c r="DD29" s="669">
        <v>228308</v>
      </c>
      <c r="DE29" s="662"/>
      <c r="DF29" s="662"/>
      <c r="DG29" s="662"/>
      <c r="DH29" s="662"/>
      <c r="DI29" s="662"/>
      <c r="DJ29" s="662"/>
      <c r="DK29" s="663"/>
      <c r="DL29" s="669">
        <v>228308</v>
      </c>
      <c r="DM29" s="662"/>
      <c r="DN29" s="662"/>
      <c r="DO29" s="662"/>
      <c r="DP29" s="662"/>
      <c r="DQ29" s="662"/>
      <c r="DR29" s="662"/>
      <c r="DS29" s="662"/>
      <c r="DT29" s="662"/>
      <c r="DU29" s="662"/>
      <c r="DV29" s="663"/>
      <c r="DW29" s="666">
        <v>14</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6301</v>
      </c>
      <c r="S30" s="664"/>
      <c r="T30" s="664"/>
      <c r="U30" s="664"/>
      <c r="V30" s="664"/>
      <c r="W30" s="664"/>
      <c r="X30" s="664"/>
      <c r="Y30" s="665"/>
      <c r="Z30" s="723">
        <v>0.1</v>
      </c>
      <c r="AA30" s="723"/>
      <c r="AB30" s="723"/>
      <c r="AC30" s="723"/>
      <c r="AD30" s="724">
        <v>1320</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98.6</v>
      </c>
      <c r="BH30" s="742"/>
      <c r="BI30" s="742"/>
      <c r="BJ30" s="742"/>
      <c r="BK30" s="742"/>
      <c r="BL30" s="742"/>
      <c r="BM30" s="743">
        <v>96.1</v>
      </c>
      <c r="BN30" s="742"/>
      <c r="BO30" s="742"/>
      <c r="BP30" s="742"/>
      <c r="BQ30" s="744"/>
      <c r="BR30" s="741">
        <v>98.8</v>
      </c>
      <c r="BS30" s="742"/>
      <c r="BT30" s="742"/>
      <c r="BU30" s="742"/>
      <c r="BV30" s="742"/>
      <c r="BW30" s="742"/>
      <c r="BX30" s="743">
        <v>96.4</v>
      </c>
      <c r="BY30" s="742"/>
      <c r="BZ30" s="742"/>
      <c r="CA30" s="742"/>
      <c r="CB30" s="744"/>
      <c r="CD30" s="747"/>
      <c r="CE30" s="748"/>
      <c r="CF30" s="705" t="s">
        <v>311</v>
      </c>
      <c r="CG30" s="702"/>
      <c r="CH30" s="702"/>
      <c r="CI30" s="702"/>
      <c r="CJ30" s="702"/>
      <c r="CK30" s="702"/>
      <c r="CL30" s="702"/>
      <c r="CM30" s="702"/>
      <c r="CN30" s="702"/>
      <c r="CO30" s="702"/>
      <c r="CP30" s="702"/>
      <c r="CQ30" s="703"/>
      <c r="CR30" s="661">
        <v>217745</v>
      </c>
      <c r="CS30" s="664"/>
      <c r="CT30" s="664"/>
      <c r="CU30" s="664"/>
      <c r="CV30" s="664"/>
      <c r="CW30" s="664"/>
      <c r="CX30" s="664"/>
      <c r="CY30" s="665"/>
      <c r="CZ30" s="666">
        <v>2</v>
      </c>
      <c r="DA30" s="695"/>
      <c r="DB30" s="695"/>
      <c r="DC30" s="696"/>
      <c r="DD30" s="669">
        <v>216219</v>
      </c>
      <c r="DE30" s="664"/>
      <c r="DF30" s="664"/>
      <c r="DG30" s="664"/>
      <c r="DH30" s="664"/>
      <c r="DI30" s="664"/>
      <c r="DJ30" s="664"/>
      <c r="DK30" s="665"/>
      <c r="DL30" s="669">
        <v>216219</v>
      </c>
      <c r="DM30" s="664"/>
      <c r="DN30" s="664"/>
      <c r="DO30" s="664"/>
      <c r="DP30" s="664"/>
      <c r="DQ30" s="664"/>
      <c r="DR30" s="664"/>
      <c r="DS30" s="664"/>
      <c r="DT30" s="664"/>
      <c r="DU30" s="664"/>
      <c r="DV30" s="665"/>
      <c r="DW30" s="666">
        <v>13.2</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3968892</v>
      </c>
      <c r="S31" s="664"/>
      <c r="T31" s="664"/>
      <c r="U31" s="664"/>
      <c r="V31" s="664"/>
      <c r="W31" s="664"/>
      <c r="X31" s="664"/>
      <c r="Y31" s="665"/>
      <c r="Z31" s="723">
        <v>35.799999999999997</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98.7</v>
      </c>
      <c r="BH31" s="662"/>
      <c r="BI31" s="662"/>
      <c r="BJ31" s="662"/>
      <c r="BK31" s="662"/>
      <c r="BL31" s="662"/>
      <c r="BM31" s="667">
        <v>98</v>
      </c>
      <c r="BN31" s="740"/>
      <c r="BO31" s="740"/>
      <c r="BP31" s="740"/>
      <c r="BQ31" s="701"/>
      <c r="BR31" s="739">
        <v>99.3</v>
      </c>
      <c r="BS31" s="662"/>
      <c r="BT31" s="662"/>
      <c r="BU31" s="662"/>
      <c r="BV31" s="662"/>
      <c r="BW31" s="662"/>
      <c r="BX31" s="667">
        <v>97.8</v>
      </c>
      <c r="BY31" s="740"/>
      <c r="BZ31" s="740"/>
      <c r="CA31" s="740"/>
      <c r="CB31" s="701"/>
      <c r="CD31" s="747"/>
      <c r="CE31" s="748"/>
      <c r="CF31" s="705" t="s">
        <v>315</v>
      </c>
      <c r="CG31" s="702"/>
      <c r="CH31" s="702"/>
      <c r="CI31" s="702"/>
      <c r="CJ31" s="702"/>
      <c r="CK31" s="702"/>
      <c r="CL31" s="702"/>
      <c r="CM31" s="702"/>
      <c r="CN31" s="702"/>
      <c r="CO31" s="702"/>
      <c r="CP31" s="702"/>
      <c r="CQ31" s="703"/>
      <c r="CR31" s="661">
        <v>14670</v>
      </c>
      <c r="CS31" s="662"/>
      <c r="CT31" s="662"/>
      <c r="CU31" s="662"/>
      <c r="CV31" s="662"/>
      <c r="CW31" s="662"/>
      <c r="CX31" s="662"/>
      <c r="CY31" s="663"/>
      <c r="CZ31" s="666">
        <v>0.1</v>
      </c>
      <c r="DA31" s="695"/>
      <c r="DB31" s="695"/>
      <c r="DC31" s="696"/>
      <c r="DD31" s="669">
        <v>12089</v>
      </c>
      <c r="DE31" s="662"/>
      <c r="DF31" s="662"/>
      <c r="DG31" s="662"/>
      <c r="DH31" s="662"/>
      <c r="DI31" s="662"/>
      <c r="DJ31" s="662"/>
      <c r="DK31" s="663"/>
      <c r="DL31" s="669">
        <v>12089</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4115285</v>
      </c>
      <c r="S32" s="664"/>
      <c r="T32" s="664"/>
      <c r="U32" s="664"/>
      <c r="V32" s="664"/>
      <c r="W32" s="664"/>
      <c r="X32" s="664"/>
      <c r="Y32" s="665"/>
      <c r="Z32" s="723">
        <v>37.1</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98.5</v>
      </c>
      <c r="BH32" s="677"/>
      <c r="BI32" s="677"/>
      <c r="BJ32" s="677"/>
      <c r="BK32" s="677"/>
      <c r="BL32" s="677"/>
      <c r="BM32" s="721">
        <v>93.8</v>
      </c>
      <c r="BN32" s="677"/>
      <c r="BO32" s="677"/>
      <c r="BP32" s="677"/>
      <c r="BQ32" s="714"/>
      <c r="BR32" s="738">
        <v>98.4</v>
      </c>
      <c r="BS32" s="677"/>
      <c r="BT32" s="677"/>
      <c r="BU32" s="677"/>
      <c r="BV32" s="677"/>
      <c r="BW32" s="677"/>
      <c r="BX32" s="721">
        <v>94.8</v>
      </c>
      <c r="BY32" s="677"/>
      <c r="BZ32" s="677"/>
      <c r="CA32" s="677"/>
      <c r="CB32" s="714"/>
      <c r="CD32" s="749"/>
      <c r="CE32" s="750"/>
      <c r="CF32" s="705" t="s">
        <v>318</v>
      </c>
      <c r="CG32" s="702"/>
      <c r="CH32" s="702"/>
      <c r="CI32" s="702"/>
      <c r="CJ32" s="702"/>
      <c r="CK32" s="702"/>
      <c r="CL32" s="702"/>
      <c r="CM32" s="702"/>
      <c r="CN32" s="702"/>
      <c r="CO32" s="702"/>
      <c r="CP32" s="702"/>
      <c r="CQ32" s="703"/>
      <c r="CR32" s="661">
        <v>219</v>
      </c>
      <c r="CS32" s="664"/>
      <c r="CT32" s="664"/>
      <c r="CU32" s="664"/>
      <c r="CV32" s="664"/>
      <c r="CW32" s="664"/>
      <c r="CX32" s="664"/>
      <c r="CY32" s="665"/>
      <c r="CZ32" s="666">
        <v>0</v>
      </c>
      <c r="DA32" s="695"/>
      <c r="DB32" s="695"/>
      <c r="DC32" s="696"/>
      <c r="DD32" s="669">
        <v>219</v>
      </c>
      <c r="DE32" s="664"/>
      <c r="DF32" s="664"/>
      <c r="DG32" s="664"/>
      <c r="DH32" s="664"/>
      <c r="DI32" s="664"/>
      <c r="DJ32" s="664"/>
      <c r="DK32" s="665"/>
      <c r="DL32" s="669">
        <v>219</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511564</v>
      </c>
      <c r="S33" s="664"/>
      <c r="T33" s="664"/>
      <c r="U33" s="664"/>
      <c r="V33" s="664"/>
      <c r="W33" s="664"/>
      <c r="X33" s="664"/>
      <c r="Y33" s="665"/>
      <c r="Z33" s="723">
        <v>4.5999999999999996</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9599195</v>
      </c>
      <c r="CS33" s="662"/>
      <c r="CT33" s="662"/>
      <c r="CU33" s="662"/>
      <c r="CV33" s="662"/>
      <c r="CW33" s="662"/>
      <c r="CX33" s="662"/>
      <c r="CY33" s="663"/>
      <c r="CZ33" s="666">
        <v>87.7</v>
      </c>
      <c r="DA33" s="695"/>
      <c r="DB33" s="695"/>
      <c r="DC33" s="696"/>
      <c r="DD33" s="669">
        <v>1093676</v>
      </c>
      <c r="DE33" s="662"/>
      <c r="DF33" s="662"/>
      <c r="DG33" s="662"/>
      <c r="DH33" s="662"/>
      <c r="DI33" s="662"/>
      <c r="DJ33" s="662"/>
      <c r="DK33" s="663"/>
      <c r="DL33" s="669">
        <v>685913</v>
      </c>
      <c r="DM33" s="662"/>
      <c r="DN33" s="662"/>
      <c r="DO33" s="662"/>
      <c r="DP33" s="662"/>
      <c r="DQ33" s="662"/>
      <c r="DR33" s="662"/>
      <c r="DS33" s="662"/>
      <c r="DT33" s="662"/>
      <c r="DU33" s="662"/>
      <c r="DV33" s="663"/>
      <c r="DW33" s="666">
        <v>42</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31253</v>
      </c>
      <c r="S34" s="664"/>
      <c r="T34" s="664"/>
      <c r="U34" s="664"/>
      <c r="V34" s="664"/>
      <c r="W34" s="664"/>
      <c r="X34" s="664"/>
      <c r="Y34" s="665"/>
      <c r="Z34" s="723">
        <v>0.3</v>
      </c>
      <c r="AA34" s="723"/>
      <c r="AB34" s="723"/>
      <c r="AC34" s="723"/>
      <c r="AD34" s="724">
        <v>392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2651053</v>
      </c>
      <c r="CS34" s="664"/>
      <c r="CT34" s="664"/>
      <c r="CU34" s="664"/>
      <c r="CV34" s="664"/>
      <c r="CW34" s="664"/>
      <c r="CX34" s="664"/>
      <c r="CY34" s="665"/>
      <c r="CZ34" s="666">
        <v>24.2</v>
      </c>
      <c r="DA34" s="695"/>
      <c r="DB34" s="695"/>
      <c r="DC34" s="696"/>
      <c r="DD34" s="669">
        <v>210739</v>
      </c>
      <c r="DE34" s="664"/>
      <c r="DF34" s="664"/>
      <c r="DG34" s="664"/>
      <c r="DH34" s="664"/>
      <c r="DI34" s="664"/>
      <c r="DJ34" s="664"/>
      <c r="DK34" s="665"/>
      <c r="DL34" s="669">
        <v>194482</v>
      </c>
      <c r="DM34" s="664"/>
      <c r="DN34" s="664"/>
      <c r="DO34" s="664"/>
      <c r="DP34" s="664"/>
      <c r="DQ34" s="664"/>
      <c r="DR34" s="664"/>
      <c r="DS34" s="664"/>
      <c r="DT34" s="664"/>
      <c r="DU34" s="664"/>
      <c r="DV34" s="665"/>
      <c r="DW34" s="666">
        <v>11.9</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274979</v>
      </c>
      <c r="S35" s="664"/>
      <c r="T35" s="664"/>
      <c r="U35" s="664"/>
      <c r="V35" s="664"/>
      <c r="W35" s="664"/>
      <c r="X35" s="664"/>
      <c r="Y35" s="665"/>
      <c r="Z35" s="723">
        <v>2.5</v>
      </c>
      <c r="AA35" s="723"/>
      <c r="AB35" s="723"/>
      <c r="AC35" s="723"/>
      <c r="AD35" s="724" t="s">
        <v>129</v>
      </c>
      <c r="AE35" s="724"/>
      <c r="AF35" s="724"/>
      <c r="AG35" s="724"/>
      <c r="AH35" s="724"/>
      <c r="AI35" s="724"/>
      <c r="AJ35" s="724"/>
      <c r="AK35" s="724"/>
      <c r="AL35" s="666" t="s">
        <v>129</v>
      </c>
      <c r="AM35" s="667"/>
      <c r="AN35" s="667"/>
      <c r="AO35" s="725"/>
      <c r="AP35" s="234"/>
      <c r="AQ35" s="729" t="s">
        <v>326</v>
      </c>
      <c r="AR35" s="730"/>
      <c r="AS35" s="730"/>
      <c r="AT35" s="730"/>
      <c r="AU35" s="730"/>
      <c r="AV35" s="730"/>
      <c r="AW35" s="730"/>
      <c r="AX35" s="730"/>
      <c r="AY35" s="731"/>
      <c r="AZ35" s="726">
        <v>213752</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6795</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51680</v>
      </c>
      <c r="CS35" s="662"/>
      <c r="CT35" s="662"/>
      <c r="CU35" s="662"/>
      <c r="CV35" s="662"/>
      <c r="CW35" s="662"/>
      <c r="CX35" s="662"/>
      <c r="CY35" s="663"/>
      <c r="CZ35" s="666">
        <v>0.5</v>
      </c>
      <c r="DA35" s="695"/>
      <c r="DB35" s="695"/>
      <c r="DC35" s="696"/>
      <c r="DD35" s="669">
        <v>31591</v>
      </c>
      <c r="DE35" s="662"/>
      <c r="DF35" s="662"/>
      <c r="DG35" s="662"/>
      <c r="DH35" s="662"/>
      <c r="DI35" s="662"/>
      <c r="DJ35" s="662"/>
      <c r="DK35" s="663"/>
      <c r="DL35" s="669">
        <v>31591</v>
      </c>
      <c r="DM35" s="662"/>
      <c r="DN35" s="662"/>
      <c r="DO35" s="662"/>
      <c r="DP35" s="662"/>
      <c r="DQ35" s="662"/>
      <c r="DR35" s="662"/>
      <c r="DS35" s="662"/>
      <c r="DT35" s="662"/>
      <c r="DU35" s="662"/>
      <c r="DV35" s="663"/>
      <c r="DW35" s="666">
        <v>1.9</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240</v>
      </c>
      <c r="AE36" s="724"/>
      <c r="AF36" s="724"/>
      <c r="AG36" s="724"/>
      <c r="AH36" s="724"/>
      <c r="AI36" s="724"/>
      <c r="AJ36" s="724"/>
      <c r="AK36" s="724"/>
      <c r="AL36" s="666" t="s">
        <v>129</v>
      </c>
      <c r="AM36" s="667"/>
      <c r="AN36" s="667"/>
      <c r="AO36" s="725"/>
      <c r="AQ36" s="698" t="s">
        <v>330</v>
      </c>
      <c r="AR36" s="699"/>
      <c r="AS36" s="699"/>
      <c r="AT36" s="699"/>
      <c r="AU36" s="699"/>
      <c r="AV36" s="699"/>
      <c r="AW36" s="699"/>
      <c r="AX36" s="699"/>
      <c r="AY36" s="700"/>
      <c r="AZ36" s="661">
        <v>29169</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-5437</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2231855</v>
      </c>
      <c r="CS36" s="664"/>
      <c r="CT36" s="664"/>
      <c r="CU36" s="664"/>
      <c r="CV36" s="664"/>
      <c r="CW36" s="664"/>
      <c r="CX36" s="664"/>
      <c r="CY36" s="665"/>
      <c r="CZ36" s="666">
        <v>20.399999999999999</v>
      </c>
      <c r="DA36" s="695"/>
      <c r="DB36" s="695"/>
      <c r="DC36" s="696"/>
      <c r="DD36" s="669">
        <v>369445</v>
      </c>
      <c r="DE36" s="664"/>
      <c r="DF36" s="664"/>
      <c r="DG36" s="664"/>
      <c r="DH36" s="664"/>
      <c r="DI36" s="664"/>
      <c r="DJ36" s="664"/>
      <c r="DK36" s="665"/>
      <c r="DL36" s="669">
        <v>332611</v>
      </c>
      <c r="DM36" s="664"/>
      <c r="DN36" s="664"/>
      <c r="DO36" s="664"/>
      <c r="DP36" s="664"/>
      <c r="DQ36" s="664"/>
      <c r="DR36" s="664"/>
      <c r="DS36" s="664"/>
      <c r="DT36" s="664"/>
      <c r="DU36" s="664"/>
      <c r="DV36" s="665"/>
      <c r="DW36" s="666">
        <v>20.399999999999999</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63179</v>
      </c>
      <c r="S37" s="664"/>
      <c r="T37" s="664"/>
      <c r="U37" s="664"/>
      <c r="V37" s="664"/>
      <c r="W37" s="664"/>
      <c r="X37" s="664"/>
      <c r="Y37" s="665"/>
      <c r="Z37" s="723">
        <v>0.6</v>
      </c>
      <c r="AA37" s="723"/>
      <c r="AB37" s="723"/>
      <c r="AC37" s="723"/>
      <c r="AD37" s="724" t="s">
        <v>240</v>
      </c>
      <c r="AE37" s="724"/>
      <c r="AF37" s="724"/>
      <c r="AG37" s="724"/>
      <c r="AH37" s="724"/>
      <c r="AI37" s="724"/>
      <c r="AJ37" s="724"/>
      <c r="AK37" s="724"/>
      <c r="AL37" s="666" t="s">
        <v>129</v>
      </c>
      <c r="AM37" s="667"/>
      <c r="AN37" s="667"/>
      <c r="AO37" s="725"/>
      <c r="AQ37" s="698" t="s">
        <v>334</v>
      </c>
      <c r="AR37" s="699"/>
      <c r="AS37" s="699"/>
      <c r="AT37" s="699"/>
      <c r="AU37" s="699"/>
      <c r="AV37" s="699"/>
      <c r="AW37" s="699"/>
      <c r="AX37" s="699"/>
      <c r="AY37" s="700"/>
      <c r="AZ37" s="661">
        <v>22574</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593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361240</v>
      </c>
      <c r="CS37" s="662"/>
      <c r="CT37" s="662"/>
      <c r="CU37" s="662"/>
      <c r="CV37" s="662"/>
      <c r="CW37" s="662"/>
      <c r="CX37" s="662"/>
      <c r="CY37" s="663"/>
      <c r="CZ37" s="666">
        <v>3.3</v>
      </c>
      <c r="DA37" s="695"/>
      <c r="DB37" s="695"/>
      <c r="DC37" s="696"/>
      <c r="DD37" s="669">
        <v>326772</v>
      </c>
      <c r="DE37" s="662"/>
      <c r="DF37" s="662"/>
      <c r="DG37" s="662"/>
      <c r="DH37" s="662"/>
      <c r="DI37" s="662"/>
      <c r="DJ37" s="662"/>
      <c r="DK37" s="663"/>
      <c r="DL37" s="669">
        <v>293711</v>
      </c>
      <c r="DM37" s="662"/>
      <c r="DN37" s="662"/>
      <c r="DO37" s="662"/>
      <c r="DP37" s="662"/>
      <c r="DQ37" s="662"/>
      <c r="DR37" s="662"/>
      <c r="DS37" s="662"/>
      <c r="DT37" s="662"/>
      <c r="DU37" s="662"/>
      <c r="DV37" s="663"/>
      <c r="DW37" s="666">
        <v>18</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11092970</v>
      </c>
      <c r="S38" s="713"/>
      <c r="T38" s="713"/>
      <c r="U38" s="713"/>
      <c r="V38" s="713"/>
      <c r="W38" s="713"/>
      <c r="X38" s="713"/>
      <c r="Y38" s="718"/>
      <c r="Z38" s="719">
        <v>100</v>
      </c>
      <c r="AA38" s="719"/>
      <c r="AB38" s="719"/>
      <c r="AC38" s="719"/>
      <c r="AD38" s="720">
        <v>1569165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723</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934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213752</v>
      </c>
      <c r="CS38" s="664"/>
      <c r="CT38" s="664"/>
      <c r="CU38" s="664"/>
      <c r="CV38" s="664"/>
      <c r="CW38" s="664"/>
      <c r="CX38" s="664"/>
      <c r="CY38" s="665"/>
      <c r="CZ38" s="666">
        <v>2</v>
      </c>
      <c r="DA38" s="695"/>
      <c r="DB38" s="695"/>
      <c r="DC38" s="696"/>
      <c r="DD38" s="669">
        <v>158287</v>
      </c>
      <c r="DE38" s="664"/>
      <c r="DF38" s="664"/>
      <c r="DG38" s="664"/>
      <c r="DH38" s="664"/>
      <c r="DI38" s="664"/>
      <c r="DJ38" s="664"/>
      <c r="DK38" s="665"/>
      <c r="DL38" s="669">
        <v>126329</v>
      </c>
      <c r="DM38" s="664"/>
      <c r="DN38" s="664"/>
      <c r="DO38" s="664"/>
      <c r="DP38" s="664"/>
      <c r="DQ38" s="664"/>
      <c r="DR38" s="664"/>
      <c r="DS38" s="664"/>
      <c r="DT38" s="664"/>
      <c r="DU38" s="664"/>
      <c r="DV38" s="665"/>
      <c r="DW38" s="666">
        <v>7.7</v>
      </c>
      <c r="DX38" s="695"/>
      <c r="DY38" s="695"/>
      <c r="DZ38" s="695"/>
      <c r="EA38" s="695"/>
      <c r="EB38" s="695"/>
      <c r="EC38" s="697"/>
    </row>
    <row r="39" spans="2:133" ht="11.25" customHeight="1">
      <c r="AQ39" s="698" t="s">
        <v>341</v>
      </c>
      <c r="AR39" s="699"/>
      <c r="AS39" s="699"/>
      <c r="AT39" s="699"/>
      <c r="AU39" s="699"/>
      <c r="AV39" s="699"/>
      <c r="AW39" s="699"/>
      <c r="AX39" s="699"/>
      <c r="AY39" s="700"/>
      <c r="AZ39" s="661" t="s">
        <v>240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89</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4447955</v>
      </c>
      <c r="CS39" s="662"/>
      <c r="CT39" s="662"/>
      <c r="CU39" s="662"/>
      <c r="CV39" s="662"/>
      <c r="CW39" s="662"/>
      <c r="CX39" s="662"/>
      <c r="CY39" s="663"/>
      <c r="CZ39" s="666">
        <v>40.6</v>
      </c>
      <c r="DA39" s="695"/>
      <c r="DB39" s="695"/>
      <c r="DC39" s="696"/>
      <c r="DD39" s="669">
        <v>320714</v>
      </c>
      <c r="DE39" s="662"/>
      <c r="DF39" s="662"/>
      <c r="DG39" s="662"/>
      <c r="DH39" s="662"/>
      <c r="DI39" s="662"/>
      <c r="DJ39" s="662"/>
      <c r="DK39" s="663"/>
      <c r="DL39" s="669" t="s">
        <v>240</v>
      </c>
      <c r="DM39" s="662"/>
      <c r="DN39" s="662"/>
      <c r="DO39" s="662"/>
      <c r="DP39" s="662"/>
      <c r="DQ39" s="662"/>
      <c r="DR39" s="662"/>
      <c r="DS39" s="662"/>
      <c r="DT39" s="662"/>
      <c r="DU39" s="662"/>
      <c r="DV39" s="663"/>
      <c r="DW39" s="666" t="s">
        <v>240</v>
      </c>
      <c r="DX39" s="695"/>
      <c r="DY39" s="695"/>
      <c r="DZ39" s="695"/>
      <c r="EA39" s="695"/>
      <c r="EB39" s="695"/>
      <c r="EC39" s="697"/>
    </row>
    <row r="40" spans="2:133" ht="11.25" customHeight="1">
      <c r="AQ40" s="698" t="s">
        <v>345</v>
      </c>
      <c r="AR40" s="699"/>
      <c r="AS40" s="699"/>
      <c r="AT40" s="699"/>
      <c r="AU40" s="699"/>
      <c r="AV40" s="699"/>
      <c r="AW40" s="699"/>
      <c r="AX40" s="699"/>
      <c r="AY40" s="700"/>
      <c r="AZ40" s="661">
        <v>59381</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240</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2900</v>
      </c>
      <c r="CS40" s="664"/>
      <c r="CT40" s="664"/>
      <c r="CU40" s="664"/>
      <c r="CV40" s="664"/>
      <c r="CW40" s="664"/>
      <c r="CX40" s="664"/>
      <c r="CY40" s="665"/>
      <c r="CZ40" s="666">
        <v>0</v>
      </c>
      <c r="DA40" s="695"/>
      <c r="DB40" s="695"/>
      <c r="DC40" s="696"/>
      <c r="DD40" s="669">
        <v>2900</v>
      </c>
      <c r="DE40" s="664"/>
      <c r="DF40" s="664"/>
      <c r="DG40" s="664"/>
      <c r="DH40" s="664"/>
      <c r="DI40" s="664"/>
      <c r="DJ40" s="664"/>
      <c r="DK40" s="665"/>
      <c r="DL40" s="669">
        <v>900</v>
      </c>
      <c r="DM40" s="664"/>
      <c r="DN40" s="664"/>
      <c r="DO40" s="664"/>
      <c r="DP40" s="664"/>
      <c r="DQ40" s="664"/>
      <c r="DR40" s="664"/>
      <c r="DS40" s="664"/>
      <c r="DT40" s="664"/>
      <c r="DU40" s="664"/>
      <c r="DV40" s="665"/>
      <c r="DW40" s="666">
        <v>0.1</v>
      </c>
      <c r="DX40" s="695"/>
      <c r="DY40" s="695"/>
      <c r="DZ40" s="695"/>
      <c r="EA40" s="695"/>
      <c r="EB40" s="695"/>
      <c r="EC40" s="697"/>
    </row>
    <row r="41" spans="2:133" ht="11.25" customHeight="1">
      <c r="AQ41" s="710" t="s">
        <v>348</v>
      </c>
      <c r="AR41" s="711"/>
      <c r="AS41" s="711"/>
      <c r="AT41" s="711"/>
      <c r="AU41" s="711"/>
      <c r="AV41" s="711"/>
      <c r="AW41" s="711"/>
      <c r="AX41" s="711"/>
      <c r="AY41" s="712"/>
      <c r="AZ41" s="676">
        <v>101905</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424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530725</v>
      </c>
      <c r="CS42" s="664"/>
      <c r="CT42" s="664"/>
      <c r="CU42" s="664"/>
      <c r="CV42" s="664"/>
      <c r="CW42" s="664"/>
      <c r="CX42" s="664"/>
      <c r="CY42" s="665"/>
      <c r="CZ42" s="666">
        <v>4.8</v>
      </c>
      <c r="DA42" s="667"/>
      <c r="DB42" s="667"/>
      <c r="DC42" s="668"/>
      <c r="DD42" s="669">
        <v>63071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9860</v>
      </c>
      <c r="CS43" s="662"/>
      <c r="CT43" s="662"/>
      <c r="CU43" s="662"/>
      <c r="CV43" s="662"/>
      <c r="CW43" s="662"/>
      <c r="CX43" s="662"/>
      <c r="CY43" s="663"/>
      <c r="CZ43" s="666">
        <v>0.1</v>
      </c>
      <c r="DA43" s="695"/>
      <c r="DB43" s="695"/>
      <c r="DC43" s="696"/>
      <c r="DD43" s="669">
        <v>9614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306</v>
      </c>
      <c r="CE44" s="690"/>
      <c r="CF44" s="658" t="s">
        <v>356</v>
      </c>
      <c r="CG44" s="659"/>
      <c r="CH44" s="659"/>
      <c r="CI44" s="659"/>
      <c r="CJ44" s="659"/>
      <c r="CK44" s="659"/>
      <c r="CL44" s="659"/>
      <c r="CM44" s="659"/>
      <c r="CN44" s="659"/>
      <c r="CO44" s="659"/>
      <c r="CP44" s="659"/>
      <c r="CQ44" s="660"/>
      <c r="CR44" s="661">
        <v>515877</v>
      </c>
      <c r="CS44" s="664"/>
      <c r="CT44" s="664"/>
      <c r="CU44" s="664"/>
      <c r="CV44" s="664"/>
      <c r="CW44" s="664"/>
      <c r="CX44" s="664"/>
      <c r="CY44" s="665"/>
      <c r="CZ44" s="666">
        <v>4.7</v>
      </c>
      <c r="DA44" s="667"/>
      <c r="DB44" s="667"/>
      <c r="DC44" s="668"/>
      <c r="DD44" s="669">
        <v>51505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317652</v>
      </c>
      <c r="CS45" s="662"/>
      <c r="CT45" s="662"/>
      <c r="CU45" s="662"/>
      <c r="CV45" s="662"/>
      <c r="CW45" s="662"/>
      <c r="CX45" s="662"/>
      <c r="CY45" s="663"/>
      <c r="CZ45" s="666">
        <v>2.9</v>
      </c>
      <c r="DA45" s="695"/>
      <c r="DB45" s="695"/>
      <c r="DC45" s="696"/>
      <c r="DD45" s="669">
        <v>5112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144856</v>
      </c>
      <c r="CS46" s="664"/>
      <c r="CT46" s="664"/>
      <c r="CU46" s="664"/>
      <c r="CV46" s="664"/>
      <c r="CW46" s="664"/>
      <c r="CX46" s="664"/>
      <c r="CY46" s="665"/>
      <c r="CZ46" s="666">
        <v>1.3</v>
      </c>
      <c r="DA46" s="667"/>
      <c r="DB46" s="667"/>
      <c r="DC46" s="668"/>
      <c r="DD46" s="669">
        <v>44100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v>14848</v>
      </c>
      <c r="CS47" s="662"/>
      <c r="CT47" s="662"/>
      <c r="CU47" s="662"/>
      <c r="CV47" s="662"/>
      <c r="CW47" s="662"/>
      <c r="CX47" s="662"/>
      <c r="CY47" s="663"/>
      <c r="CZ47" s="666">
        <v>0.1</v>
      </c>
      <c r="DA47" s="695"/>
      <c r="DB47" s="695"/>
      <c r="DC47" s="696"/>
      <c r="DD47" s="669">
        <v>11566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240</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10948734</v>
      </c>
      <c r="CS49" s="677"/>
      <c r="CT49" s="677"/>
      <c r="CU49" s="677"/>
      <c r="CV49" s="677"/>
      <c r="CW49" s="677"/>
      <c r="CX49" s="677"/>
      <c r="CY49" s="678"/>
      <c r="CZ49" s="679">
        <v>100</v>
      </c>
      <c r="DA49" s="680"/>
      <c r="DB49" s="680"/>
      <c r="DC49" s="681"/>
      <c r="DD49" s="682">
        <v>1815085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5pWO4S77xqGZQVxBE6YZ9eCW5LKKOkTjjLVMi4EY1u2+L1BvmX5C/df4FqUp3DKrFmB0bj/Walhuh7rSxo+aQ==" saltValue="n/V/ykMcikwNx4U4JEVY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11093</v>
      </c>
      <c r="R7" s="1194"/>
      <c r="S7" s="1194"/>
      <c r="T7" s="1194"/>
      <c r="U7" s="1194"/>
      <c r="V7" s="1194">
        <v>10949</v>
      </c>
      <c r="W7" s="1194"/>
      <c r="X7" s="1194"/>
      <c r="Y7" s="1194"/>
      <c r="Z7" s="1194"/>
      <c r="AA7" s="1194">
        <v>144</v>
      </c>
      <c r="AB7" s="1194"/>
      <c r="AC7" s="1194"/>
      <c r="AD7" s="1194"/>
      <c r="AE7" s="1195"/>
      <c r="AF7" s="1196">
        <v>77</v>
      </c>
      <c r="AG7" s="1197"/>
      <c r="AH7" s="1197"/>
      <c r="AI7" s="1197"/>
      <c r="AJ7" s="1198"/>
      <c r="AK7" s="1180">
        <v>4115</v>
      </c>
      <c r="AL7" s="1181"/>
      <c r="AM7" s="1181"/>
      <c r="AN7" s="1181"/>
      <c r="AO7" s="1181"/>
      <c r="AP7" s="1181">
        <v>3177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577</v>
      </c>
      <c r="BT7" s="1185"/>
      <c r="BU7" s="1185"/>
      <c r="BV7" s="1185"/>
      <c r="BW7" s="1185"/>
      <c r="BX7" s="1185"/>
      <c r="BY7" s="1185"/>
      <c r="BZ7" s="1185"/>
      <c r="CA7" s="1185"/>
      <c r="CB7" s="1185"/>
      <c r="CC7" s="1185"/>
      <c r="CD7" s="1185"/>
      <c r="CE7" s="1185"/>
      <c r="CF7" s="1185"/>
      <c r="CG7" s="1186"/>
      <c r="CH7" s="1177">
        <v>-13</v>
      </c>
      <c r="CI7" s="1178"/>
      <c r="CJ7" s="1178"/>
      <c r="CK7" s="1178"/>
      <c r="CL7" s="1179"/>
      <c r="CM7" s="1177">
        <v>984</v>
      </c>
      <c r="CN7" s="1178"/>
      <c r="CO7" s="1178"/>
      <c r="CP7" s="1178"/>
      <c r="CQ7" s="1179"/>
      <c r="CR7" s="1177">
        <v>149</v>
      </c>
      <c r="CS7" s="1178"/>
      <c r="CT7" s="1178"/>
      <c r="CU7" s="1178"/>
      <c r="CV7" s="1179"/>
      <c r="CW7" s="1177">
        <v>3</v>
      </c>
      <c r="CX7" s="1178"/>
      <c r="CY7" s="1178"/>
      <c r="CZ7" s="1178"/>
      <c r="DA7" s="1179"/>
      <c r="DB7" s="1177" t="s">
        <v>506</v>
      </c>
      <c r="DC7" s="1178"/>
      <c r="DD7" s="1178"/>
      <c r="DE7" s="1178"/>
      <c r="DF7" s="1179"/>
      <c r="DG7" s="1177" t="s">
        <v>506</v>
      </c>
      <c r="DH7" s="1178"/>
      <c r="DI7" s="1178"/>
      <c r="DJ7" s="1178"/>
      <c r="DK7" s="1179"/>
      <c r="DL7" s="1177" t="s">
        <v>506</v>
      </c>
      <c r="DM7" s="1178"/>
      <c r="DN7" s="1178"/>
      <c r="DO7" s="1178"/>
      <c r="DP7" s="1179"/>
      <c r="DQ7" s="1177" t="s">
        <v>506</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578</v>
      </c>
      <c r="BT8" s="1104"/>
      <c r="BU8" s="1104"/>
      <c r="BV8" s="1104"/>
      <c r="BW8" s="1104"/>
      <c r="BX8" s="1104"/>
      <c r="BY8" s="1104"/>
      <c r="BZ8" s="1104"/>
      <c r="CA8" s="1104"/>
      <c r="CB8" s="1104"/>
      <c r="CC8" s="1104"/>
      <c r="CD8" s="1104"/>
      <c r="CE8" s="1104"/>
      <c r="CF8" s="1104"/>
      <c r="CG8" s="1105"/>
      <c r="CH8" s="1078">
        <v>41</v>
      </c>
      <c r="CI8" s="1079"/>
      <c r="CJ8" s="1079"/>
      <c r="CK8" s="1079"/>
      <c r="CL8" s="1080"/>
      <c r="CM8" s="1078">
        <v>103</v>
      </c>
      <c r="CN8" s="1079"/>
      <c r="CO8" s="1079"/>
      <c r="CP8" s="1079"/>
      <c r="CQ8" s="1080"/>
      <c r="CR8" s="1078">
        <v>20</v>
      </c>
      <c r="CS8" s="1079"/>
      <c r="CT8" s="1079"/>
      <c r="CU8" s="1079"/>
      <c r="CV8" s="1080"/>
      <c r="CW8" s="1078">
        <v>30</v>
      </c>
      <c r="CX8" s="1079"/>
      <c r="CY8" s="1079"/>
      <c r="CZ8" s="1079"/>
      <c r="DA8" s="1080"/>
      <c r="DB8" s="1078" t="s">
        <v>506</v>
      </c>
      <c r="DC8" s="1079"/>
      <c r="DD8" s="1079"/>
      <c r="DE8" s="1079"/>
      <c r="DF8" s="1080"/>
      <c r="DG8" s="1078" t="s">
        <v>506</v>
      </c>
      <c r="DH8" s="1079"/>
      <c r="DI8" s="1079"/>
      <c r="DJ8" s="1079"/>
      <c r="DK8" s="1080"/>
      <c r="DL8" s="1078" t="s">
        <v>506</v>
      </c>
      <c r="DM8" s="1079"/>
      <c r="DN8" s="1079"/>
      <c r="DO8" s="1079"/>
      <c r="DP8" s="1080"/>
      <c r="DQ8" s="1078" t="s">
        <v>506</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f>SUM(Q7:U22)</f>
        <v>11093</v>
      </c>
      <c r="R23" s="1158"/>
      <c r="S23" s="1158"/>
      <c r="T23" s="1158"/>
      <c r="U23" s="1158"/>
      <c r="V23" s="1158">
        <f>SUM(V7:Z22)</f>
        <v>10949</v>
      </c>
      <c r="W23" s="1158"/>
      <c r="X23" s="1158"/>
      <c r="Y23" s="1158"/>
      <c r="Z23" s="1158"/>
      <c r="AA23" s="1158">
        <f>SUM(AA7:AE22)</f>
        <v>144</v>
      </c>
      <c r="AB23" s="1158"/>
      <c r="AC23" s="1158"/>
      <c r="AD23" s="1158"/>
      <c r="AE23" s="1159"/>
      <c r="AF23" s="1160">
        <v>77</v>
      </c>
      <c r="AG23" s="1158"/>
      <c r="AH23" s="1158"/>
      <c r="AI23" s="1158"/>
      <c r="AJ23" s="1161"/>
      <c r="AK23" s="1162"/>
      <c r="AL23" s="1163"/>
      <c r="AM23" s="1163"/>
      <c r="AN23" s="1163"/>
      <c r="AO23" s="1163"/>
      <c r="AP23" s="1158">
        <f>SUM(AP7:AT22)</f>
        <v>3177</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556</v>
      </c>
      <c r="R28" s="1143"/>
      <c r="S28" s="1143"/>
      <c r="T28" s="1143"/>
      <c r="U28" s="1143"/>
      <c r="V28" s="1143">
        <v>549</v>
      </c>
      <c r="W28" s="1143"/>
      <c r="X28" s="1143"/>
      <c r="Y28" s="1143"/>
      <c r="Z28" s="1143"/>
      <c r="AA28" s="1143">
        <f>Q28-V28</f>
        <v>7</v>
      </c>
      <c r="AB28" s="1143"/>
      <c r="AC28" s="1143"/>
      <c r="AD28" s="1143"/>
      <c r="AE28" s="1144"/>
      <c r="AF28" s="1145">
        <v>7</v>
      </c>
      <c r="AG28" s="1143"/>
      <c r="AH28" s="1143"/>
      <c r="AI28" s="1143"/>
      <c r="AJ28" s="1146"/>
      <c r="AK28" s="1147">
        <v>58</v>
      </c>
      <c r="AL28" s="1135"/>
      <c r="AM28" s="1135"/>
      <c r="AN28" s="1135"/>
      <c r="AO28" s="1135"/>
      <c r="AP28" s="1135" t="s">
        <v>506</v>
      </c>
      <c r="AQ28" s="1135"/>
      <c r="AR28" s="1135"/>
      <c r="AS28" s="1135"/>
      <c r="AT28" s="1135"/>
      <c r="AU28" s="1135" t="s">
        <v>506</v>
      </c>
      <c r="AV28" s="1135"/>
      <c r="AW28" s="1135"/>
      <c r="AX28" s="1135"/>
      <c r="AY28" s="1135"/>
      <c r="AZ28" s="1136" t="s">
        <v>506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66</v>
      </c>
      <c r="R29" s="1133"/>
      <c r="S29" s="1133"/>
      <c r="T29" s="1133"/>
      <c r="U29" s="1133"/>
      <c r="V29" s="1133">
        <v>64</v>
      </c>
      <c r="W29" s="1133"/>
      <c r="X29" s="1133"/>
      <c r="Y29" s="1133"/>
      <c r="Z29" s="1133"/>
      <c r="AA29" s="1133">
        <f t="shared" ref="AA29:AA31" si="0">Q29-V29</f>
        <v>2</v>
      </c>
      <c r="AB29" s="1133"/>
      <c r="AC29" s="1133"/>
      <c r="AD29" s="1133"/>
      <c r="AE29" s="1134"/>
      <c r="AF29" s="1108">
        <v>2</v>
      </c>
      <c r="AG29" s="1109"/>
      <c r="AH29" s="1109"/>
      <c r="AI29" s="1109"/>
      <c r="AJ29" s="1110"/>
      <c r="AK29" s="1069">
        <v>21</v>
      </c>
      <c r="AL29" s="1060"/>
      <c r="AM29" s="1060"/>
      <c r="AN29" s="1060"/>
      <c r="AO29" s="1060"/>
      <c r="AP29" s="1060" t="s">
        <v>506</v>
      </c>
      <c r="AQ29" s="1060"/>
      <c r="AR29" s="1060"/>
      <c r="AS29" s="1060"/>
      <c r="AT29" s="1060"/>
      <c r="AU29" s="1060" t="s">
        <v>506</v>
      </c>
      <c r="AV29" s="1060"/>
      <c r="AW29" s="1060"/>
      <c r="AX29" s="1060"/>
      <c r="AY29" s="1060"/>
      <c r="AZ29" s="1131" t="s">
        <v>506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224</v>
      </c>
      <c r="R30" s="1133"/>
      <c r="S30" s="1133"/>
      <c r="T30" s="1133"/>
      <c r="U30" s="1133"/>
      <c r="V30" s="1133">
        <v>220</v>
      </c>
      <c r="W30" s="1133"/>
      <c r="X30" s="1133"/>
      <c r="Y30" s="1133"/>
      <c r="Z30" s="1133"/>
      <c r="AA30" s="1133">
        <f t="shared" si="0"/>
        <v>4</v>
      </c>
      <c r="AB30" s="1133"/>
      <c r="AC30" s="1133"/>
      <c r="AD30" s="1133"/>
      <c r="AE30" s="1134"/>
      <c r="AF30" s="1108">
        <v>4</v>
      </c>
      <c r="AG30" s="1109"/>
      <c r="AH30" s="1109"/>
      <c r="AI30" s="1109"/>
      <c r="AJ30" s="1110"/>
      <c r="AK30" s="1069">
        <v>96</v>
      </c>
      <c r="AL30" s="1060"/>
      <c r="AM30" s="1060"/>
      <c r="AN30" s="1060"/>
      <c r="AO30" s="1060"/>
      <c r="AP30" s="1060">
        <v>780</v>
      </c>
      <c r="AQ30" s="1060"/>
      <c r="AR30" s="1060"/>
      <c r="AS30" s="1060"/>
      <c r="AT30" s="1060"/>
      <c r="AU30" s="1060">
        <v>307</v>
      </c>
      <c r="AV30" s="1060"/>
      <c r="AW30" s="1060"/>
      <c r="AX30" s="1060"/>
      <c r="AY30" s="1060"/>
      <c r="AZ30" s="1131" t="s">
        <v>506</v>
      </c>
      <c r="BA30" s="1131"/>
      <c r="BB30" s="1131"/>
      <c r="BC30" s="1131"/>
      <c r="BD30" s="1131"/>
      <c r="BE30" s="1121" t="s">
        <v>402</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30</v>
      </c>
      <c r="R31" s="1133"/>
      <c r="S31" s="1133"/>
      <c r="T31" s="1133"/>
      <c r="U31" s="1133"/>
      <c r="V31" s="1133">
        <v>28</v>
      </c>
      <c r="W31" s="1133"/>
      <c r="X31" s="1133"/>
      <c r="Y31" s="1133"/>
      <c r="Z31" s="1133"/>
      <c r="AA31" s="1133">
        <f t="shared" si="0"/>
        <v>2</v>
      </c>
      <c r="AB31" s="1133"/>
      <c r="AC31" s="1133"/>
      <c r="AD31" s="1133"/>
      <c r="AE31" s="1134"/>
      <c r="AF31" s="1108">
        <v>2</v>
      </c>
      <c r="AG31" s="1109"/>
      <c r="AH31" s="1109"/>
      <c r="AI31" s="1109"/>
      <c r="AJ31" s="1110"/>
      <c r="AK31" s="1069">
        <v>23</v>
      </c>
      <c r="AL31" s="1060"/>
      <c r="AM31" s="1060"/>
      <c r="AN31" s="1060"/>
      <c r="AO31" s="1060"/>
      <c r="AP31" s="1060">
        <v>43</v>
      </c>
      <c r="AQ31" s="1060"/>
      <c r="AR31" s="1060"/>
      <c r="AS31" s="1060"/>
      <c r="AT31" s="1060"/>
      <c r="AU31" s="1060">
        <v>41</v>
      </c>
      <c r="AV31" s="1060"/>
      <c r="AW31" s="1060"/>
      <c r="AX31" s="1060"/>
      <c r="AY31" s="1060"/>
      <c r="AZ31" s="1131" t="s">
        <v>506</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v>
      </c>
      <c r="AG63" s="1048"/>
      <c r="AH63" s="1048"/>
      <c r="AI63" s="1048"/>
      <c r="AJ63" s="1119"/>
      <c r="AK63" s="1120"/>
      <c r="AL63" s="1052"/>
      <c r="AM63" s="1052"/>
      <c r="AN63" s="1052"/>
      <c r="AO63" s="1052"/>
      <c r="AP63" s="1048">
        <f>SUM(AP28:AT62)</f>
        <v>823</v>
      </c>
      <c r="AQ63" s="1048"/>
      <c r="AR63" s="1048"/>
      <c r="AS63" s="1048"/>
      <c r="AT63" s="1048"/>
      <c r="AU63" s="1048">
        <f>SUM(AU28:AY62)</f>
        <v>348</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393</v>
      </c>
      <c r="AB66" s="1091"/>
      <c r="AC66" s="1091"/>
      <c r="AD66" s="1091"/>
      <c r="AE66" s="1092"/>
      <c r="AF66" s="1096" t="s">
        <v>411</v>
      </c>
      <c r="AG66" s="1097"/>
      <c r="AH66" s="1097"/>
      <c r="AI66" s="1097"/>
      <c r="AJ66" s="1098"/>
      <c r="AK66" s="1090" t="s">
        <v>395</v>
      </c>
      <c r="AL66" s="1085"/>
      <c r="AM66" s="1085"/>
      <c r="AN66" s="1085"/>
      <c r="AO66" s="1086"/>
      <c r="AP66" s="1090" t="s">
        <v>396</v>
      </c>
      <c r="AQ66" s="1091"/>
      <c r="AR66" s="1091"/>
      <c r="AS66" s="1091"/>
      <c r="AT66" s="1092"/>
      <c r="AU66" s="1090" t="s">
        <v>412</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566</v>
      </c>
      <c r="C68" s="1075"/>
      <c r="D68" s="1075"/>
      <c r="E68" s="1075"/>
      <c r="F68" s="1075"/>
      <c r="G68" s="1075"/>
      <c r="H68" s="1075"/>
      <c r="I68" s="1075"/>
      <c r="J68" s="1075"/>
      <c r="K68" s="1075"/>
      <c r="L68" s="1075"/>
      <c r="M68" s="1075"/>
      <c r="N68" s="1075"/>
      <c r="O68" s="1075"/>
      <c r="P68" s="1076"/>
      <c r="Q68" s="1077">
        <v>659</v>
      </c>
      <c r="R68" s="1071"/>
      <c r="S68" s="1071"/>
      <c r="T68" s="1071"/>
      <c r="U68" s="1071"/>
      <c r="V68" s="1071">
        <v>649</v>
      </c>
      <c r="W68" s="1071"/>
      <c r="X68" s="1071"/>
      <c r="Y68" s="1071"/>
      <c r="Z68" s="1071"/>
      <c r="AA68" s="1071">
        <f>Q68-V68</f>
        <v>10</v>
      </c>
      <c r="AB68" s="1071"/>
      <c r="AC68" s="1071"/>
      <c r="AD68" s="1071"/>
      <c r="AE68" s="1071"/>
      <c r="AF68" s="1071">
        <v>10</v>
      </c>
      <c r="AG68" s="1071"/>
      <c r="AH68" s="1071"/>
      <c r="AI68" s="1071"/>
      <c r="AJ68" s="1071"/>
      <c r="AK68" s="1071" t="s">
        <v>506</v>
      </c>
      <c r="AL68" s="1071"/>
      <c r="AM68" s="1071"/>
      <c r="AN68" s="1071"/>
      <c r="AO68" s="1071"/>
      <c r="AP68" s="1071" t="s">
        <v>506</v>
      </c>
      <c r="AQ68" s="1071"/>
      <c r="AR68" s="1071"/>
      <c r="AS68" s="1071"/>
      <c r="AT68" s="1071"/>
      <c r="AU68" s="1071" t="s">
        <v>506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567</v>
      </c>
      <c r="C69" s="1064"/>
      <c r="D69" s="1064"/>
      <c r="E69" s="1064"/>
      <c r="F69" s="1064"/>
      <c r="G69" s="1064"/>
      <c r="H69" s="1064"/>
      <c r="I69" s="1064"/>
      <c r="J69" s="1064"/>
      <c r="K69" s="1064"/>
      <c r="L69" s="1064"/>
      <c r="M69" s="1064"/>
      <c r="N69" s="1064"/>
      <c r="O69" s="1064"/>
      <c r="P69" s="1065"/>
      <c r="Q69" s="1066">
        <v>23</v>
      </c>
      <c r="R69" s="1060"/>
      <c r="S69" s="1060"/>
      <c r="T69" s="1060"/>
      <c r="U69" s="1060"/>
      <c r="V69" s="1060">
        <v>21</v>
      </c>
      <c r="W69" s="1060"/>
      <c r="X69" s="1060"/>
      <c r="Y69" s="1060"/>
      <c r="Z69" s="1060"/>
      <c r="AA69" s="1060">
        <f t="shared" ref="AA69:AA78" si="1">Q69-V69</f>
        <v>2</v>
      </c>
      <c r="AB69" s="1060"/>
      <c r="AC69" s="1060"/>
      <c r="AD69" s="1060"/>
      <c r="AE69" s="1060"/>
      <c r="AF69" s="1060">
        <v>2</v>
      </c>
      <c r="AG69" s="1060"/>
      <c r="AH69" s="1060"/>
      <c r="AI69" s="1060"/>
      <c r="AJ69" s="1060"/>
      <c r="AK69" s="1060" t="s">
        <v>506</v>
      </c>
      <c r="AL69" s="1060"/>
      <c r="AM69" s="1060"/>
      <c r="AN69" s="1060"/>
      <c r="AO69" s="1060"/>
      <c r="AP69" s="1060" t="s">
        <v>506</v>
      </c>
      <c r="AQ69" s="1060"/>
      <c r="AR69" s="1060"/>
      <c r="AS69" s="1060"/>
      <c r="AT69" s="1060"/>
      <c r="AU69" s="1060" t="s">
        <v>506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568</v>
      </c>
      <c r="C70" s="1064"/>
      <c r="D70" s="1064"/>
      <c r="E70" s="1064"/>
      <c r="F70" s="1064"/>
      <c r="G70" s="1064"/>
      <c r="H70" s="1064"/>
      <c r="I70" s="1064"/>
      <c r="J70" s="1064"/>
      <c r="K70" s="1064"/>
      <c r="L70" s="1064"/>
      <c r="M70" s="1064"/>
      <c r="N70" s="1064"/>
      <c r="O70" s="1064"/>
      <c r="P70" s="1065"/>
      <c r="Q70" s="1066">
        <v>1049</v>
      </c>
      <c r="R70" s="1060"/>
      <c r="S70" s="1060"/>
      <c r="T70" s="1060"/>
      <c r="U70" s="1060"/>
      <c r="V70" s="1060">
        <v>1022</v>
      </c>
      <c r="W70" s="1060"/>
      <c r="X70" s="1060"/>
      <c r="Y70" s="1060"/>
      <c r="Z70" s="1060"/>
      <c r="AA70" s="1060">
        <f t="shared" si="1"/>
        <v>27</v>
      </c>
      <c r="AB70" s="1060"/>
      <c r="AC70" s="1060"/>
      <c r="AD70" s="1060"/>
      <c r="AE70" s="1060"/>
      <c r="AF70" s="1060">
        <v>27</v>
      </c>
      <c r="AG70" s="1060"/>
      <c r="AH70" s="1060"/>
      <c r="AI70" s="1060"/>
      <c r="AJ70" s="1060"/>
      <c r="AK70" s="1060" t="s">
        <v>506</v>
      </c>
      <c r="AL70" s="1060"/>
      <c r="AM70" s="1060"/>
      <c r="AN70" s="1060"/>
      <c r="AO70" s="1060"/>
      <c r="AP70" s="1060">
        <v>550</v>
      </c>
      <c r="AQ70" s="1060"/>
      <c r="AR70" s="1060"/>
      <c r="AS70" s="1060"/>
      <c r="AT70" s="1060"/>
      <c r="AU70" s="1060">
        <v>41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569</v>
      </c>
      <c r="C71" s="1064"/>
      <c r="D71" s="1064"/>
      <c r="E71" s="1064"/>
      <c r="F71" s="1064"/>
      <c r="G71" s="1064"/>
      <c r="H71" s="1064"/>
      <c r="I71" s="1064"/>
      <c r="J71" s="1064"/>
      <c r="K71" s="1064"/>
      <c r="L71" s="1064"/>
      <c r="M71" s="1064"/>
      <c r="N71" s="1064"/>
      <c r="O71" s="1064"/>
      <c r="P71" s="1065"/>
      <c r="Q71" s="1066">
        <v>43</v>
      </c>
      <c r="R71" s="1060"/>
      <c r="S71" s="1060"/>
      <c r="T71" s="1060"/>
      <c r="U71" s="1060"/>
      <c r="V71" s="1060">
        <v>43</v>
      </c>
      <c r="W71" s="1060"/>
      <c r="X71" s="1060"/>
      <c r="Y71" s="1060"/>
      <c r="Z71" s="1060"/>
      <c r="AA71" s="1060">
        <f t="shared" si="1"/>
        <v>0</v>
      </c>
      <c r="AB71" s="1060"/>
      <c r="AC71" s="1060"/>
      <c r="AD71" s="1060"/>
      <c r="AE71" s="1060"/>
      <c r="AF71" s="1060">
        <v>0</v>
      </c>
      <c r="AG71" s="1060"/>
      <c r="AH71" s="1060"/>
      <c r="AI71" s="1060"/>
      <c r="AJ71" s="1060"/>
      <c r="AK71" s="1060" t="s">
        <v>506</v>
      </c>
      <c r="AL71" s="1060"/>
      <c r="AM71" s="1060"/>
      <c r="AN71" s="1060"/>
      <c r="AO71" s="1060"/>
      <c r="AP71" s="1060" t="s">
        <v>506</v>
      </c>
      <c r="AQ71" s="1060"/>
      <c r="AR71" s="1060"/>
      <c r="AS71" s="1060"/>
      <c r="AT71" s="1060"/>
      <c r="AU71" s="1060" t="s">
        <v>506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570</v>
      </c>
      <c r="C72" s="1064"/>
      <c r="D72" s="1064"/>
      <c r="E72" s="1064"/>
      <c r="F72" s="1064"/>
      <c r="G72" s="1064"/>
      <c r="H72" s="1064"/>
      <c r="I72" s="1064"/>
      <c r="J72" s="1064"/>
      <c r="K72" s="1064"/>
      <c r="L72" s="1064"/>
      <c r="M72" s="1064"/>
      <c r="N72" s="1064"/>
      <c r="O72" s="1064"/>
      <c r="P72" s="1065"/>
      <c r="Q72" s="1066">
        <v>1185</v>
      </c>
      <c r="R72" s="1060"/>
      <c r="S72" s="1060"/>
      <c r="T72" s="1060"/>
      <c r="U72" s="1060"/>
      <c r="V72" s="1060">
        <v>1093</v>
      </c>
      <c r="W72" s="1060"/>
      <c r="X72" s="1060"/>
      <c r="Y72" s="1060"/>
      <c r="Z72" s="1060"/>
      <c r="AA72" s="1060">
        <f t="shared" si="1"/>
        <v>92</v>
      </c>
      <c r="AB72" s="1060"/>
      <c r="AC72" s="1060"/>
      <c r="AD72" s="1060"/>
      <c r="AE72" s="1060"/>
      <c r="AF72" s="1060">
        <v>92</v>
      </c>
      <c r="AG72" s="1060"/>
      <c r="AH72" s="1060"/>
      <c r="AI72" s="1060"/>
      <c r="AJ72" s="1060"/>
      <c r="AK72" s="1060" t="s">
        <v>506</v>
      </c>
      <c r="AL72" s="1060"/>
      <c r="AM72" s="1060"/>
      <c r="AN72" s="1060"/>
      <c r="AO72" s="1060"/>
      <c r="AP72" s="1060">
        <v>63</v>
      </c>
      <c r="AQ72" s="1060"/>
      <c r="AR72" s="1060"/>
      <c r="AS72" s="1060"/>
      <c r="AT72" s="1060"/>
      <c r="AU72" s="1060">
        <v>18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571</v>
      </c>
      <c r="C73" s="1064"/>
      <c r="D73" s="1064"/>
      <c r="E73" s="1064"/>
      <c r="F73" s="1064"/>
      <c r="G73" s="1064"/>
      <c r="H73" s="1064"/>
      <c r="I73" s="1064"/>
      <c r="J73" s="1064"/>
      <c r="K73" s="1064"/>
      <c r="L73" s="1064"/>
      <c r="M73" s="1064"/>
      <c r="N73" s="1064"/>
      <c r="O73" s="1064"/>
      <c r="P73" s="1065"/>
      <c r="Q73" s="1066">
        <v>1636</v>
      </c>
      <c r="R73" s="1060"/>
      <c r="S73" s="1060"/>
      <c r="T73" s="1060"/>
      <c r="U73" s="1060"/>
      <c r="V73" s="1060">
        <v>1616</v>
      </c>
      <c r="W73" s="1060"/>
      <c r="X73" s="1060"/>
      <c r="Y73" s="1060"/>
      <c r="Z73" s="1060"/>
      <c r="AA73" s="1060">
        <f t="shared" si="1"/>
        <v>20</v>
      </c>
      <c r="AB73" s="1060"/>
      <c r="AC73" s="1060"/>
      <c r="AD73" s="1060"/>
      <c r="AE73" s="1060"/>
      <c r="AF73" s="1060">
        <v>20</v>
      </c>
      <c r="AG73" s="1060"/>
      <c r="AH73" s="1060"/>
      <c r="AI73" s="1060"/>
      <c r="AJ73" s="1060"/>
      <c r="AK73" s="1060">
        <v>4</v>
      </c>
      <c r="AL73" s="1060"/>
      <c r="AM73" s="1060"/>
      <c r="AN73" s="1060"/>
      <c r="AO73" s="1060"/>
      <c r="AP73" s="1060" t="s">
        <v>506</v>
      </c>
      <c r="AQ73" s="1060"/>
      <c r="AR73" s="1060"/>
      <c r="AS73" s="1060"/>
      <c r="AT73" s="1060"/>
      <c r="AU73" s="1060" t="s">
        <v>506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572</v>
      </c>
      <c r="C74" s="1064"/>
      <c r="D74" s="1064"/>
      <c r="E74" s="1064"/>
      <c r="F74" s="1064"/>
      <c r="G74" s="1064"/>
      <c r="H74" s="1064"/>
      <c r="I74" s="1064"/>
      <c r="J74" s="1064"/>
      <c r="K74" s="1064"/>
      <c r="L74" s="1064"/>
      <c r="M74" s="1064"/>
      <c r="N74" s="1064"/>
      <c r="O74" s="1064"/>
      <c r="P74" s="1065"/>
      <c r="Q74" s="1066">
        <v>145</v>
      </c>
      <c r="R74" s="1060"/>
      <c r="S74" s="1060"/>
      <c r="T74" s="1060"/>
      <c r="U74" s="1060"/>
      <c r="V74" s="1060">
        <v>137</v>
      </c>
      <c r="W74" s="1060"/>
      <c r="X74" s="1060"/>
      <c r="Y74" s="1060"/>
      <c r="Z74" s="1060"/>
      <c r="AA74" s="1060">
        <f t="shared" si="1"/>
        <v>8</v>
      </c>
      <c r="AB74" s="1060"/>
      <c r="AC74" s="1060"/>
      <c r="AD74" s="1060"/>
      <c r="AE74" s="1060"/>
      <c r="AF74" s="1060">
        <v>8</v>
      </c>
      <c r="AG74" s="1060"/>
      <c r="AH74" s="1060"/>
      <c r="AI74" s="1060"/>
      <c r="AJ74" s="1060"/>
      <c r="AK74" s="1060" t="s">
        <v>506</v>
      </c>
      <c r="AL74" s="1060"/>
      <c r="AM74" s="1060"/>
      <c r="AN74" s="1060"/>
      <c r="AO74" s="1060"/>
      <c r="AP74" s="1060" t="s">
        <v>506</v>
      </c>
      <c r="AQ74" s="1060"/>
      <c r="AR74" s="1060"/>
      <c r="AS74" s="1060"/>
      <c r="AT74" s="1060"/>
      <c r="AU74" s="1060" t="s">
        <v>506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573</v>
      </c>
      <c r="C75" s="1064"/>
      <c r="D75" s="1064"/>
      <c r="E75" s="1064"/>
      <c r="F75" s="1064"/>
      <c r="G75" s="1064"/>
      <c r="H75" s="1064"/>
      <c r="I75" s="1064"/>
      <c r="J75" s="1064"/>
      <c r="K75" s="1064"/>
      <c r="L75" s="1064"/>
      <c r="M75" s="1064"/>
      <c r="N75" s="1064"/>
      <c r="O75" s="1064"/>
      <c r="P75" s="1065"/>
      <c r="Q75" s="1067">
        <v>4831</v>
      </c>
      <c r="R75" s="1068"/>
      <c r="S75" s="1068"/>
      <c r="T75" s="1068"/>
      <c r="U75" s="1069"/>
      <c r="V75" s="1070">
        <v>3696</v>
      </c>
      <c r="W75" s="1068"/>
      <c r="X75" s="1068"/>
      <c r="Y75" s="1068"/>
      <c r="Z75" s="1069"/>
      <c r="AA75" s="1070">
        <f t="shared" si="1"/>
        <v>1135</v>
      </c>
      <c r="AB75" s="1068"/>
      <c r="AC75" s="1068"/>
      <c r="AD75" s="1068"/>
      <c r="AE75" s="1069"/>
      <c r="AF75" s="1070">
        <v>1135</v>
      </c>
      <c r="AG75" s="1068"/>
      <c r="AH75" s="1068"/>
      <c r="AI75" s="1068"/>
      <c r="AJ75" s="1069"/>
      <c r="AK75" s="1070">
        <v>3</v>
      </c>
      <c r="AL75" s="1068"/>
      <c r="AM75" s="1068"/>
      <c r="AN75" s="1068"/>
      <c r="AO75" s="1069"/>
      <c r="AP75" s="1070" t="s">
        <v>506</v>
      </c>
      <c r="AQ75" s="1068"/>
      <c r="AR75" s="1068"/>
      <c r="AS75" s="1068"/>
      <c r="AT75" s="1069"/>
      <c r="AU75" s="1070" t="s">
        <v>506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574</v>
      </c>
      <c r="C76" s="1064"/>
      <c r="D76" s="1064"/>
      <c r="E76" s="1064"/>
      <c r="F76" s="1064"/>
      <c r="G76" s="1064"/>
      <c r="H76" s="1064"/>
      <c r="I76" s="1064"/>
      <c r="J76" s="1064"/>
      <c r="K76" s="1064"/>
      <c r="L76" s="1064"/>
      <c r="M76" s="1064"/>
      <c r="N76" s="1064"/>
      <c r="O76" s="1064"/>
      <c r="P76" s="1065"/>
      <c r="Q76" s="1067">
        <v>9</v>
      </c>
      <c r="R76" s="1068"/>
      <c r="S76" s="1068"/>
      <c r="T76" s="1068"/>
      <c r="U76" s="1069"/>
      <c r="V76" s="1070">
        <v>9</v>
      </c>
      <c r="W76" s="1068"/>
      <c r="X76" s="1068"/>
      <c r="Y76" s="1068"/>
      <c r="Z76" s="1069"/>
      <c r="AA76" s="1070">
        <f t="shared" si="1"/>
        <v>0</v>
      </c>
      <c r="AB76" s="1068"/>
      <c r="AC76" s="1068"/>
      <c r="AD76" s="1068"/>
      <c r="AE76" s="1069"/>
      <c r="AF76" s="1070">
        <v>0</v>
      </c>
      <c r="AG76" s="1068"/>
      <c r="AH76" s="1068"/>
      <c r="AI76" s="1068"/>
      <c r="AJ76" s="1069"/>
      <c r="AK76" s="1070" t="s">
        <v>506</v>
      </c>
      <c r="AL76" s="1068"/>
      <c r="AM76" s="1068"/>
      <c r="AN76" s="1068"/>
      <c r="AO76" s="1069"/>
      <c r="AP76" s="1070" t="s">
        <v>506</v>
      </c>
      <c r="AQ76" s="1068"/>
      <c r="AR76" s="1068"/>
      <c r="AS76" s="1068"/>
      <c r="AT76" s="1069"/>
      <c r="AU76" s="1070" t="s">
        <v>506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575</v>
      </c>
      <c r="C77" s="1064"/>
      <c r="D77" s="1064"/>
      <c r="E77" s="1064"/>
      <c r="F77" s="1064"/>
      <c r="G77" s="1064"/>
      <c r="H77" s="1064"/>
      <c r="I77" s="1064"/>
      <c r="J77" s="1064"/>
      <c r="K77" s="1064"/>
      <c r="L77" s="1064"/>
      <c r="M77" s="1064"/>
      <c r="N77" s="1064"/>
      <c r="O77" s="1064"/>
      <c r="P77" s="1065"/>
      <c r="Q77" s="1067">
        <v>54</v>
      </c>
      <c r="R77" s="1068"/>
      <c r="S77" s="1068"/>
      <c r="T77" s="1068"/>
      <c r="U77" s="1069"/>
      <c r="V77" s="1070">
        <v>50</v>
      </c>
      <c r="W77" s="1068"/>
      <c r="X77" s="1068"/>
      <c r="Y77" s="1068"/>
      <c r="Z77" s="1069"/>
      <c r="AA77" s="1070">
        <f t="shared" si="1"/>
        <v>4</v>
      </c>
      <c r="AB77" s="1068"/>
      <c r="AC77" s="1068"/>
      <c r="AD77" s="1068"/>
      <c r="AE77" s="1069"/>
      <c r="AF77" s="1070">
        <v>4</v>
      </c>
      <c r="AG77" s="1068"/>
      <c r="AH77" s="1068"/>
      <c r="AI77" s="1068"/>
      <c r="AJ77" s="1069"/>
      <c r="AK77" s="1070" t="s">
        <v>506</v>
      </c>
      <c r="AL77" s="1068"/>
      <c r="AM77" s="1068"/>
      <c r="AN77" s="1068"/>
      <c r="AO77" s="1069"/>
      <c r="AP77" s="1070" t="s">
        <v>506</v>
      </c>
      <c r="AQ77" s="1068"/>
      <c r="AR77" s="1068"/>
      <c r="AS77" s="1068"/>
      <c r="AT77" s="1069"/>
      <c r="AU77" s="1070" t="s">
        <v>506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576</v>
      </c>
      <c r="C78" s="1064"/>
      <c r="D78" s="1064"/>
      <c r="E78" s="1064"/>
      <c r="F78" s="1064"/>
      <c r="G78" s="1064"/>
      <c r="H78" s="1064"/>
      <c r="I78" s="1064"/>
      <c r="J78" s="1064"/>
      <c r="K78" s="1064"/>
      <c r="L78" s="1064"/>
      <c r="M78" s="1064"/>
      <c r="N78" s="1064"/>
      <c r="O78" s="1064"/>
      <c r="P78" s="1065"/>
      <c r="Q78" s="1066">
        <v>145430</v>
      </c>
      <c r="R78" s="1060"/>
      <c r="S78" s="1060"/>
      <c r="T78" s="1060"/>
      <c r="U78" s="1060"/>
      <c r="V78" s="1060">
        <v>141225</v>
      </c>
      <c r="W78" s="1060"/>
      <c r="X78" s="1060"/>
      <c r="Y78" s="1060"/>
      <c r="Z78" s="1060"/>
      <c r="AA78" s="1060">
        <f t="shared" si="1"/>
        <v>4205</v>
      </c>
      <c r="AB78" s="1060"/>
      <c r="AC78" s="1060"/>
      <c r="AD78" s="1060"/>
      <c r="AE78" s="1060"/>
      <c r="AF78" s="1060">
        <v>4205</v>
      </c>
      <c r="AG78" s="1060"/>
      <c r="AH78" s="1060"/>
      <c r="AI78" s="1060"/>
      <c r="AJ78" s="1060"/>
      <c r="AK78" s="1060" t="s">
        <v>506</v>
      </c>
      <c r="AL78" s="1060"/>
      <c r="AM78" s="1060"/>
      <c r="AN78" s="1060"/>
      <c r="AO78" s="1060"/>
      <c r="AP78" s="1060" t="s">
        <v>506</v>
      </c>
      <c r="AQ78" s="1060"/>
      <c r="AR78" s="1060"/>
      <c r="AS78" s="1060"/>
      <c r="AT78" s="1060"/>
      <c r="AU78" s="1060" t="s">
        <v>506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5503</v>
      </c>
      <c r="AG88" s="1048"/>
      <c r="AH88" s="1048"/>
      <c r="AI88" s="1048"/>
      <c r="AJ88" s="1048"/>
      <c r="AK88" s="1052"/>
      <c r="AL88" s="1052"/>
      <c r="AM88" s="1052"/>
      <c r="AN88" s="1052"/>
      <c r="AO88" s="1052"/>
      <c r="AP88" s="1048">
        <f>SUM(AP68:AT87)</f>
        <v>613</v>
      </c>
      <c r="AQ88" s="1048"/>
      <c r="AR88" s="1048"/>
      <c r="AS88" s="1048"/>
      <c r="AT88" s="1048"/>
      <c r="AU88" s="1048">
        <f>SUM(AU68:AY87)</f>
        <v>59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169</v>
      </c>
      <c r="CS102" s="1040"/>
      <c r="CT102" s="1040"/>
      <c r="CU102" s="1040"/>
      <c r="CV102" s="1041"/>
      <c r="CW102" s="1039">
        <f>SUM(CW7:DA88)</f>
        <v>33</v>
      </c>
      <c r="CX102" s="1040"/>
      <c r="CY102" s="1040"/>
      <c r="CZ102" s="1040"/>
      <c r="DA102" s="1041"/>
      <c r="DB102" s="1039">
        <f>SUM(DB7:DF88)</f>
        <v>0</v>
      </c>
      <c r="DC102" s="1040"/>
      <c r="DD102" s="1040"/>
      <c r="DE102" s="1040"/>
      <c r="DF102" s="1041"/>
      <c r="DG102" s="1039">
        <f>SUM(DG7:DK88)</f>
        <v>0</v>
      </c>
      <c r="DH102" s="1040"/>
      <c r="DI102" s="1040"/>
      <c r="DJ102" s="1040"/>
      <c r="DK102" s="1041"/>
      <c r="DL102" s="1039">
        <f>SUM(DL7:DP88)</f>
        <v>0</v>
      </c>
      <c r="DM102" s="1040"/>
      <c r="DN102" s="1040"/>
      <c r="DO102" s="1040"/>
      <c r="DP102" s="1041"/>
      <c r="DQ102" s="1039">
        <f>SUM(DQ7:DU88)</f>
        <v>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305</v>
      </c>
      <c r="AG109" s="983"/>
      <c r="AH109" s="983"/>
      <c r="AI109" s="983"/>
      <c r="AJ109" s="984"/>
      <c r="AK109" s="985" t="s">
        <v>304</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305</v>
      </c>
      <c r="BW109" s="983"/>
      <c r="BX109" s="983"/>
      <c r="BY109" s="983"/>
      <c r="BZ109" s="984"/>
      <c r="CA109" s="985" t="s">
        <v>304</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305</v>
      </c>
      <c r="DM109" s="983"/>
      <c r="DN109" s="983"/>
      <c r="DO109" s="983"/>
      <c r="DP109" s="984"/>
      <c r="DQ109" s="985" t="s">
        <v>304</v>
      </c>
      <c r="DR109" s="983"/>
      <c r="DS109" s="983"/>
      <c r="DT109" s="983"/>
      <c r="DU109" s="984"/>
      <c r="DV109" s="985" t="s">
        <v>423</v>
      </c>
      <c r="DW109" s="983"/>
      <c r="DX109" s="983"/>
      <c r="DY109" s="983"/>
      <c r="DZ109" s="1014"/>
    </row>
    <row r="110" spans="1:131" s="246" customFormat="1" ht="26.25" customHeight="1">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317197</v>
      </c>
      <c r="AB110" s="976"/>
      <c r="AC110" s="976"/>
      <c r="AD110" s="976"/>
      <c r="AE110" s="977"/>
      <c r="AF110" s="978">
        <v>298625</v>
      </c>
      <c r="AG110" s="976"/>
      <c r="AH110" s="976"/>
      <c r="AI110" s="976"/>
      <c r="AJ110" s="977"/>
      <c r="AK110" s="978">
        <v>232415</v>
      </c>
      <c r="AL110" s="976"/>
      <c r="AM110" s="976"/>
      <c r="AN110" s="976"/>
      <c r="AO110" s="977"/>
      <c r="AP110" s="979">
        <v>17.3</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3070018</v>
      </c>
      <c r="BR110" s="923"/>
      <c r="BS110" s="923"/>
      <c r="BT110" s="923"/>
      <c r="BU110" s="923"/>
      <c r="BV110" s="923">
        <v>3120054</v>
      </c>
      <c r="BW110" s="923"/>
      <c r="BX110" s="923"/>
      <c r="BY110" s="923"/>
      <c r="BZ110" s="923"/>
      <c r="CA110" s="923">
        <v>3177288</v>
      </c>
      <c r="CB110" s="923"/>
      <c r="CC110" s="923"/>
      <c r="CD110" s="923"/>
      <c r="CE110" s="923"/>
      <c r="CF110" s="947">
        <v>237</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129</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429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429</v>
      </c>
      <c r="BR111" s="895"/>
      <c r="BS111" s="895"/>
      <c r="BT111" s="895"/>
      <c r="BU111" s="895"/>
      <c r="BV111" s="895" t="s">
        <v>129</v>
      </c>
      <c r="BW111" s="895"/>
      <c r="BX111" s="895"/>
      <c r="BY111" s="895"/>
      <c r="BZ111" s="895"/>
      <c r="CA111" s="895" t="s">
        <v>129</v>
      </c>
      <c r="CB111" s="895"/>
      <c r="CC111" s="895"/>
      <c r="CD111" s="895"/>
      <c r="CE111" s="895"/>
      <c r="CF111" s="956" t="s">
        <v>429</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429</v>
      </c>
      <c r="AL112" s="858"/>
      <c r="AM112" s="858"/>
      <c r="AN112" s="858"/>
      <c r="AO112" s="859"/>
      <c r="AP112" s="905" t="s">
        <v>429</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197609</v>
      </c>
      <c r="BR112" s="895"/>
      <c r="BS112" s="895"/>
      <c r="BT112" s="895"/>
      <c r="BU112" s="895"/>
      <c r="BV112" s="895">
        <v>260459</v>
      </c>
      <c r="BW112" s="895"/>
      <c r="BX112" s="895"/>
      <c r="BY112" s="895"/>
      <c r="BZ112" s="895"/>
      <c r="CA112" s="895">
        <v>348148</v>
      </c>
      <c r="CB112" s="895"/>
      <c r="CC112" s="895"/>
      <c r="CD112" s="895"/>
      <c r="CE112" s="895"/>
      <c r="CF112" s="956">
        <v>26</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429</v>
      </c>
      <c r="DH112" s="895"/>
      <c r="DI112" s="895"/>
      <c r="DJ112" s="895"/>
      <c r="DK112" s="895"/>
      <c r="DL112" s="895" t="s">
        <v>429</v>
      </c>
      <c r="DM112" s="895"/>
      <c r="DN112" s="895"/>
      <c r="DO112" s="895"/>
      <c r="DP112" s="895"/>
      <c r="DQ112" s="895" t="s">
        <v>429</v>
      </c>
      <c r="DR112" s="895"/>
      <c r="DS112" s="895"/>
      <c r="DT112" s="895"/>
      <c r="DU112" s="895"/>
      <c r="DV112" s="872" t="s">
        <v>429</v>
      </c>
      <c r="DW112" s="872"/>
      <c r="DX112" s="872"/>
      <c r="DY112" s="872"/>
      <c r="DZ112" s="873"/>
    </row>
    <row r="113" spans="1:130" s="246" customFormat="1" ht="26.25" customHeight="1">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10126</v>
      </c>
      <c r="AB113" s="1004"/>
      <c r="AC113" s="1004"/>
      <c r="AD113" s="1004"/>
      <c r="AE113" s="1005"/>
      <c r="AF113" s="1006">
        <v>13582</v>
      </c>
      <c r="AG113" s="1004"/>
      <c r="AH113" s="1004"/>
      <c r="AI113" s="1004"/>
      <c r="AJ113" s="1005"/>
      <c r="AK113" s="1006">
        <v>22729</v>
      </c>
      <c r="AL113" s="1004"/>
      <c r="AM113" s="1004"/>
      <c r="AN113" s="1004"/>
      <c r="AO113" s="1005"/>
      <c r="AP113" s="1007">
        <v>1.7</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246951</v>
      </c>
      <c r="BR113" s="895"/>
      <c r="BS113" s="895"/>
      <c r="BT113" s="895"/>
      <c r="BU113" s="895"/>
      <c r="BV113" s="895">
        <v>89348</v>
      </c>
      <c r="BW113" s="895"/>
      <c r="BX113" s="895"/>
      <c r="BY113" s="895"/>
      <c r="BZ113" s="895"/>
      <c r="CA113" s="895">
        <v>58773</v>
      </c>
      <c r="CB113" s="895"/>
      <c r="CC113" s="895"/>
      <c r="CD113" s="895"/>
      <c r="CE113" s="895"/>
      <c r="CF113" s="956">
        <v>4.4000000000000004</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429</v>
      </c>
      <c r="DH113" s="858"/>
      <c r="DI113" s="858"/>
      <c r="DJ113" s="858"/>
      <c r="DK113" s="859"/>
      <c r="DL113" s="860" t="s">
        <v>429</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32721</v>
      </c>
      <c r="AB114" s="858"/>
      <c r="AC114" s="858"/>
      <c r="AD114" s="858"/>
      <c r="AE114" s="859"/>
      <c r="AF114" s="860">
        <v>32724</v>
      </c>
      <c r="AG114" s="858"/>
      <c r="AH114" s="858"/>
      <c r="AI114" s="858"/>
      <c r="AJ114" s="859"/>
      <c r="AK114" s="860">
        <v>31531</v>
      </c>
      <c r="AL114" s="858"/>
      <c r="AM114" s="858"/>
      <c r="AN114" s="858"/>
      <c r="AO114" s="859"/>
      <c r="AP114" s="905">
        <v>2.4</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442183</v>
      </c>
      <c r="BR114" s="895"/>
      <c r="BS114" s="895"/>
      <c r="BT114" s="895"/>
      <c r="BU114" s="895"/>
      <c r="BV114" s="895">
        <v>448544</v>
      </c>
      <c r="BW114" s="895"/>
      <c r="BX114" s="895"/>
      <c r="BY114" s="895"/>
      <c r="BZ114" s="895"/>
      <c r="CA114" s="895">
        <v>434124</v>
      </c>
      <c r="CB114" s="895"/>
      <c r="CC114" s="895"/>
      <c r="CD114" s="895"/>
      <c r="CE114" s="895"/>
      <c r="CF114" s="956">
        <v>32.4</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429</v>
      </c>
      <c r="DH114" s="858"/>
      <c r="DI114" s="858"/>
      <c r="DJ114" s="858"/>
      <c r="DK114" s="859"/>
      <c r="DL114" s="860" t="s">
        <v>443</v>
      </c>
      <c r="DM114" s="858"/>
      <c r="DN114" s="858"/>
      <c r="DO114" s="858"/>
      <c r="DP114" s="859"/>
      <c r="DQ114" s="860" t="s">
        <v>444</v>
      </c>
      <c r="DR114" s="858"/>
      <c r="DS114" s="858"/>
      <c r="DT114" s="858"/>
      <c r="DU114" s="859"/>
      <c r="DV114" s="905" t="s">
        <v>443</v>
      </c>
      <c r="DW114" s="906"/>
      <c r="DX114" s="906"/>
      <c r="DY114" s="906"/>
      <c r="DZ114" s="907"/>
    </row>
    <row r="115" spans="1:130" s="246" customFormat="1" ht="26.25" customHeight="1">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429</v>
      </c>
      <c r="AB115" s="1004"/>
      <c r="AC115" s="1004"/>
      <c r="AD115" s="1004"/>
      <c r="AE115" s="1005"/>
      <c r="AF115" s="1006" t="s">
        <v>444</v>
      </c>
      <c r="AG115" s="1004"/>
      <c r="AH115" s="1004"/>
      <c r="AI115" s="1004"/>
      <c r="AJ115" s="1005"/>
      <c r="AK115" s="1006" t="s">
        <v>129</v>
      </c>
      <c r="AL115" s="1004"/>
      <c r="AM115" s="1004"/>
      <c r="AN115" s="1004"/>
      <c r="AO115" s="1005"/>
      <c r="AP115" s="1007" t="s">
        <v>129</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129</v>
      </c>
      <c r="BW115" s="895"/>
      <c r="BX115" s="895"/>
      <c r="BY115" s="895"/>
      <c r="BZ115" s="895"/>
      <c r="CA115" s="895" t="s">
        <v>129</v>
      </c>
      <c r="CB115" s="895"/>
      <c r="CC115" s="895"/>
      <c r="CD115" s="895"/>
      <c r="CE115" s="895"/>
      <c r="CF115" s="956" t="s">
        <v>429</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443</v>
      </c>
      <c r="DM115" s="858"/>
      <c r="DN115" s="858"/>
      <c r="DO115" s="858"/>
      <c r="DP115" s="859"/>
      <c r="DQ115" s="860" t="s">
        <v>429</v>
      </c>
      <c r="DR115" s="858"/>
      <c r="DS115" s="858"/>
      <c r="DT115" s="858"/>
      <c r="DU115" s="859"/>
      <c r="DV115" s="905" t="s">
        <v>129</v>
      </c>
      <c r="DW115" s="906"/>
      <c r="DX115" s="906"/>
      <c r="DY115" s="906"/>
      <c r="DZ115" s="907"/>
    </row>
    <row r="116" spans="1:130" s="246" customFormat="1" ht="26.25" customHeight="1">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142</v>
      </c>
      <c r="AB116" s="858"/>
      <c r="AC116" s="858"/>
      <c r="AD116" s="858"/>
      <c r="AE116" s="859"/>
      <c r="AF116" s="860">
        <v>62</v>
      </c>
      <c r="AG116" s="858"/>
      <c r="AH116" s="858"/>
      <c r="AI116" s="858"/>
      <c r="AJ116" s="859"/>
      <c r="AK116" s="860">
        <v>219</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429</v>
      </c>
      <c r="BW116" s="895"/>
      <c r="BX116" s="895"/>
      <c r="BY116" s="895"/>
      <c r="BZ116" s="895"/>
      <c r="CA116" s="895" t="s">
        <v>450</v>
      </c>
      <c r="CB116" s="895"/>
      <c r="CC116" s="895"/>
      <c r="CD116" s="895"/>
      <c r="CE116" s="895"/>
      <c r="CF116" s="956" t="s">
        <v>429</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429</v>
      </c>
      <c r="DH116" s="858"/>
      <c r="DI116" s="858"/>
      <c r="DJ116" s="858"/>
      <c r="DK116" s="859"/>
      <c r="DL116" s="860" t="s">
        <v>129</v>
      </c>
      <c r="DM116" s="858"/>
      <c r="DN116" s="858"/>
      <c r="DO116" s="858"/>
      <c r="DP116" s="859"/>
      <c r="DQ116" s="860" t="s">
        <v>429</v>
      </c>
      <c r="DR116" s="858"/>
      <c r="DS116" s="858"/>
      <c r="DT116" s="858"/>
      <c r="DU116" s="859"/>
      <c r="DV116" s="905" t="s">
        <v>129</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360186</v>
      </c>
      <c r="AB117" s="990"/>
      <c r="AC117" s="990"/>
      <c r="AD117" s="990"/>
      <c r="AE117" s="991"/>
      <c r="AF117" s="992">
        <v>344993</v>
      </c>
      <c r="AG117" s="990"/>
      <c r="AH117" s="990"/>
      <c r="AI117" s="990"/>
      <c r="AJ117" s="991"/>
      <c r="AK117" s="992">
        <v>286894</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429</v>
      </c>
      <c r="BR117" s="895"/>
      <c r="BS117" s="895"/>
      <c r="BT117" s="895"/>
      <c r="BU117" s="895"/>
      <c r="BV117" s="895" t="s">
        <v>129</v>
      </c>
      <c r="BW117" s="895"/>
      <c r="BX117" s="895"/>
      <c r="BY117" s="895"/>
      <c r="BZ117" s="895"/>
      <c r="CA117" s="895" t="s">
        <v>129</v>
      </c>
      <c r="CB117" s="895"/>
      <c r="CC117" s="895"/>
      <c r="CD117" s="895"/>
      <c r="CE117" s="895"/>
      <c r="CF117" s="956" t="s">
        <v>450</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429</v>
      </c>
      <c r="DH117" s="858"/>
      <c r="DI117" s="858"/>
      <c r="DJ117" s="858"/>
      <c r="DK117" s="859"/>
      <c r="DL117" s="860" t="s">
        <v>429</v>
      </c>
      <c r="DM117" s="858"/>
      <c r="DN117" s="858"/>
      <c r="DO117" s="858"/>
      <c r="DP117" s="859"/>
      <c r="DQ117" s="860" t="s">
        <v>429</v>
      </c>
      <c r="DR117" s="858"/>
      <c r="DS117" s="858"/>
      <c r="DT117" s="858"/>
      <c r="DU117" s="859"/>
      <c r="DV117" s="905" t="s">
        <v>443</v>
      </c>
      <c r="DW117" s="906"/>
      <c r="DX117" s="906"/>
      <c r="DY117" s="906"/>
      <c r="DZ117" s="907"/>
    </row>
    <row r="118" spans="1:130" s="246" customFormat="1" ht="26.25" customHeight="1">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305</v>
      </c>
      <c r="AG118" s="983"/>
      <c r="AH118" s="983"/>
      <c r="AI118" s="983"/>
      <c r="AJ118" s="984"/>
      <c r="AK118" s="985" t="s">
        <v>304</v>
      </c>
      <c r="AL118" s="983"/>
      <c r="AM118" s="983"/>
      <c r="AN118" s="983"/>
      <c r="AO118" s="984"/>
      <c r="AP118" s="986" t="s">
        <v>423</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129</v>
      </c>
      <c r="DM118" s="858"/>
      <c r="DN118" s="858"/>
      <c r="DO118" s="858"/>
      <c r="DP118" s="859"/>
      <c r="DQ118" s="860" t="s">
        <v>443</v>
      </c>
      <c r="DR118" s="858"/>
      <c r="DS118" s="858"/>
      <c r="DT118" s="858"/>
      <c r="DU118" s="859"/>
      <c r="DV118" s="905" t="s">
        <v>129</v>
      </c>
      <c r="DW118" s="906"/>
      <c r="DX118" s="906"/>
      <c r="DY118" s="906"/>
      <c r="DZ118" s="907"/>
    </row>
    <row r="119" spans="1:130" s="246" customFormat="1" ht="26.25" customHeight="1">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457</v>
      </c>
      <c r="BP119" s="959"/>
      <c r="BQ119" s="963">
        <v>3956761</v>
      </c>
      <c r="BR119" s="926"/>
      <c r="BS119" s="926"/>
      <c r="BT119" s="926"/>
      <c r="BU119" s="926"/>
      <c r="BV119" s="926">
        <v>3918405</v>
      </c>
      <c r="BW119" s="926"/>
      <c r="BX119" s="926"/>
      <c r="BY119" s="926"/>
      <c r="BZ119" s="926"/>
      <c r="CA119" s="926">
        <v>4018333</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4213034</v>
      </c>
      <c r="BR120" s="923"/>
      <c r="BS120" s="923"/>
      <c r="BT120" s="923"/>
      <c r="BU120" s="923"/>
      <c r="BV120" s="923">
        <v>4654812</v>
      </c>
      <c r="BW120" s="923"/>
      <c r="BX120" s="923"/>
      <c r="BY120" s="923"/>
      <c r="BZ120" s="923"/>
      <c r="CA120" s="923">
        <v>4993382</v>
      </c>
      <c r="CB120" s="923"/>
      <c r="CC120" s="923"/>
      <c r="CD120" s="923"/>
      <c r="CE120" s="923"/>
      <c r="CF120" s="947">
        <v>372.5</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151134</v>
      </c>
      <c r="DH120" s="923"/>
      <c r="DI120" s="923"/>
      <c r="DJ120" s="923"/>
      <c r="DK120" s="923"/>
      <c r="DL120" s="923">
        <v>217350</v>
      </c>
      <c r="DM120" s="923"/>
      <c r="DN120" s="923"/>
      <c r="DO120" s="923"/>
      <c r="DP120" s="923"/>
      <c r="DQ120" s="923">
        <v>307236</v>
      </c>
      <c r="DR120" s="923"/>
      <c r="DS120" s="923"/>
      <c r="DT120" s="923"/>
      <c r="DU120" s="923"/>
      <c r="DV120" s="924">
        <v>22.9</v>
      </c>
      <c r="DW120" s="924"/>
      <c r="DX120" s="924"/>
      <c r="DY120" s="924"/>
      <c r="DZ120" s="925"/>
    </row>
    <row r="121" spans="1:130" s="246" customFormat="1" ht="26.25" customHeight="1">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429</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22342</v>
      </c>
      <c r="BR121" s="895"/>
      <c r="BS121" s="895"/>
      <c r="BT121" s="895"/>
      <c r="BU121" s="895"/>
      <c r="BV121" s="895">
        <v>1368</v>
      </c>
      <c r="BW121" s="895"/>
      <c r="BX121" s="895"/>
      <c r="BY121" s="895"/>
      <c r="BZ121" s="895"/>
      <c r="CA121" s="895">
        <v>119</v>
      </c>
      <c r="CB121" s="895"/>
      <c r="CC121" s="895"/>
      <c r="CD121" s="895"/>
      <c r="CE121" s="895"/>
      <c r="CF121" s="956">
        <v>0</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46475</v>
      </c>
      <c r="DH121" s="895"/>
      <c r="DI121" s="895"/>
      <c r="DJ121" s="895"/>
      <c r="DK121" s="895"/>
      <c r="DL121" s="895">
        <v>43109</v>
      </c>
      <c r="DM121" s="895"/>
      <c r="DN121" s="895"/>
      <c r="DO121" s="895"/>
      <c r="DP121" s="895"/>
      <c r="DQ121" s="895">
        <v>40912</v>
      </c>
      <c r="DR121" s="895"/>
      <c r="DS121" s="895"/>
      <c r="DT121" s="895"/>
      <c r="DU121" s="895"/>
      <c r="DV121" s="872">
        <v>3.1</v>
      </c>
      <c r="DW121" s="872"/>
      <c r="DX121" s="872"/>
      <c r="DY121" s="872"/>
      <c r="DZ121" s="873"/>
    </row>
    <row r="122" spans="1:130" s="246" customFormat="1" ht="26.25" customHeight="1">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429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3328433</v>
      </c>
      <c r="BR122" s="926"/>
      <c r="BS122" s="926"/>
      <c r="BT122" s="926"/>
      <c r="BU122" s="926"/>
      <c r="BV122" s="926">
        <v>3351344</v>
      </c>
      <c r="BW122" s="926"/>
      <c r="BX122" s="926"/>
      <c r="BY122" s="926"/>
      <c r="BZ122" s="926"/>
      <c r="CA122" s="926">
        <v>3362343</v>
      </c>
      <c r="CB122" s="926"/>
      <c r="CC122" s="926"/>
      <c r="CD122" s="926"/>
      <c r="CE122" s="926"/>
      <c r="CF122" s="927">
        <v>250.8</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429</v>
      </c>
      <c r="DH122" s="895"/>
      <c r="DI122" s="895"/>
      <c r="DJ122" s="895"/>
      <c r="DK122" s="895"/>
      <c r="DL122" s="895" t="s">
        <v>129</v>
      </c>
      <c r="DM122" s="895"/>
      <c r="DN122" s="895"/>
      <c r="DO122" s="895"/>
      <c r="DP122" s="895"/>
      <c r="DQ122" s="895" t="s">
        <v>129</v>
      </c>
      <c r="DR122" s="895"/>
      <c r="DS122" s="895"/>
      <c r="DT122" s="895"/>
      <c r="DU122" s="895"/>
      <c r="DV122" s="872" t="s">
        <v>129</v>
      </c>
      <c r="DW122" s="872"/>
      <c r="DX122" s="872"/>
      <c r="DY122" s="872"/>
      <c r="DZ122" s="873"/>
    </row>
    <row r="123" spans="1:130" s="246" customFormat="1" ht="26.25" customHeight="1">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467</v>
      </c>
      <c r="BP123" s="959"/>
      <c r="BQ123" s="913">
        <v>7563809</v>
      </c>
      <c r="BR123" s="914"/>
      <c r="BS123" s="914"/>
      <c r="BT123" s="914"/>
      <c r="BU123" s="914"/>
      <c r="BV123" s="914">
        <v>8007524</v>
      </c>
      <c r="BW123" s="914"/>
      <c r="BX123" s="914"/>
      <c r="BY123" s="914"/>
      <c r="BZ123" s="914"/>
      <c r="CA123" s="914">
        <v>8355844</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429</v>
      </c>
      <c r="DH123" s="858"/>
      <c r="DI123" s="858"/>
      <c r="DJ123" s="858"/>
      <c r="DK123" s="859"/>
      <c r="DL123" s="860" t="s">
        <v>429</v>
      </c>
      <c r="DM123" s="858"/>
      <c r="DN123" s="858"/>
      <c r="DO123" s="858"/>
      <c r="DP123" s="859"/>
      <c r="DQ123" s="860" t="s">
        <v>429</v>
      </c>
      <c r="DR123" s="858"/>
      <c r="DS123" s="858"/>
      <c r="DT123" s="858"/>
      <c r="DU123" s="859"/>
      <c r="DV123" s="905" t="s">
        <v>429</v>
      </c>
      <c r="DW123" s="906"/>
      <c r="DX123" s="906"/>
      <c r="DY123" s="906"/>
      <c r="DZ123" s="907"/>
    </row>
    <row r="124" spans="1:130" s="246" customFormat="1" ht="26.25" customHeight="1" thickBot="1">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429</v>
      </c>
      <c r="AB124" s="858"/>
      <c r="AC124" s="858"/>
      <c r="AD124" s="858"/>
      <c r="AE124" s="859"/>
      <c r="AF124" s="860" t="s">
        <v>129</v>
      </c>
      <c r="AG124" s="858"/>
      <c r="AH124" s="858"/>
      <c r="AI124" s="858"/>
      <c r="AJ124" s="859"/>
      <c r="AK124" s="860" t="s">
        <v>129</v>
      </c>
      <c r="AL124" s="858"/>
      <c r="AM124" s="858"/>
      <c r="AN124" s="858"/>
      <c r="AO124" s="859"/>
      <c r="AP124" s="905" t="s">
        <v>429</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429</v>
      </c>
      <c r="BR124" s="912"/>
      <c r="BS124" s="912"/>
      <c r="BT124" s="912"/>
      <c r="BU124" s="912"/>
      <c r="BV124" s="912" t="s">
        <v>429</v>
      </c>
      <c r="BW124" s="912"/>
      <c r="BX124" s="912"/>
      <c r="BY124" s="912"/>
      <c r="BZ124" s="912"/>
      <c r="CA124" s="912" t="s">
        <v>429</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429</v>
      </c>
      <c r="DH124" s="841"/>
      <c r="DI124" s="841"/>
      <c r="DJ124" s="841"/>
      <c r="DK124" s="842"/>
      <c r="DL124" s="843" t="s">
        <v>429</v>
      </c>
      <c r="DM124" s="841"/>
      <c r="DN124" s="841"/>
      <c r="DO124" s="841"/>
      <c r="DP124" s="842"/>
      <c r="DQ124" s="843" t="s">
        <v>443</v>
      </c>
      <c r="DR124" s="841"/>
      <c r="DS124" s="841"/>
      <c r="DT124" s="841"/>
      <c r="DU124" s="842"/>
      <c r="DV124" s="929" t="s">
        <v>429</v>
      </c>
      <c r="DW124" s="930"/>
      <c r="DX124" s="930"/>
      <c r="DY124" s="930"/>
      <c r="DZ124" s="931"/>
    </row>
    <row r="125" spans="1:130" s="246" customFormat="1" ht="26.25" customHeight="1">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429</v>
      </c>
      <c r="AG125" s="858"/>
      <c r="AH125" s="858"/>
      <c r="AI125" s="858"/>
      <c r="AJ125" s="859"/>
      <c r="AK125" s="860" t="s">
        <v>429</v>
      </c>
      <c r="AL125" s="858"/>
      <c r="AM125" s="858"/>
      <c r="AN125" s="858"/>
      <c r="AO125" s="859"/>
      <c r="AP125" s="905" t="s">
        <v>429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429</v>
      </c>
      <c r="DH125" s="923"/>
      <c r="DI125" s="923"/>
      <c r="DJ125" s="923"/>
      <c r="DK125" s="923"/>
      <c r="DL125" s="923" t="s">
        <v>429</v>
      </c>
      <c r="DM125" s="923"/>
      <c r="DN125" s="923"/>
      <c r="DO125" s="923"/>
      <c r="DP125" s="923"/>
      <c r="DQ125" s="923" t="s">
        <v>429</v>
      </c>
      <c r="DR125" s="923"/>
      <c r="DS125" s="923"/>
      <c r="DT125" s="923"/>
      <c r="DU125" s="923"/>
      <c r="DV125" s="924" t="s">
        <v>129</v>
      </c>
      <c r="DW125" s="924"/>
      <c r="DX125" s="924"/>
      <c r="DY125" s="924"/>
      <c r="DZ125" s="925"/>
    </row>
    <row r="126" spans="1:130" s="246" customFormat="1" ht="26.25" customHeight="1" thickBot="1">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429</v>
      </c>
      <c r="AB126" s="858"/>
      <c r="AC126" s="858"/>
      <c r="AD126" s="858"/>
      <c r="AE126" s="859"/>
      <c r="AF126" s="860" t="s">
        <v>129</v>
      </c>
      <c r="AG126" s="858"/>
      <c r="AH126" s="858"/>
      <c r="AI126" s="858"/>
      <c r="AJ126" s="859"/>
      <c r="AK126" s="860" t="s">
        <v>429</v>
      </c>
      <c r="AL126" s="858"/>
      <c r="AM126" s="858"/>
      <c r="AN126" s="858"/>
      <c r="AO126" s="859"/>
      <c r="AP126" s="905" t="s">
        <v>429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429</v>
      </c>
      <c r="DH126" s="895"/>
      <c r="DI126" s="895"/>
      <c r="DJ126" s="895"/>
      <c r="DK126" s="895"/>
      <c r="DL126" s="895" t="s">
        <v>429</v>
      </c>
      <c r="DM126" s="895"/>
      <c r="DN126" s="895"/>
      <c r="DO126" s="895"/>
      <c r="DP126" s="895"/>
      <c r="DQ126" s="895" t="s">
        <v>429</v>
      </c>
      <c r="DR126" s="895"/>
      <c r="DS126" s="895"/>
      <c r="DT126" s="895"/>
      <c r="DU126" s="895"/>
      <c r="DV126" s="872" t="s">
        <v>429</v>
      </c>
      <c r="DW126" s="872"/>
      <c r="DX126" s="872"/>
      <c r="DY126" s="872"/>
      <c r="DZ126" s="873"/>
    </row>
    <row r="127" spans="1:130" s="246" customFormat="1" ht="26.25" customHeight="1">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429</v>
      </c>
      <c r="AB127" s="858"/>
      <c r="AC127" s="858"/>
      <c r="AD127" s="858"/>
      <c r="AE127" s="859"/>
      <c r="AF127" s="860" t="s">
        <v>429</v>
      </c>
      <c r="AG127" s="858"/>
      <c r="AH127" s="858"/>
      <c r="AI127" s="858"/>
      <c r="AJ127" s="859"/>
      <c r="AK127" s="860" t="s">
        <v>429</v>
      </c>
      <c r="AL127" s="858"/>
      <c r="AM127" s="858"/>
      <c r="AN127" s="858"/>
      <c r="AO127" s="859"/>
      <c r="AP127" s="905" t="s">
        <v>429</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429</v>
      </c>
      <c r="DH127" s="895"/>
      <c r="DI127" s="895"/>
      <c r="DJ127" s="895"/>
      <c r="DK127" s="895"/>
      <c r="DL127" s="895" t="s">
        <v>429</v>
      </c>
      <c r="DM127" s="895"/>
      <c r="DN127" s="895"/>
      <c r="DO127" s="895"/>
      <c r="DP127" s="895"/>
      <c r="DQ127" s="895" t="s">
        <v>129</v>
      </c>
      <c r="DR127" s="895"/>
      <c r="DS127" s="895"/>
      <c r="DT127" s="895"/>
      <c r="DU127" s="895"/>
      <c r="DV127" s="872" t="s">
        <v>429</v>
      </c>
      <c r="DW127" s="872"/>
      <c r="DX127" s="872"/>
      <c r="DY127" s="872"/>
      <c r="DZ127" s="873"/>
    </row>
    <row r="128" spans="1:130" s="246" customFormat="1" ht="26.25" customHeight="1" thickBot="1">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31485</v>
      </c>
      <c r="AB128" s="879"/>
      <c r="AC128" s="879"/>
      <c r="AD128" s="879"/>
      <c r="AE128" s="880"/>
      <c r="AF128" s="881">
        <v>30345</v>
      </c>
      <c r="AG128" s="879"/>
      <c r="AH128" s="879"/>
      <c r="AI128" s="879"/>
      <c r="AJ128" s="880"/>
      <c r="AK128" s="881">
        <v>1561</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429</v>
      </c>
      <c r="DM128" s="869"/>
      <c r="DN128" s="869"/>
      <c r="DO128" s="869"/>
      <c r="DP128" s="869"/>
      <c r="DQ128" s="869" t="s">
        <v>429</v>
      </c>
      <c r="DR128" s="869"/>
      <c r="DS128" s="869"/>
      <c r="DT128" s="869"/>
      <c r="DU128" s="869"/>
      <c r="DV128" s="870" t="s">
        <v>129</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1653181</v>
      </c>
      <c r="AB129" s="858"/>
      <c r="AC129" s="858"/>
      <c r="AD129" s="858"/>
      <c r="AE129" s="859"/>
      <c r="AF129" s="860">
        <v>1615463</v>
      </c>
      <c r="AG129" s="858"/>
      <c r="AH129" s="858"/>
      <c r="AI129" s="858"/>
      <c r="AJ129" s="859"/>
      <c r="AK129" s="860">
        <v>1610654</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485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310497</v>
      </c>
      <c r="AB130" s="858"/>
      <c r="AC130" s="858"/>
      <c r="AD130" s="858"/>
      <c r="AE130" s="859"/>
      <c r="AF130" s="860">
        <v>289122</v>
      </c>
      <c r="AG130" s="858"/>
      <c r="AH130" s="858"/>
      <c r="AI130" s="858"/>
      <c r="AJ130" s="859"/>
      <c r="AK130" s="860">
        <v>270256</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1342684</v>
      </c>
      <c r="AB131" s="841"/>
      <c r="AC131" s="841"/>
      <c r="AD131" s="841"/>
      <c r="AE131" s="842"/>
      <c r="AF131" s="843">
        <v>1326341</v>
      </c>
      <c r="AG131" s="841"/>
      <c r="AH131" s="841"/>
      <c r="AI131" s="841"/>
      <c r="AJ131" s="842"/>
      <c r="AK131" s="843">
        <v>1340398</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429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1.355791832</v>
      </c>
      <c r="AB132" s="821"/>
      <c r="AC132" s="821"/>
      <c r="AD132" s="821"/>
      <c r="AE132" s="822"/>
      <c r="AF132" s="823">
        <v>1.9245427829999999</v>
      </c>
      <c r="AG132" s="821"/>
      <c r="AH132" s="821"/>
      <c r="AI132" s="821"/>
      <c r="AJ132" s="822"/>
      <c r="AK132" s="823">
        <v>1.1248151669999999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-2.2000000000000002</v>
      </c>
      <c r="AB133" s="800"/>
      <c r="AC133" s="800"/>
      <c r="AD133" s="800"/>
      <c r="AE133" s="801"/>
      <c r="AF133" s="799">
        <v>0.6</v>
      </c>
      <c r="AG133" s="800"/>
      <c r="AH133" s="800"/>
      <c r="AI133" s="800"/>
      <c r="AJ133" s="801"/>
      <c r="AK133" s="799">
        <v>1.4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YmFdhqdWkV9tsUIhrKAXG81tS6oq1PHYYHSMUItMbaFtJf+aitdRxoizD3Bm4Qoyu7S6UYxYyE84Ox+WYfAHQ==" saltValue="FDXQUyEqihrR9y5Wz7rk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iUQuCsDLHKcl8O/zI1uQ5gE4y9GjQPiCmoprA9u4h7RKcYF/rv67Uc2PT5NKfjSinrglPlBYBA2sprLWmYWLA==" saltValue="BzJ/2cMN1xJc4qVY5mCl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78f7YpRLSez1d9ixfjfJ+TMe0VyZapswRAnWH38/4Vp++GJs6W9C+zzpCHEVVGfT4ZRMwg/nG/LhO7LMvU4kA==" saltValue="kkkq3UsKXdPvXndVCEEv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480114</v>
      </c>
      <c r="AP9" s="312">
        <v>148734</v>
      </c>
      <c r="AQ9" s="313">
        <v>190701</v>
      </c>
      <c r="AR9" s="314">
        <v>-22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66092</v>
      </c>
      <c r="AP10" s="315">
        <v>20475</v>
      </c>
      <c r="AQ10" s="316">
        <v>22807</v>
      </c>
      <c r="AR10" s="317">
        <v>-10.199999999999999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100988</v>
      </c>
      <c r="AP11" s="315">
        <v>31285</v>
      </c>
      <c r="AQ11" s="316">
        <v>29822</v>
      </c>
      <c r="AR11" s="317">
        <v>4.9000000000000004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t="s">
        <v>506</v>
      </c>
      <c r="AP12" s="315" t="s">
        <v>506</v>
      </c>
      <c r="AQ12" s="316">
        <v>3258</v>
      </c>
      <c r="AR12" s="317" t="s">
        <v>506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506</v>
      </c>
      <c r="AP13" s="315" t="s">
        <v>506</v>
      </c>
      <c r="AQ13" s="316">
        <v>24</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16260</v>
      </c>
      <c r="AP14" s="315">
        <v>5037</v>
      </c>
      <c r="AQ14" s="316">
        <v>10094</v>
      </c>
      <c r="AR14" s="317">
        <v>-50.1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9860</v>
      </c>
      <c r="AP15" s="315">
        <v>3055</v>
      </c>
      <c r="AQ15" s="316">
        <v>4017</v>
      </c>
      <c r="AR15" s="317">
        <v>-23.9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-46100</v>
      </c>
      <c r="AP16" s="315">
        <v>-14281</v>
      </c>
      <c r="AQ16" s="316">
        <v>-17771</v>
      </c>
      <c r="AR16" s="317">
        <v>-19.600000000000001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627214</v>
      </c>
      <c r="AP17" s="315">
        <v>194304</v>
      </c>
      <c r="AQ17" s="316">
        <v>242952</v>
      </c>
      <c r="AR17" s="317">
        <v>-20</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17.97</v>
      </c>
      <c r="AP21" s="328">
        <v>21.84</v>
      </c>
      <c r="AQ21" s="329">
        <v>-3.87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97.1</v>
      </c>
      <c r="AP22" s="333">
        <v>95.6</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232415</v>
      </c>
      <c r="AP32" s="342">
        <v>72000</v>
      </c>
      <c r="AQ32" s="343">
        <v>136235</v>
      </c>
      <c r="AR32" s="344">
        <v>-47.2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506</v>
      </c>
      <c r="AP33" s="342" t="s">
        <v>506</v>
      </c>
      <c r="AQ33" s="343" t="s">
        <v>506</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506</v>
      </c>
      <c r="AP34" s="342" t="s">
        <v>506</v>
      </c>
      <c r="AQ34" s="343">
        <v>5</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22729</v>
      </c>
      <c r="AP35" s="342">
        <v>7041</v>
      </c>
      <c r="AQ35" s="343">
        <v>32688</v>
      </c>
      <c r="AR35" s="344">
        <v>-78.5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31531</v>
      </c>
      <c r="AP36" s="342">
        <v>9768</v>
      </c>
      <c r="AQ36" s="343">
        <v>4188</v>
      </c>
      <c r="AR36" s="344">
        <v>133.19999999999999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t="s">
        <v>506</v>
      </c>
      <c r="AP37" s="342" t="s">
        <v>506</v>
      </c>
      <c r="AQ37" s="343">
        <v>1212</v>
      </c>
      <c r="AR37" s="344" t="s">
        <v>506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v>219</v>
      </c>
      <c r="AP38" s="345">
        <v>68</v>
      </c>
      <c r="AQ38" s="346">
        <v>25</v>
      </c>
      <c r="AR38" s="334">
        <v>172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-1561</v>
      </c>
      <c r="AP39" s="342">
        <v>-484</v>
      </c>
      <c r="AQ39" s="343">
        <v>-7598</v>
      </c>
      <c r="AR39" s="344">
        <v>-93.6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-270256</v>
      </c>
      <c r="AP40" s="342">
        <v>-83722</v>
      </c>
      <c r="AQ40" s="343">
        <v>-123844</v>
      </c>
      <c r="AR40" s="344">
        <v>-32.4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15077</v>
      </c>
      <c r="AP41" s="342">
        <v>4671</v>
      </c>
      <c r="AQ41" s="343">
        <v>42911</v>
      </c>
      <c r="AR41" s="344">
        <v>-89.1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675585</v>
      </c>
      <c r="AN51" s="364">
        <v>195312</v>
      </c>
      <c r="AO51" s="365">
        <v>31.2</v>
      </c>
      <c r="AP51" s="366">
        <v>333013</v>
      </c>
      <c r="AQ51" s="367">
        <v>5.3</v>
      </c>
      <c r="AR51" s="368">
        <v>25.9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534457</v>
      </c>
      <c r="AN52" s="372">
        <v>154512</v>
      </c>
      <c r="AO52" s="373">
        <v>117.4</v>
      </c>
      <c r="AP52" s="374">
        <v>126732</v>
      </c>
      <c r="AQ52" s="375">
        <v>19.100000000000001</v>
      </c>
      <c r="AR52" s="376">
        <v>98.3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490231</v>
      </c>
      <c r="AN53" s="364">
        <v>144782</v>
      </c>
      <c r="AO53" s="365">
        <v>-25.9</v>
      </c>
      <c r="AP53" s="366">
        <v>280458</v>
      </c>
      <c r="AQ53" s="367">
        <v>-15.8</v>
      </c>
      <c r="AR53" s="368">
        <v>-10.1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217747</v>
      </c>
      <c r="AN54" s="372">
        <v>64308</v>
      </c>
      <c r="AO54" s="373">
        <v>-58.4</v>
      </c>
      <c r="AP54" s="374">
        <v>127286</v>
      </c>
      <c r="AQ54" s="375">
        <v>0.4</v>
      </c>
      <c r="AR54" s="376">
        <v>-58.8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1497234</v>
      </c>
      <c r="AN55" s="364">
        <v>445738</v>
      </c>
      <c r="AO55" s="365">
        <v>207.9</v>
      </c>
      <c r="AP55" s="366">
        <v>291945</v>
      </c>
      <c r="AQ55" s="367">
        <v>4.0999999999999996</v>
      </c>
      <c r="AR55" s="368">
        <v>203.8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1128581</v>
      </c>
      <c r="AN56" s="372">
        <v>335987</v>
      </c>
      <c r="AO56" s="373">
        <v>422.5</v>
      </c>
      <c r="AP56" s="374">
        <v>127651</v>
      </c>
      <c r="AQ56" s="375">
        <v>0.3</v>
      </c>
      <c r="AR56" s="376">
        <v>422.2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852965</v>
      </c>
      <c r="AN57" s="364">
        <v>260766</v>
      </c>
      <c r="AO57" s="365">
        <v>-41.5</v>
      </c>
      <c r="AP57" s="366">
        <v>291173</v>
      </c>
      <c r="AQ57" s="367">
        <v>-0.3</v>
      </c>
      <c r="AR57" s="368">
        <v>-41.2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544945</v>
      </c>
      <c r="AN58" s="372">
        <v>166599</v>
      </c>
      <c r="AO58" s="373">
        <v>-50.4</v>
      </c>
      <c r="AP58" s="374">
        <v>119071</v>
      </c>
      <c r="AQ58" s="375">
        <v>-6.7</v>
      </c>
      <c r="AR58" s="376">
        <v>-43.7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515877</v>
      </c>
      <c r="AN59" s="364">
        <v>159813</v>
      </c>
      <c r="AO59" s="365">
        <v>-38.700000000000003</v>
      </c>
      <c r="AP59" s="366">
        <v>271581</v>
      </c>
      <c r="AQ59" s="367">
        <v>-6.7</v>
      </c>
      <c r="AR59" s="368">
        <v>-32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144856</v>
      </c>
      <c r="AN60" s="372">
        <v>44875</v>
      </c>
      <c r="AO60" s="373">
        <v>-73.099999999999994</v>
      </c>
      <c r="AP60" s="374">
        <v>117844</v>
      </c>
      <c r="AQ60" s="375">
        <v>-1</v>
      </c>
      <c r="AR60" s="376">
        <v>-72.099999999999994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806378</v>
      </c>
      <c r="AN61" s="379">
        <v>241282</v>
      </c>
      <c r="AO61" s="380">
        <v>26.6</v>
      </c>
      <c r="AP61" s="381">
        <v>293634</v>
      </c>
      <c r="AQ61" s="382">
        <v>-2.7</v>
      </c>
      <c r="AR61" s="368">
        <v>29.3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514117</v>
      </c>
      <c r="AN62" s="372">
        <v>153256</v>
      </c>
      <c r="AO62" s="373">
        <v>71.599999999999994</v>
      </c>
      <c r="AP62" s="374">
        <v>123717</v>
      </c>
      <c r="AQ62" s="375">
        <v>2.4</v>
      </c>
      <c r="AR62" s="376">
        <v>69.2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sh75KXYIdY/M8K4AvQJIsZ1L8Ybd8PqrBMXqloYLQznyD5nyy+mevBuF4qQn7LZlA77J7ZB4MyjRN8U+EKfqA==" saltValue="USvjZCR+6Ol/+93KoBON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8lKXLF1keY83fewUSSCzBSp+p23VOaymj0BC1rGbmztvW1sUdBh/TeCHYjuMiofOAhQjQgctJiokXybN/6ag==" saltValue="HsGZyZKVhKL/oEjnUYl0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YIuyE4Ymf9nLPr2CS0TN0PJNfLobpjw61zH81uW33Nb9aBntsvecPmH++cROUkQAG3fv2iek6bbDxMsePfdFg==" saltValue="KTd+oq8l2lJdOhaTdrS+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5"/>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2" t="s">
        <v>3</v>
      </c>
      <c r="D47" s="1232"/>
      <c r="E47" s="1233"/>
      <c r="F47" s="11">
        <v>57.07</v>
      </c>
      <c r="G47" s="12">
        <v>29.37</v>
      </c>
      <c r="H47" s="12">
        <v>39.729999999999997</v>
      </c>
      <c r="I47" s="12">
        <v>53.63</v>
      </c>
      <c r="J47" s="13">
        <v>53.82</v>
      </c>
    </row>
    <row r="48" spans="2:10" ht="57.75" customHeight="1">
      <c r="B48" s="14"/>
      <c r="C48" s="1234" t="s">
        <v>4</v>
      </c>
      <c r="D48" s="1234"/>
      <c r="E48" s="1235"/>
      <c r="F48" s="15">
        <v>2.27</v>
      </c>
      <c r="G48" s="16">
        <v>2.71</v>
      </c>
      <c r="H48" s="16">
        <v>3.51</v>
      </c>
      <c r="I48" s="16">
        <v>3.6</v>
      </c>
      <c r="J48" s="17">
        <v>4.78</v>
      </c>
    </row>
    <row r="49" spans="2:10" ht="57.75" customHeight="1" thickBot="1">
      <c r="B49" s="18"/>
      <c r="C49" s="1236" t="s">
        <v>5</v>
      </c>
      <c r="D49" s="1236"/>
      <c r="E49" s="1237"/>
      <c r="F49" s="19">
        <v>1.73</v>
      </c>
      <c r="G49" s="20" t="s">
        <v>553</v>
      </c>
      <c r="H49" s="20">
        <v>13.85</v>
      </c>
      <c r="I49" s="20">
        <v>31.23</v>
      </c>
      <c r="J49" s="21">
        <v>1.19</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row r="63" spans="2:10" ht="13.5" hidden="1" customHeight="1"/>
    <row r="64" spans="2:10" ht="13.5" hidden="1" customHeight="1"/>
    <row r="65" ht="13.5" hidden="1" customHeight="1"/>
  </sheetData>
  <sheetProtection algorithmName="SHA-512" hashValue="FYI22E0fdAzucBzuWWVWw9w7GXE8Pw3S7YLCxM5qaYOe+sDyqivmUorXd7OznM7bIu98mMeKavo5UX3ziPwZ2A==" saltValue="/htoORQX6UP0rXm3kMZ+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2020-03-16T23:48:46Z</cp:lastPrinted>
  <dcterms:created xsi:type="dcterms:W3CDTF">2020-02-10T05:43:51Z</dcterms:created>
  <dcterms:modified xsi:type="dcterms:W3CDTF">2020-09-28T23:22:57Z</dcterms:modified>
  <cp:category/>
</cp:coreProperties>
</file>