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BE35" i="10" s="1"/>
  <c r="BE36" i="10" s="1"/>
  <c r="CO34" i="10" l="1"/>
</calcChain>
</file>

<file path=xl/sharedStrings.xml><?xml version="1.0" encoding="utf-8"?>
<sst xmlns="http://schemas.openxmlformats.org/spreadsheetml/2006/main" count="1203" uniqueCount="606">
  <si>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</si>
  <si>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</si>
  <si>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</si>
  <si>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</si>
  <si>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</si>
  <si>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</si>
  <si>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</si>
  <si>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</si>
  <si>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</si>
  <si>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</si>
  <si>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</si>
  <si>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</si>
  <si>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</si>
  <si>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</si>
  <si>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</si>
  <si>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</si>
  <si>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</si>
  <si>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</si>
  <si>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</si>
  <si>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</si>
  <si>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</si>
  <si>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</si>
  <si>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</si>
  <si>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</si>
  <si>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</si>
  <si>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</si>
  <si>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</si>
  <si>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</si>
  <si>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</si>
  <si>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</si>
  <si>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</si>
  <si>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</si>
  <si>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</si>
  <si>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</si>
  <si>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</si>
  <si>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</si>
  <si>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</si>
  <si>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</si>
  <si>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</si>
  <si>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</si>
  <si>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</si>
  <si>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</si>
  <si>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</si>
  <si>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</si>
  <si>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</si>
  <si>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</si>
  <si>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</si>
  <si>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</si>
  <si>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</si>
  <si>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</si>
  <si>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</si>
  <si>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</si>
  <si>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</si>
  <si>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</si>
  <si>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</si>
  <si>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</si>
  <si>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</si>
  <si>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</si>
  <si>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</si>
  <si>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</si>
  <si>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</si>
  <si>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</si>
  <si>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</si>
  <si>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</si>
  <si>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</si>
  <si>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</si>
  <si>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</si>
  <si>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</si>
  <si>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</si>
  <si>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</si>
  <si>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</si>
  <si>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</si>
  <si>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</si>
  <si>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</si>
  <si>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</si>
  <si>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</si>
  <si>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</si>
  <si>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</si>
  <si>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</si>
  <si>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</si>
  <si>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</si>
  <si>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</si>
  <si>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</si>
  <si>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</si>
  <si>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</si>
  <si>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</si>
  <si>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</si>
  <si>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</si>
  <si>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</si>
  <si>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</si>
  <si>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</si>
  <si>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</si>
  <si>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</si>
  <si>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</si>
  <si>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</si>
  <si>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</si>
  <si>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</si>
  <si>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東洋町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</si>
  <si>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</si>
  <si>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</si>
  <si>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</si>
  <si>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</si>
  <si>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</si>
  <si>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</si>
  <si>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</si>
  <si>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</si>
  <si>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</si>
  <si>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</si>
  <si>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</si>
  <si>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</si>
  <si>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</si>
  <si>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</si>
  <si>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</si>
  <si>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</si>
  <si>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</si>
  <si>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</si>
  <si>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</si>
  <si>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</si>
  <si>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</si>
  <si>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</si>
  <si>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</si>
  <si>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</si>
  <si>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</si>
  <si>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</si>
  <si>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</si>
  <si>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</si>
  <si>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</si>
  <si>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</si>
  <si>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</si>
  <si>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</si>
  <si>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</si>
  <si>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</si>
  <si>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</si>
  <si>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</si>
  <si>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</si>
  <si>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</si>
  <si>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</si>
  <si>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</si>
  <si>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</si>
  <si>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</si>
  <si>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</si>
  <si>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</si>
  <si>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</si>
  <si>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</si>
  <si>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</si>
  <si>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</si>
  <si>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</si>
  <si>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</si>
  <si>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</si>
  <si>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</si>
  <si>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</si>
  <si>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-4.1</t>
    <phoneticPr fontId="5"/>
  </si>
  <si>
    <t>基準財政需要額</t>
    <phoneticPr fontId="24"/>
  </si>
  <si>
    <t>うち日本人(％)</t>
    <phoneticPr fontId="5"/>
  </si>
  <si>
    <t>-4.3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</si>
  <si>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</si>
  <si>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</si>
  <si>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</si>
  <si>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</si>
  <si>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</si>
  <si>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</si>
  <si>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</si>
  <si>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</si>
  <si>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</si>
  <si>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</si>
  <si>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</si>
  <si>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</si>
  <si>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</si>
  <si>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</si>
  <si>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</si>
  <si>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</si>
  <si>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</si>
  <si>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</si>
  <si>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</si>
  <si>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</si>
  <si>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</si>
  <si>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</si>
  <si>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</si>
  <si>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</si>
  <si>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</si>
  <si>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</si>
  <si>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</si>
  <si>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</si>
  <si>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</si>
  <si>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</si>
  <si>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</si>
  <si>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</si>
  <si>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</si>
  <si>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</si>
  <si>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</si>
  <si>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</si>
  <si>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</si>
  <si>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</si>
  <si>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</si>
  <si>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</si>
  <si>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</si>
  <si>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</si>
  <si>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</si>
  <si>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</si>
  <si>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</si>
  <si>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</si>
  <si>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</si>
  <si>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</si>
  <si>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</si>
  <si>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</si>
  <si>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</si>
  <si>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</si>
  <si>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</si>
  <si>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</si>
  <si>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</si>
  <si>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</si>
  <si>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</si>
  <si>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</si>
  <si>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</si>
  <si>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高知県東洋町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</si>
  <si>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</si>
  <si>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</si>
  <si>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</si>
  <si>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</si>
  <si>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</si>
  <si>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</si>
  <si>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</si>
  <si>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</si>
  <si>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</si>
  <si>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</si>
  <si>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</si>
  <si>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</si>
  <si>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</si>
  <si>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</si>
  <si>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</si>
  <si>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</si>
  <si>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</si>
  <si>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</si>
  <si>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</si>
  <si>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</si>
  <si>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</si>
  <si>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</si>
  <si>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</si>
  <si>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</si>
  <si>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</si>
  <si>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</si>
  <si>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</si>
  <si>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</si>
  <si>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</si>
  <si>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</si>
  <si>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</si>
  <si>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</si>
  <si>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</si>
  <si>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</si>
  <si>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</si>
  <si>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</si>
  <si>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</si>
  <si>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</si>
  <si>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</si>
  <si>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</si>
  <si>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</si>
  <si>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</si>
  <si>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</si>
  <si>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</si>
  <si>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</si>
  <si>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</si>
  <si>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</si>
  <si>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</si>
  <si>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</si>
  <si>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</si>
  <si>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</si>
  <si>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</si>
  <si>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</si>
  <si>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</si>
  <si>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</si>
  <si>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</si>
  <si>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</si>
  <si>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</si>
  <si>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</si>
  <si>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</si>
  <si>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</si>
  <si>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</si>
  <si>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</si>
  <si>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</si>
  <si>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</si>
  <si>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</si>
  <si>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</si>
  <si>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</si>
  <si>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</si>
  <si>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</si>
  <si>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</si>
  <si>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</si>
  <si>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</si>
  <si>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</si>
  <si>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</si>
  <si>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</si>
  <si>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</si>
  <si>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</si>
  <si>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</si>
  <si>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</si>
  <si>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</si>
  <si>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</si>
  <si>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</si>
  <si>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</si>
  <si>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</si>
  <si>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</si>
  <si>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</si>
  <si>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</si>
  <si>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</si>
  <si>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</si>
  <si>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</si>
  <si>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</si>
  <si>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</si>
  <si>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</si>
  <si>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</si>
  <si>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</si>
  <si>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</si>
  <si>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</si>
  <si>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</si>
  <si>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</si>
  <si>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</si>
  <si>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</si>
  <si>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</si>
  <si>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</si>
  <si>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</si>
  <si>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</si>
  <si>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</si>
  <si>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</si>
  <si>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</si>
  <si>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</si>
  <si>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</si>
  <si>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</si>
  <si>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</si>
  <si>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</si>
  <si>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</si>
  <si>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</si>
  <si>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</si>
  <si>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</si>
  <si>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</si>
  <si>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</si>
  <si>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</si>
  <si>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</si>
  <si>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</si>
  <si>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</si>
  <si>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</si>
  <si>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</si>
  <si>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</si>
  <si>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</si>
  <si>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</si>
  <si>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</si>
  <si>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</si>
  <si>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</si>
  <si>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</si>
  <si>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</si>
  <si>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</si>
  <si>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</si>
  <si>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</si>
  <si>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</si>
  <si>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</si>
  <si>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</si>
  <si>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</si>
  <si>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</si>
  <si>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</si>
  <si>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</si>
  <si>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</si>
  <si>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</si>
  <si>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</si>
  <si>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</si>
  <si>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</si>
  <si>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高知県東洋町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</si>
  <si>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</si>
  <si>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</si>
  <si>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</si>
  <si>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</si>
  <si>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</si>
  <si>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</si>
  <si>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</si>
  <si>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</si>
  <si>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</si>
  <si>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</si>
  <si>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</si>
  <si>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</si>
  <si>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</si>
  <si>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</si>
  <si>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</si>
  <si>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</si>
  <si>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</si>
  <si>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</si>
  <si>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</si>
  <si>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</si>
  <si>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東洋町住宅新築資金等貸付事業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</si>
  <si>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</si>
  <si>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</si>
  <si>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</si>
  <si>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</si>
  <si>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</si>
  <si>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</si>
  <si>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</si>
  <si>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</si>
  <si>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</si>
  <si>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</si>
  <si>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</si>
  <si>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</si>
  <si>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</si>
  <si>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東洋町国民健康保険事業</t>
    <phoneticPr fontId="5"/>
  </si>
  <si>
    <t>東洋町介護保険事業</t>
    <phoneticPr fontId="5"/>
  </si>
  <si>
    <t>東洋町介護サービス事業</t>
    <phoneticPr fontId="5"/>
  </si>
  <si>
    <t>東洋町後期高齢者医療保険事業</t>
    <phoneticPr fontId="5"/>
  </si>
  <si>
    <t>東洋町簡易水道事業</t>
    <phoneticPr fontId="5"/>
  </si>
  <si>
    <t>法非適用企業</t>
    <phoneticPr fontId="5"/>
  </si>
  <si>
    <t>東洋町下水道事業</t>
    <phoneticPr fontId="5"/>
  </si>
  <si>
    <t>東洋町観光施設事業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</si>
  <si>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</si>
  <si>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</si>
  <si>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</si>
  <si>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</si>
  <si>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</si>
  <si>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</si>
  <si>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</si>
  <si>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</si>
  <si>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</si>
  <si>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</si>
  <si>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</si>
  <si>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</si>
  <si>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</si>
  <si>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</si>
  <si>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</si>
  <si>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</si>
  <si>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</si>
  <si>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</si>
  <si>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</si>
  <si>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</si>
  <si>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</si>
  <si>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</si>
  <si>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</si>
  <si>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</si>
  <si>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</si>
  <si>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</si>
  <si>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</si>
  <si>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</si>
  <si>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</si>
  <si>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</si>
  <si>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</si>
  <si>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</si>
  <si>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</si>
  <si>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</si>
  <si>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</si>
  <si>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</si>
  <si>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</si>
  <si>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</si>
  <si>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</si>
  <si>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</si>
  <si>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</si>
  <si>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</si>
  <si>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</si>
  <si>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</si>
  <si>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</si>
  <si>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</si>
  <si>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</si>
  <si>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</si>
  <si>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</si>
  <si>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</si>
  <si>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</si>
  <si>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</si>
  <si>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</si>
  <si>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</si>
  <si>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</si>
  <si>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</si>
  <si>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</si>
  <si>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</si>
  <si>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</si>
  <si>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</si>
  <si>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</si>
  <si>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</si>
  <si>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</si>
  <si>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</si>
  <si>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</si>
  <si>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</si>
  <si>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</si>
  <si>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</si>
  <si>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</si>
  <si>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</si>
  <si>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</si>
  <si>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</si>
  <si>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</si>
  <si>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</si>
  <si>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</si>
  <si>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</si>
  <si>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</si>
  <si>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</si>
  <si>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</si>
  <si>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</si>
  <si>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</si>
  <si>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</si>
  <si>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</si>
  <si>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</si>
  <si>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</si>
  <si>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</si>
  <si>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</si>
  <si>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</si>
  <si>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</si>
  <si>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</si>
  <si>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</si>
  <si>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</si>
  <si>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</si>
  <si>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</si>
  <si>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</si>
  <si>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</si>
  <si>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</si>
  <si>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</si>
  <si>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</si>
  <si>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</si>
  <si>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</si>
  <si>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</si>
  <si>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</si>
  <si>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</si>
  <si>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</si>
  <si>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</si>
  <si>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</si>
  <si>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</si>
  <si>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</si>
  <si>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</si>
  <si>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</si>
  <si>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</si>
  <si>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</si>
  <si>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</si>
  <si>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</si>
  <si>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</si>
  <si>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</si>
  <si>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</si>
  <si>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</si>
  <si>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</si>
  <si>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</si>
  <si>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</si>
  <si>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</si>
  <si>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</si>
  <si>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</si>
  <si>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</si>
  <si>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</si>
  <si>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</si>
  <si>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</si>
  <si>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</si>
  <si>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</si>
  <si>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</si>
  <si>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</si>
  <si>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</si>
  <si>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</si>
  <si>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</si>
  <si>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</si>
  <si>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</si>
  <si>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</si>
  <si>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1.56</t>
  </si>
  <si>
    <t>▲ 5.16</t>
  </si>
  <si>
    <t>▲ 2.36</t>
  </si>
  <si>
    <t>東洋町住宅新築資金等貸付事業</t>
  </si>
  <si>
    <t>▲ 20.93</t>
  </si>
  <si>
    <t>▲ 19.15</t>
  </si>
  <si>
    <t>▲ 17.29</t>
  </si>
  <si>
    <t>▲ 17.17</t>
  </si>
  <si>
    <t>▲ 15.50</t>
  </si>
  <si>
    <t>一般会計</t>
  </si>
  <si>
    <t>東洋町介護保険事業</t>
  </si>
  <si>
    <t>東洋町下水道事業</t>
  </si>
  <si>
    <t>東洋町観光施設事業</t>
  </si>
  <si>
    <t>東洋町後期高齢者医療保険事業</t>
  </si>
  <si>
    <t>東洋町国民健康保険事業</t>
  </si>
  <si>
    <t>東洋町簡易水道事業</t>
  </si>
  <si>
    <t>その他会計（赤字）</t>
  </si>
  <si>
    <t>その他会計（黒字）</t>
  </si>
  <si>
    <t>H25末</t>
    <phoneticPr fontId="5"/>
  </si>
  <si>
    <t>H26末</t>
    <phoneticPr fontId="5"/>
  </si>
  <si>
    <t>H27末</t>
    <phoneticPr fontId="5"/>
  </si>
  <si>
    <t>H28末</t>
    <phoneticPr fontId="5"/>
  </si>
  <si>
    <t>H29末</t>
    <phoneticPr fontId="5"/>
  </si>
  <si>
    <t>施設等整備基金</t>
    <rPh sb="0" eb="2">
      <t>シセツ</t>
    </rPh>
    <rPh sb="2" eb="3">
      <t>トウ</t>
    </rPh>
    <rPh sb="3" eb="5">
      <t>セイビ</t>
    </rPh>
    <rPh sb="5" eb="7">
      <t>キキン</t>
    </rPh>
    <phoneticPr fontId="2"/>
  </si>
  <si>
    <t>地域福祉基金</t>
    <rPh sb="0" eb="2">
      <t>チイキ</t>
    </rPh>
    <rPh sb="2" eb="4">
      <t>フクシ</t>
    </rPh>
    <rPh sb="4" eb="6">
      <t>キキン</t>
    </rPh>
    <phoneticPr fontId="2"/>
  </si>
  <si>
    <t>ふるさとづくり基金</t>
    <rPh sb="7" eb="9">
      <t>キキン</t>
    </rPh>
    <phoneticPr fontId="2"/>
  </si>
  <si>
    <t>防災対策加速化基金</t>
    <rPh sb="0" eb="2">
      <t>ボウサイ</t>
    </rPh>
    <rPh sb="2" eb="4">
      <t>タイサク</t>
    </rPh>
    <rPh sb="4" eb="7">
      <t>カソクカ</t>
    </rPh>
    <rPh sb="7" eb="9">
      <t>キキン</t>
    </rPh>
    <phoneticPr fontId="2"/>
  </si>
  <si>
    <t>ふるさと創生育英基金</t>
    <rPh sb="4" eb="6">
      <t>ソウセイ</t>
    </rPh>
    <rPh sb="6" eb="8">
      <t>イクエイ</t>
    </rPh>
    <rPh sb="8" eb="10">
      <t>キキン</t>
    </rPh>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</si>
  <si>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</si>
  <si>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芸東衛生組合</t>
    <rPh sb="0" eb="2">
      <t>ゲイトウ</t>
    </rPh>
    <rPh sb="2" eb="4">
      <t>エイセイ</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</si>
  <si>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</si>
  <si>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</si>
  <si>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t>
    <rPh sb="0" eb="2">
      <t>アキ</t>
    </rPh>
    <rPh sb="2" eb="4">
      <t>コウイキ</t>
    </rPh>
    <rPh sb="4" eb="7">
      <t>シチョウソン</t>
    </rPh>
    <rPh sb="7" eb="8">
      <t>ケン</t>
    </rPh>
    <rPh sb="8" eb="10">
      <t>ジム</t>
    </rPh>
    <rPh sb="10" eb="12">
      <t>クミアイ</t>
    </rPh>
    <rPh sb="13" eb="15">
      <t>タイノウ</t>
    </rPh>
    <rPh sb="15" eb="17">
      <t>セイリ</t>
    </rPh>
    <rPh sb="17" eb="19">
      <t>ジギョウ</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</si>
  <si>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</si>
  <si>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</si>
  <si>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t>
    <rPh sb="0" eb="3">
      <t>コウチケン</t>
    </rPh>
    <rPh sb="3" eb="6">
      <t>シチョウソン</t>
    </rPh>
    <rPh sb="6" eb="8">
      <t>ソウゴウ</t>
    </rPh>
    <rPh sb="8" eb="10">
      <t>ジム</t>
    </rPh>
    <rPh sb="10" eb="12">
      <t>クミアイ</t>
    </rPh>
    <rPh sb="13" eb="15">
      <t>コウツウ</t>
    </rPh>
    <rPh sb="15" eb="17">
      <t>サイガイ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</si>
  <si>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</si>
  <si>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</si>
  <si>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東洋リゾート</t>
    <rPh sb="0" eb="2">
      <t>トウヨウ</t>
    </rPh>
    <phoneticPr fontId="2"/>
  </si>
  <si>
    <t>-</t>
    <phoneticPr fontId="2"/>
  </si>
  <si>
    <t>-</t>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</si>
  <si>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</si>
  <si>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</si>
  <si>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</si>
  <si>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</si>
  <si>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</si>
  <si>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</si>
  <si>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</si>
  <si>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</si>
  <si>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</si>
  <si>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</si>
  <si>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</si>
  <si>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</si>
  <si>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</si>
  <si>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</si>
  <si>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</si>
  <si>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</si>
  <si>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</si>
  <si>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有形固定資産減価償却率ともに平成29年度から微増となっている。類似団体平均値と比べても大きく離れており、対策を講じる必要がある。しかし、長寿命化等の減価償却率引き下げの対策を講じる前から、類似団体平均値より将来負担比率が大きくなっており、慎重に事業を進めていく必要がある。</t>
    <rPh sb="0" eb="2">
      <t>ショウライ</t>
    </rPh>
    <rPh sb="2" eb="4">
      <t>フタン</t>
    </rPh>
    <rPh sb="4" eb="6">
      <t>ヒリツ</t>
    </rPh>
    <rPh sb="7" eb="9">
      <t>ユウケイ</t>
    </rPh>
    <rPh sb="9" eb="13">
      <t>コテイシサン</t>
    </rPh>
    <rPh sb="13" eb="15">
      <t>ゲンカ</t>
    </rPh>
    <rPh sb="15" eb="18">
      <t>ショウキャクリツ</t>
    </rPh>
    <rPh sb="21" eb="23">
      <t>ヘイセイ</t>
    </rPh>
    <rPh sb="25" eb="27">
      <t>ネンド</t>
    </rPh>
    <rPh sb="29" eb="31">
      <t>ビゾウ</t>
    </rPh>
    <rPh sb="38" eb="40">
      <t>ルイジ</t>
    </rPh>
    <rPh sb="40" eb="42">
      <t>ダンタイ</t>
    </rPh>
    <rPh sb="42" eb="45">
      <t>ヘイキンチ</t>
    </rPh>
    <rPh sb="46" eb="47">
      <t>クラ</t>
    </rPh>
    <rPh sb="50" eb="51">
      <t>オオ</t>
    </rPh>
    <rPh sb="53" eb="54">
      <t>ハナ</t>
    </rPh>
    <rPh sb="59" eb="61">
      <t>タイサク</t>
    </rPh>
    <rPh sb="62" eb="63">
      <t>コウ</t>
    </rPh>
    <rPh sb="65" eb="67">
      <t>ヒツヨウ</t>
    </rPh>
    <rPh sb="75" eb="78">
      <t>チョウジュミョウ</t>
    </rPh>
    <rPh sb="78" eb="79">
      <t>カ</t>
    </rPh>
    <rPh sb="79" eb="80">
      <t>トウ</t>
    </rPh>
    <rPh sb="81" eb="83">
      <t>ゲンカ</t>
    </rPh>
    <rPh sb="83" eb="86">
      <t>ショウキャクリツ</t>
    </rPh>
    <rPh sb="86" eb="87">
      <t>ヒ</t>
    </rPh>
    <rPh sb="88" eb="89">
      <t>サ</t>
    </rPh>
    <rPh sb="91" eb="93">
      <t>タイサク</t>
    </rPh>
    <rPh sb="94" eb="95">
      <t>コウ</t>
    </rPh>
    <rPh sb="97" eb="98">
      <t>マエ</t>
    </rPh>
    <rPh sb="101" eb="103">
      <t>ルイジ</t>
    </rPh>
    <rPh sb="103" eb="105">
      <t>ダンタイ</t>
    </rPh>
    <rPh sb="105" eb="108">
      <t>ヘイキンチ</t>
    </rPh>
    <rPh sb="110" eb="112">
      <t>ショウライ</t>
    </rPh>
    <rPh sb="112" eb="114">
      <t>フタン</t>
    </rPh>
    <rPh sb="114" eb="116">
      <t>ヒリツ</t>
    </rPh>
    <rPh sb="117" eb="118">
      <t>オオ</t>
    </rPh>
    <rPh sb="126" eb="128">
      <t>シンチョウ</t>
    </rPh>
    <rPh sb="129" eb="131">
      <t>ジギョウ</t>
    </rPh>
    <rPh sb="132" eb="133">
      <t>スス</t>
    </rPh>
    <rPh sb="137" eb="139">
      <t>ヒツヨウ</t>
    </rPh>
    <phoneticPr fontId="5"/>
  </si>
  <si>
    <t>前回の分析と同じく、平成28年度から光ケーブル整備事業（過疎債1,025,000千円）の元金償還が始まったことにより、数値が悪化の傾向にある。本事業の償還は令和6年度までとなっており、それまでは数値が悪化する恐れがある。</t>
    <rPh sb="0" eb="2">
      <t>ゼンカイ</t>
    </rPh>
    <rPh sb="3" eb="5">
      <t>ブンセキ</t>
    </rPh>
    <rPh sb="6" eb="7">
      <t>オナ</t>
    </rPh>
    <rPh sb="10" eb="12">
      <t>ヘイセイ</t>
    </rPh>
    <rPh sb="14" eb="16">
      <t>ネンド</t>
    </rPh>
    <rPh sb="18" eb="19">
      <t>ヒカリ</t>
    </rPh>
    <rPh sb="23" eb="25">
      <t>セイビ</t>
    </rPh>
    <rPh sb="25" eb="27">
      <t>ジギョウ</t>
    </rPh>
    <rPh sb="28" eb="30">
      <t>カソ</t>
    </rPh>
    <rPh sb="30" eb="31">
      <t>サイ</t>
    </rPh>
    <rPh sb="40" eb="42">
      <t>センエン</t>
    </rPh>
    <rPh sb="44" eb="46">
      <t>ガンキン</t>
    </rPh>
    <rPh sb="46" eb="48">
      <t>ショウカン</t>
    </rPh>
    <rPh sb="49" eb="50">
      <t>ハジ</t>
    </rPh>
    <rPh sb="59" eb="61">
      <t>スウチ</t>
    </rPh>
    <rPh sb="62" eb="64">
      <t>アッカ</t>
    </rPh>
    <rPh sb="65" eb="67">
      <t>ケイコウ</t>
    </rPh>
    <rPh sb="71" eb="72">
      <t>ホン</t>
    </rPh>
    <rPh sb="72" eb="74">
      <t>ジギョウ</t>
    </rPh>
    <rPh sb="75" eb="77">
      <t>ショウカン</t>
    </rPh>
    <rPh sb="78" eb="80">
      <t>レイワ</t>
    </rPh>
    <rPh sb="81" eb="83">
      <t>ネンド</t>
    </rPh>
    <rPh sb="97" eb="99">
      <t>スウチ</t>
    </rPh>
    <rPh sb="100" eb="102">
      <t>アッカ</t>
    </rPh>
    <rPh sb="104" eb="105">
      <t>オソ</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</si>
</sst>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BF74-4451-AE2A-3301E1DF0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214662</c:v>
                </c:pt>
                <c:pt idx="1">
                  <c:v>209021</c:v>
                </c:pt>
                <c:pt idx="2">
                  <c:v>168671</c:v>
                </c:pt>
                <c:pt idx="3">
                  <c:v>183995</c:v>
                </c:pt>
                <c:pt idx="4">
                  <c:v>270609</c:v>
                </c:pt>
              </c:numCache>
            </c:numRef>
          </c:val>
          <c:smooth val="0"/>
          <c:extLst xmlns:c16r2="http://schemas.microsoft.com/office/drawing/2015/06/chart">
            <c:ext xmlns:c16="http://schemas.microsoft.com/office/drawing/2014/chart" uri="{C3380CC4-5D6E-409C-BE32-E72D297353CC}">
              <c16:uniqueId val="{00000001-BF74-4451-AE2A-3301E1DF07AA}"/>
            </c:ext>
          </c:extLst>
        </c:ser>
        <c:dLbls>
          <c:showLegendKey val="0"/>
          <c:showVal val="0"/>
          <c:showCatName val="0"/>
          <c:showSerName val="0"/>
          <c:showPercent val="0"/>
          <c:showBubbleSize val="0"/>
        </c:dLbls>
        <c:marker val="1"/>
        <c:smooth val="0"/>
        <c:axId val="138937856"/>
        <c:axId val="138939776"/>
      </c:lineChart>
      <c:catAx>
        <c:axId val="13893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939776"/>
        <c:crosses val="autoZero"/>
        <c:auto val="1"/>
        <c:lblAlgn val="ctr"/>
        <c:lblOffset val="100"/>
        <c:tickLblSkip val="1"/>
        <c:tickMarkSkip val="1"/>
        <c:noMultiLvlLbl val="0"/>
      </c:catAx>
      <c:valAx>
        <c:axId val="13893977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93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c:v>
                </c:pt>
                <c:pt idx="1">
                  <c:v>0.9</c:v>
                </c:pt>
                <c:pt idx="2">
                  <c:v>1.65</c:v>
                </c:pt>
                <c:pt idx="3">
                  <c:v>1.0900000000000001</c:v>
                </c:pt>
                <c:pt idx="4">
                  <c:v>0.3</c:v>
                </c:pt>
              </c:numCache>
            </c:numRef>
          </c:val>
          <c:extLst xmlns:c16r2="http://schemas.microsoft.com/office/drawing/2015/06/chart">
            <c:ext xmlns:c16="http://schemas.microsoft.com/office/drawing/2014/chart" uri="{C3380CC4-5D6E-409C-BE32-E72D297353CC}">
              <c16:uniqueId val="{00000000-6F5C-4172-AE04-1E12E3BBE9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13.59</c:v>
                </c:pt>
                <c:pt idx="1">
                  <c:v>13.33</c:v>
                </c:pt>
                <c:pt idx="2">
                  <c:v>12.2</c:v>
                </c:pt>
                <c:pt idx="3">
                  <c:v>7.94</c:v>
                </c:pt>
                <c:pt idx="4">
                  <c:v>6.35</c:v>
                </c:pt>
              </c:numCache>
            </c:numRef>
          </c:val>
          <c:extLst xmlns:c16r2="http://schemas.microsoft.com/office/drawing/2015/06/chart">
            <c:ext xmlns:c16="http://schemas.microsoft.com/office/drawing/2014/chart" uri="{C3380CC4-5D6E-409C-BE32-E72D297353CC}">
              <c16:uniqueId val="{00000001-6F5C-4172-AE04-1E12E3BBE969}"/>
            </c:ext>
          </c:extLst>
        </c:ser>
        <c:dLbls>
          <c:showLegendKey val="0"/>
          <c:showVal val="0"/>
          <c:showCatName val="0"/>
          <c:showSerName val="0"/>
          <c:showPercent val="0"/>
          <c:showBubbleSize val="0"/>
        </c:dLbls>
        <c:gapWidth val="250"/>
        <c:overlap val="100"/>
        <c:axId val="177780992"/>
        <c:axId val="17778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-1.56</c:v>
                </c:pt>
                <c:pt idx="1">
                  <c:v>0.8</c:v>
                </c:pt>
                <c:pt idx="2">
                  <c:v>0.2</c:v>
                </c:pt>
                <c:pt idx="3">
                  <c:v>-5.16</c:v>
                </c:pt>
                <c:pt idx="4">
                  <c:v>-2.36</c:v>
                </c:pt>
              </c:numCache>
            </c:numRef>
          </c:val>
          <c:smooth val="0"/>
          <c:extLst xmlns:c16r2="http://schemas.microsoft.com/office/drawing/2015/06/chart">
            <c:ext xmlns:c16="http://schemas.microsoft.com/office/drawing/2014/chart" uri="{C3380CC4-5D6E-409C-BE32-E72D297353CC}">
              <c16:uniqueId val="{00000002-6F5C-4172-AE04-1E12E3BBE969}"/>
            </c:ext>
          </c:extLst>
        </c:ser>
        <c:dLbls>
          <c:showLegendKey val="0"/>
          <c:showVal val="0"/>
          <c:showCatName val="0"/>
          <c:showSerName val="0"/>
          <c:showPercent val="0"/>
          <c:showBubbleSize val="0"/>
        </c:dLbls>
        <c:marker val="1"/>
        <c:smooth val="0"/>
        <c:axId val="177780992"/>
        <c:axId val="177787264"/>
      </c:lineChart>
      <c:catAx>
        <c:axId val="17778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787264"/>
        <c:crosses val="autoZero"/>
        <c:auto val="1"/>
        <c:lblAlgn val="ctr"/>
        <c:lblOffset val="100"/>
        <c:tickLblSkip val="1"/>
        <c:tickMarkSkip val="1"/>
        <c:noMultiLvlLbl val="0"/>
      </c:catAx>
      <c:valAx>
        <c:axId val="1777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8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0.28000000000000003</c:v>
                </c:pt>
                <c:pt idx="2">
                  <c:v>#N/A</c:v>
                </c:pt>
                <c:pt idx="3">
                  <c:v>0.04</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B7E-4155-8EE6-0BF50E6386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7E-4155-8EE6-0BF50E63868A}"/>
            </c:ext>
          </c:extLst>
        </c:ser>
        <c:ser>
          <c:idx val="2"/>
          <c:order val="2"/>
          <c:tx>
            <c:strRef>
              <c:f>データシート!$A$29</c:f>
              <c:strCache>
                <c:ptCount val="1"/>
                <c:pt idx="0">
                  <c:v>東洋町簡易水道事業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0.19</c:v>
                </c:pt>
                <c:pt idx="2">
                  <c:v>#N/A</c:v>
                </c:pt>
                <c:pt idx="3">
                  <c:v>0.2</c:v>
                </c:pt>
                <c:pt idx="4">
                  <c:v>#N/A</c:v>
                </c:pt>
                <c:pt idx="5">
                  <c:v>0.19</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AB7E-4155-8EE6-0BF50E63868A}"/>
            </c:ext>
          </c:extLst>
        </c:ser>
        <c:ser>
          <c:idx val="3"/>
          <c:order val="3"/>
          <c:tx>
            <c:strRef>
              <c:f>データシート!$A$30</c:f>
              <c:strCache>
                <c:ptCount val="1"/>
                <c:pt idx="0">
                  <c:v>東洋町国民健康保険事業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0.12</c:v>
                </c:pt>
                <c:pt idx="4">
                  <c:v>#N/A</c:v>
                </c:pt>
                <c:pt idx="5">
                  <c:v>0.1</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AB7E-4155-8EE6-0BF50E63868A}"/>
            </c:ext>
          </c:extLst>
        </c:ser>
        <c:ser>
          <c:idx val="4"/>
          <c:order val="4"/>
          <c:tx>
            <c:strRef>
              <c:f>データシート!$A$31</c:f>
              <c:strCache>
                <c:ptCount val="1"/>
                <c:pt idx="0">
                  <c:v>東洋町後期高齢者医療保険事業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0.03</c:v>
                </c:pt>
                <c:pt idx="4">
                  <c:v>#N/A</c:v>
                </c:pt>
                <c:pt idx="5">
                  <c:v>0.05</c:v>
                </c:pt>
                <c:pt idx="6">
                  <c:v>#N/A</c:v>
                </c:pt>
                <c:pt idx="7">
                  <c:v>0.05</c:v>
                </c:pt>
                <c:pt idx="8">
                  <c:v>#N/A</c:v>
                </c:pt>
                <c:pt idx="9">
                  <c:v>0.11</c:v>
                </c:pt>
              </c:numCache>
            </c:numRef>
          </c:val>
          <c:extLst xmlns:c16r2="http://schemas.microsoft.com/office/drawing/2015/06/chart">
            <c:ext xmlns:c16="http://schemas.microsoft.com/office/drawing/2014/chart" uri="{C3380CC4-5D6E-409C-BE32-E72D297353CC}">
              <c16:uniqueId val="{00000004-AB7E-4155-8EE6-0BF50E63868A}"/>
            </c:ext>
          </c:extLst>
        </c:ser>
        <c:ser>
          <c:idx val="5"/>
          <c:order val="5"/>
          <c:tx>
            <c:strRef>
              <c:f>データシート!$A$32</c:f>
              <c:strCache>
                <c:ptCount val="1"/>
                <c:pt idx="0">
                  <c:v>東洋町観光施設事業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0.33</c:v>
                </c:pt>
                <c:pt idx="2">
                  <c:v>#N/A</c:v>
                </c:pt>
                <c:pt idx="3">
                  <c:v>0.49</c:v>
                </c:pt>
                <c:pt idx="4">
                  <c:v>#N/A</c:v>
                </c:pt>
                <c:pt idx="5">
                  <c:v>0.18</c:v>
                </c:pt>
                <c:pt idx="6">
                  <c:v>#N/A</c:v>
                </c:pt>
                <c:pt idx="7">
                  <c:v>0.65</c:v>
                </c:pt>
                <c:pt idx="8">
                  <c:v>#N/A</c:v>
                </c:pt>
                <c:pt idx="9">
                  <c:v>0.27</c:v>
                </c:pt>
              </c:numCache>
            </c:numRef>
          </c:val>
          <c:extLst xmlns:c16r2="http://schemas.microsoft.com/office/drawing/2015/06/chart">
            <c:ext xmlns:c16="http://schemas.microsoft.com/office/drawing/2014/chart" uri="{C3380CC4-5D6E-409C-BE32-E72D297353CC}">
              <c16:uniqueId val="{00000005-AB7E-4155-8EE6-0BF50E63868A}"/>
            </c:ext>
          </c:extLst>
        </c:ser>
        <c:ser>
          <c:idx val="6"/>
          <c:order val="6"/>
          <c:tx>
            <c:strRef>
              <c:f>データシート!$A$33</c:f>
              <c:strCache>
                <c:ptCount val="1"/>
                <c:pt idx="0">
                  <c:v>東洋町下水道事業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0.98</c:v>
                </c:pt>
              </c:numCache>
            </c:numRef>
          </c:val>
          <c:extLst xmlns:c16r2="http://schemas.microsoft.com/office/drawing/2015/06/chart">
            <c:ext xmlns:c16="http://schemas.microsoft.com/office/drawing/2014/chart" uri="{C3380CC4-5D6E-409C-BE32-E72D297353CC}">
              <c16:uniqueId val="{00000006-AB7E-4155-8EE6-0BF50E63868A}"/>
            </c:ext>
          </c:extLst>
        </c:ser>
        <c:ser>
          <c:idx val="7"/>
          <c:order val="7"/>
          <c:tx>
            <c:strRef>
              <c:f>データシート!$A$34</c:f>
              <c:strCache>
                <c:ptCount val="1"/>
                <c:pt idx="0">
                  <c:v>東洋町介護保険事業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0.41</c:v>
                </c:pt>
                <c:pt idx="2">
                  <c:v>#N/A</c:v>
                </c:pt>
                <c:pt idx="3">
                  <c:v>0.46</c:v>
                </c:pt>
                <c:pt idx="4">
                  <c:v>#N/A</c:v>
                </c:pt>
                <c:pt idx="5">
                  <c:v>1.03</c:v>
                </c:pt>
                <c:pt idx="6">
                  <c:v>#N/A</c:v>
                </c:pt>
                <c:pt idx="7">
                  <c:v>0.35</c:v>
                </c:pt>
                <c:pt idx="8">
                  <c:v>#N/A</c:v>
                </c:pt>
                <c:pt idx="9">
                  <c:v>0.98</c:v>
                </c:pt>
              </c:numCache>
            </c:numRef>
          </c:val>
          <c:extLst xmlns:c16r2="http://schemas.microsoft.com/office/drawing/2015/06/chart">
            <c:ext xmlns:c16="http://schemas.microsoft.com/office/drawing/2014/chart" uri="{C3380CC4-5D6E-409C-BE32-E72D297353CC}">
              <c16:uniqueId val="{00000007-AB7E-4155-8EE6-0BF50E6386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21.74</c:v>
                </c:pt>
                <c:pt idx="2">
                  <c:v>#N/A</c:v>
                </c:pt>
                <c:pt idx="3">
                  <c:v>20.05</c:v>
                </c:pt>
                <c:pt idx="4">
                  <c:v>#N/A</c:v>
                </c:pt>
                <c:pt idx="5">
                  <c:v>18.940000000000001</c:v>
                </c:pt>
                <c:pt idx="6">
                  <c:v>#N/A</c:v>
                </c:pt>
                <c:pt idx="7">
                  <c:v>18.260000000000002</c:v>
                </c:pt>
                <c:pt idx="8">
                  <c:v>#N/A</c:v>
                </c:pt>
                <c:pt idx="9">
                  <c:v>15.8</c:v>
                </c:pt>
              </c:numCache>
            </c:numRef>
          </c:val>
          <c:extLst xmlns:c16r2="http://schemas.microsoft.com/office/drawing/2015/06/chart">
            <c:ext xmlns:c16="http://schemas.microsoft.com/office/drawing/2014/chart" uri="{C3380CC4-5D6E-409C-BE32-E72D297353CC}">
              <c16:uniqueId val="{00000008-AB7E-4155-8EE6-0BF50E63868A}"/>
            </c:ext>
          </c:extLst>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20.93</c:v>
                </c:pt>
                <c:pt idx="1">
                  <c:v>#N/A</c:v>
                </c:pt>
                <c:pt idx="2">
                  <c:v>19.149999999999999</c:v>
                </c:pt>
                <c:pt idx="3">
                  <c:v>#N/A</c:v>
                </c:pt>
                <c:pt idx="4">
                  <c:v>17.29</c:v>
                </c:pt>
                <c:pt idx="5">
                  <c:v>#N/A</c:v>
                </c:pt>
                <c:pt idx="6">
                  <c:v>17.170000000000002</c:v>
                </c:pt>
                <c:pt idx="7">
                  <c:v>#N/A</c:v>
                </c:pt>
                <c:pt idx="8">
                  <c:v>15.5</c:v>
                </c:pt>
                <c:pt idx="9">
                  <c:v>#N/A</c:v>
                </c:pt>
              </c:numCache>
            </c:numRef>
          </c:val>
          <c:extLst xmlns:c16r2="http://schemas.microsoft.com/office/drawing/2015/06/chart">
            <c:ext xmlns:c16="http://schemas.microsoft.com/office/drawing/2014/chart" uri="{C3380CC4-5D6E-409C-BE32-E72D297353CC}">
              <c16:uniqueId val="{00000009-AB7E-4155-8EE6-0BF50E63868A}"/>
            </c:ext>
          </c:extLst>
        </c:ser>
        <c:dLbls>
          <c:showLegendKey val="0"/>
          <c:showVal val="0"/>
          <c:showCatName val="0"/>
          <c:showSerName val="0"/>
          <c:showPercent val="0"/>
          <c:showBubbleSize val="0"/>
        </c:dLbls>
        <c:gapWidth val="150"/>
        <c:overlap val="100"/>
        <c:axId val="177906048"/>
        <c:axId val="177907584"/>
      </c:barChart>
      <c:catAx>
        <c:axId val="17790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07584"/>
        <c:crosses val="autoZero"/>
        <c:auto val="1"/>
        <c:lblAlgn val="ctr"/>
        <c:lblOffset val="100"/>
        <c:tickLblSkip val="1"/>
        <c:tickMarkSkip val="1"/>
        <c:noMultiLvlLbl val="0"/>
      </c:catAx>
      <c:valAx>
        <c:axId val="17790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06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239</c:v>
                </c:pt>
                <c:pt idx="5">
                  <c:v>243</c:v>
                </c:pt>
                <c:pt idx="8">
                  <c:v>326</c:v>
                </c:pt>
                <c:pt idx="11">
                  <c:v>316</c:v>
                </c:pt>
                <c:pt idx="14">
                  <c:v>314</c:v>
                </c:pt>
              </c:numCache>
            </c:numRef>
          </c:val>
          <c:extLst xmlns:c16r2="http://schemas.microsoft.com/office/drawing/2015/06/chart">
            <c:ext xmlns:c16="http://schemas.microsoft.com/office/drawing/2014/chart" uri="{C3380CC4-5D6E-409C-BE32-E72D297353CC}">
              <c16:uniqueId val="{00000000-D05C-40C0-A0A3-2B889D2D5B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5C-40C0-A0A3-2B889D2D5B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5C-40C0-A0A3-2B889D2D5B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c:v>
                </c:pt>
                <c:pt idx="3">
                  <c:v>35</c:v>
                </c:pt>
                <c:pt idx="6">
                  <c:v>26</c:v>
                </c:pt>
                <c:pt idx="9">
                  <c:v>26</c:v>
                </c:pt>
                <c:pt idx="12">
                  <c:v>26</c:v>
                </c:pt>
              </c:numCache>
            </c:numRef>
          </c:val>
          <c:extLst xmlns:c16r2="http://schemas.microsoft.com/office/drawing/2015/06/chart">
            <c:ext xmlns:c16="http://schemas.microsoft.com/office/drawing/2014/chart" uri="{C3380CC4-5D6E-409C-BE32-E72D297353CC}">
              <c16:uniqueId val="{00000003-D05C-40C0-A0A3-2B889D2D5B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76</c:v>
                </c:pt>
                <c:pt idx="3">
                  <c:v>75</c:v>
                </c:pt>
                <c:pt idx="6">
                  <c:v>81</c:v>
                </c:pt>
                <c:pt idx="9">
                  <c:v>80</c:v>
                </c:pt>
                <c:pt idx="12">
                  <c:v>87</c:v>
                </c:pt>
              </c:numCache>
            </c:numRef>
          </c:val>
          <c:extLst xmlns:c16r2="http://schemas.microsoft.com/office/drawing/2015/06/chart">
            <c:ext xmlns:c16="http://schemas.microsoft.com/office/drawing/2014/chart" uri="{C3380CC4-5D6E-409C-BE32-E72D297353CC}">
              <c16:uniqueId val="{00000004-D05C-40C0-A0A3-2B889D2D5B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5C-40C0-A0A3-2B889D2D5B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5C-40C0-A0A3-2B889D2D5B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237</c:v>
                </c:pt>
                <c:pt idx="3">
                  <c:v>231</c:v>
                </c:pt>
                <c:pt idx="6">
                  <c:v>362</c:v>
                </c:pt>
                <c:pt idx="9">
                  <c:v>369</c:v>
                </c:pt>
                <c:pt idx="12">
                  <c:v>371</c:v>
                </c:pt>
              </c:numCache>
            </c:numRef>
          </c:val>
          <c:extLst xmlns:c16r2="http://schemas.microsoft.com/office/drawing/2015/06/chart">
            <c:ext xmlns:c16="http://schemas.microsoft.com/office/drawing/2014/chart" uri="{C3380CC4-5D6E-409C-BE32-E72D297353CC}">
              <c16:uniqueId val="{00000007-D05C-40C0-A0A3-2B889D2D5B74}"/>
            </c:ext>
          </c:extLst>
        </c:ser>
        <c:dLbls>
          <c:showLegendKey val="0"/>
          <c:showVal val="0"/>
          <c:showCatName val="0"/>
          <c:showSerName val="0"/>
          <c:showPercent val="0"/>
          <c:showBubbleSize val="0"/>
        </c:dLbls>
        <c:gapWidth val="100"/>
        <c:overlap val="100"/>
        <c:axId val="220474752"/>
        <c:axId val="22048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108</c:v>
                </c:pt>
                <c:pt idx="2">
                  <c:v>#N/A</c:v>
                </c:pt>
                <c:pt idx="3">
                  <c:v>#N/A</c:v>
                </c:pt>
                <c:pt idx="4">
                  <c:v>98</c:v>
                </c:pt>
                <c:pt idx="5">
                  <c:v>#N/A</c:v>
                </c:pt>
                <c:pt idx="6">
                  <c:v>#N/A</c:v>
                </c:pt>
                <c:pt idx="7">
                  <c:v>143</c:v>
                </c:pt>
                <c:pt idx="8">
                  <c:v>#N/A</c:v>
                </c:pt>
                <c:pt idx="9">
                  <c:v>#N/A</c:v>
                </c:pt>
                <c:pt idx="10">
                  <c:v>159</c:v>
                </c:pt>
                <c:pt idx="11">
                  <c:v>#N/A</c:v>
                </c:pt>
                <c:pt idx="12">
                  <c:v>#N/A</c:v>
                </c:pt>
                <c:pt idx="13">
                  <c:v>170</c:v>
                </c:pt>
                <c:pt idx="14">
                  <c:v>#N/A</c:v>
                </c:pt>
              </c:numCache>
            </c:numRef>
          </c:val>
          <c:smooth val="0"/>
          <c:extLst xmlns:c16r2="http://schemas.microsoft.com/office/drawing/2015/06/chart">
            <c:ext xmlns:c16="http://schemas.microsoft.com/office/drawing/2014/chart" uri="{C3380CC4-5D6E-409C-BE32-E72D297353CC}">
              <c16:uniqueId val="{00000008-D05C-40C0-A0A3-2B889D2D5B74}"/>
            </c:ext>
          </c:extLst>
        </c:ser>
        <c:dLbls>
          <c:showLegendKey val="0"/>
          <c:showVal val="0"/>
          <c:showCatName val="0"/>
          <c:showSerName val="0"/>
          <c:showPercent val="0"/>
          <c:showBubbleSize val="0"/>
        </c:dLbls>
        <c:marker val="1"/>
        <c:smooth val="0"/>
        <c:axId val="220474752"/>
        <c:axId val="220485120"/>
      </c:lineChart>
      <c:catAx>
        <c:axId val="22047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85120"/>
        <c:crosses val="autoZero"/>
        <c:auto val="1"/>
        <c:lblAlgn val="ctr"/>
        <c:lblOffset val="100"/>
        <c:tickLblSkip val="1"/>
        <c:tickMarkSkip val="1"/>
        <c:noMultiLvlLbl val="0"/>
      </c:catAx>
      <c:valAx>
        <c:axId val="22048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7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3337</c:v>
                </c:pt>
                <c:pt idx="5">
                  <c:v>3561</c:v>
                </c:pt>
                <c:pt idx="8">
                  <c:v>3427</c:v>
                </c:pt>
                <c:pt idx="11">
                  <c:v>3456</c:v>
                </c:pt>
                <c:pt idx="14">
                  <c:v>3411</c:v>
                </c:pt>
              </c:numCache>
            </c:numRef>
          </c:val>
          <c:extLst xmlns:c16r2="http://schemas.microsoft.com/office/drawing/2015/06/chart">
            <c:ext xmlns:c16="http://schemas.microsoft.com/office/drawing/2014/chart" uri="{C3380CC4-5D6E-409C-BE32-E72D297353CC}">
              <c16:uniqueId val="{00000000-EC7D-4DE7-A0C3-DA3190C6B8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68</c:v>
                </c:pt>
                <c:pt idx="5">
                  <c:v>73</c:v>
                </c:pt>
                <c:pt idx="8">
                  <c:v>55</c:v>
                </c:pt>
                <c:pt idx="11">
                  <c:v>43</c:v>
                </c:pt>
                <c:pt idx="14">
                  <c:v>111</c:v>
                </c:pt>
              </c:numCache>
            </c:numRef>
          </c:val>
          <c:extLst xmlns:c16r2="http://schemas.microsoft.com/office/drawing/2015/06/chart">
            <c:ext xmlns:c16="http://schemas.microsoft.com/office/drawing/2014/chart" uri="{C3380CC4-5D6E-409C-BE32-E72D297353CC}">
              <c16:uniqueId val="{00000001-EC7D-4DE7-A0C3-DA3190C6B8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972</c:v>
                </c:pt>
                <c:pt idx="5">
                  <c:v>1047</c:v>
                </c:pt>
                <c:pt idx="8">
                  <c:v>1024</c:v>
                </c:pt>
                <c:pt idx="11">
                  <c:v>867</c:v>
                </c:pt>
                <c:pt idx="14">
                  <c:v>752</c:v>
                </c:pt>
              </c:numCache>
            </c:numRef>
          </c:val>
          <c:extLst xmlns:c16r2="http://schemas.microsoft.com/office/drawing/2015/06/chart">
            <c:ext xmlns:c16="http://schemas.microsoft.com/office/drawing/2014/chart" uri="{C3380CC4-5D6E-409C-BE32-E72D297353CC}">
              <c16:uniqueId val="{00000002-EC7D-4DE7-A0C3-DA3190C6B8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C7D-4DE7-A0C3-DA3190C6B8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C7D-4DE7-A0C3-DA3190C6B8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C7D-4DE7-A0C3-DA3190C6B8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505</c:v>
                </c:pt>
                <c:pt idx="3">
                  <c:v>439</c:v>
                </c:pt>
                <c:pt idx="6">
                  <c:v>406</c:v>
                </c:pt>
                <c:pt idx="9">
                  <c:v>403</c:v>
                </c:pt>
                <c:pt idx="12">
                  <c:v>283</c:v>
                </c:pt>
              </c:numCache>
            </c:numRef>
          </c:val>
          <c:extLst xmlns:c16r2="http://schemas.microsoft.com/office/drawing/2015/06/chart">
            <c:ext xmlns:c16="http://schemas.microsoft.com/office/drawing/2014/chart" uri="{C3380CC4-5D6E-409C-BE32-E72D297353CC}">
              <c16:uniqueId val="{00000006-EC7D-4DE7-A0C3-DA3190C6B8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136</c:v>
                </c:pt>
                <c:pt idx="3">
                  <c:v>112</c:v>
                </c:pt>
                <c:pt idx="6">
                  <c:v>88</c:v>
                </c:pt>
                <c:pt idx="9">
                  <c:v>63</c:v>
                </c:pt>
                <c:pt idx="12">
                  <c:v>38</c:v>
                </c:pt>
              </c:numCache>
            </c:numRef>
          </c:val>
          <c:extLst xmlns:c16r2="http://schemas.microsoft.com/office/drawing/2015/06/chart">
            <c:ext xmlns:c16="http://schemas.microsoft.com/office/drawing/2014/chart" uri="{C3380CC4-5D6E-409C-BE32-E72D297353CC}">
              <c16:uniqueId val="{00000007-EC7D-4DE7-A0C3-DA3190C6B8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868</c:v>
                </c:pt>
                <c:pt idx="3">
                  <c:v>877</c:v>
                </c:pt>
                <c:pt idx="6">
                  <c:v>968</c:v>
                </c:pt>
                <c:pt idx="9">
                  <c:v>934</c:v>
                </c:pt>
                <c:pt idx="12">
                  <c:v>941</c:v>
                </c:pt>
              </c:numCache>
            </c:numRef>
          </c:val>
          <c:extLst xmlns:c16r2="http://schemas.microsoft.com/office/drawing/2015/06/chart">
            <c:ext xmlns:c16="http://schemas.microsoft.com/office/drawing/2014/chart" uri="{C3380CC4-5D6E-409C-BE32-E72D297353CC}">
              <c16:uniqueId val="{00000008-EC7D-4DE7-A0C3-DA3190C6B8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C7D-4DE7-A0C3-DA3190C6B8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3622</c:v>
                </c:pt>
                <c:pt idx="3">
                  <c:v>3883</c:v>
                </c:pt>
                <c:pt idx="6">
                  <c:v>3838</c:v>
                </c:pt>
                <c:pt idx="9">
                  <c:v>3803</c:v>
                </c:pt>
                <c:pt idx="12">
                  <c:v>3881</c:v>
                </c:pt>
              </c:numCache>
            </c:numRef>
          </c:val>
          <c:extLst xmlns:c16r2="http://schemas.microsoft.com/office/drawing/2015/06/chart">
            <c:ext xmlns:c16="http://schemas.microsoft.com/office/drawing/2014/chart" uri="{C3380CC4-5D6E-409C-BE32-E72D297353CC}">
              <c16:uniqueId val="{0000000A-EC7D-4DE7-A0C3-DA3190C6B872}"/>
            </c:ext>
          </c:extLst>
        </c:ser>
        <c:dLbls>
          <c:showLegendKey val="0"/>
          <c:showVal val="0"/>
          <c:showCatName val="0"/>
          <c:showSerName val="0"/>
          <c:showPercent val="0"/>
          <c:showBubbleSize val="0"/>
        </c:dLbls>
        <c:gapWidth val="100"/>
        <c:overlap val="100"/>
        <c:axId val="220352512"/>
        <c:axId val="220354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755</c:v>
                </c:pt>
                <c:pt idx="2">
                  <c:v>#N/A</c:v>
                </c:pt>
                <c:pt idx="3">
                  <c:v>#N/A</c:v>
                </c:pt>
                <c:pt idx="4">
                  <c:v>630</c:v>
                </c:pt>
                <c:pt idx="5">
                  <c:v>#N/A</c:v>
                </c:pt>
                <c:pt idx="6">
                  <c:v>#N/A</c:v>
                </c:pt>
                <c:pt idx="7">
                  <c:v>793</c:v>
                </c:pt>
                <c:pt idx="8">
                  <c:v>#N/A</c:v>
                </c:pt>
                <c:pt idx="9">
                  <c:v>#N/A</c:v>
                </c:pt>
                <c:pt idx="10">
                  <c:v>837</c:v>
                </c:pt>
                <c:pt idx="11">
                  <c:v>#N/A</c:v>
                </c:pt>
                <c:pt idx="12">
                  <c:v>#N/A</c:v>
                </c:pt>
                <c:pt idx="13">
                  <c:v>868</c:v>
                </c:pt>
                <c:pt idx="14">
                  <c:v>#N/A</c:v>
                </c:pt>
              </c:numCache>
            </c:numRef>
          </c:val>
          <c:smooth val="0"/>
          <c:extLst xmlns:c16r2="http://schemas.microsoft.com/office/drawing/2015/06/chart">
            <c:ext xmlns:c16="http://schemas.microsoft.com/office/drawing/2014/chart" uri="{C3380CC4-5D6E-409C-BE32-E72D297353CC}">
              <c16:uniqueId val="{0000000B-EC7D-4DE7-A0C3-DA3190C6B872}"/>
            </c:ext>
          </c:extLst>
        </c:ser>
        <c:dLbls>
          <c:showLegendKey val="0"/>
          <c:showVal val="0"/>
          <c:showCatName val="0"/>
          <c:showSerName val="0"/>
          <c:showPercent val="0"/>
          <c:showBubbleSize val="0"/>
        </c:dLbls>
        <c:marker val="1"/>
        <c:smooth val="0"/>
        <c:axId val="220352512"/>
        <c:axId val="220354432"/>
      </c:lineChart>
      <c:catAx>
        <c:axId val="22035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0354432"/>
        <c:crosses val="autoZero"/>
        <c:auto val="1"/>
        <c:lblAlgn val="ctr"/>
        <c:lblOffset val="100"/>
        <c:tickLblSkip val="1"/>
        <c:tickMarkSkip val="1"/>
        <c:noMultiLvlLbl val="0"/>
      </c:catAx>
      <c:valAx>
        <c:axId val="220354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5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c:v>
                </c:pt>
                <c:pt idx="1">
                  <c:v>130</c:v>
                </c:pt>
                <c:pt idx="2">
                  <c:v>104</c:v>
                </c:pt>
              </c:numCache>
            </c:numRef>
          </c:val>
          <c:extLst xmlns:c16r2="http://schemas.microsoft.com/office/drawing/2015/06/chart">
            <c:ext xmlns:c16="http://schemas.microsoft.com/office/drawing/2014/chart" uri="{C3380CC4-5D6E-409C-BE32-E72D297353CC}">
              <c16:uniqueId val="{00000000-833A-4625-AE64-EEECFA9309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100</c:v>
                </c:pt>
                <c:pt idx="2">
                  <c:v>90</c:v>
                </c:pt>
              </c:numCache>
            </c:numRef>
          </c:val>
          <c:extLst xmlns:c16r2="http://schemas.microsoft.com/office/drawing/2015/06/chart">
            <c:ext xmlns:c16="http://schemas.microsoft.com/office/drawing/2014/chart" uri="{C3380CC4-5D6E-409C-BE32-E72D297353CC}">
              <c16:uniqueId val="{00000001-833A-4625-AE64-EEECFA9309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623</c:v>
                </c:pt>
                <c:pt idx="1">
                  <c:v>552</c:v>
                </c:pt>
                <c:pt idx="2">
                  <c:v>476</c:v>
                </c:pt>
              </c:numCache>
            </c:numRef>
          </c:val>
          <c:extLst xmlns:c16r2="http://schemas.microsoft.com/office/drawing/2015/06/chart">
            <c:ext xmlns:c16="http://schemas.microsoft.com/office/drawing/2014/chart" uri="{C3380CC4-5D6E-409C-BE32-E72D297353CC}">
              <c16:uniqueId val="{00000002-833A-4625-AE64-EEECFA930988}"/>
            </c:ext>
          </c:extLst>
        </c:ser>
        <c:dLbls>
          <c:showLegendKey val="0"/>
          <c:showVal val="0"/>
          <c:showCatName val="0"/>
          <c:showSerName val="0"/>
          <c:showPercent val="0"/>
          <c:showBubbleSize val="0"/>
        </c:dLbls>
        <c:gapWidth val="120"/>
        <c:overlap val="100"/>
        <c:axId val="220814720"/>
        <c:axId val="220820608"/>
      </c:barChart>
      <c:catAx>
        <c:axId val="22081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0820608"/>
        <c:crosses val="autoZero"/>
        <c:auto val="1"/>
        <c:lblAlgn val="ctr"/>
        <c:lblOffset val="100"/>
        <c:tickLblSkip val="1"/>
        <c:tickMarkSkip val="1"/>
        <c:noMultiLvlLbl val="0"/>
      </c:catAx>
      <c:valAx>
        <c:axId val="2208206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081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1D4-4370-A0AE-5A0F71868D0E}"/>
                </c:ext>
                <c:ext xmlns:c15="http://schemas.microsoft.com/office/drawing/2012/chart" uri="{CE6537A1-D6FC-4f65-9D91-7224C49458BB}">
                  <c15:dlblFieldTable>
                    <c15:dlblFTEntry>
                      <c15:txfldGUID>{AB312E30-64DF-4D61-A4AE-7C2E93909E79}</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1D4-4370-A0AE-5A0F71868D0E}"/>
                </c:ext>
                <c:ext xmlns:c15="http://schemas.microsoft.com/office/drawing/2012/chart" uri="{CE6537A1-D6FC-4f65-9D91-7224C49458BB}">
                  <c15:dlblFieldTable>
                    <c15:dlblFTEntry>
                      <c15:txfldGUID>{20CA12FE-3A11-4274-8E6A-06163FF50C95}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1D4-4370-A0AE-5A0F71868D0E}"/>
                </c:ext>
                <c:ext xmlns:c15="http://schemas.microsoft.com/office/drawing/2012/chart" uri="{CE6537A1-D6FC-4f65-9D91-7224C49458BB}">
                  <c15:dlblFieldTable>
                    <c15:dlblFTEntry>
                      <c15:txfldGUID>{F5042FD5-421D-4D70-BF12-6F651C31F9C5}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1D4-4370-A0AE-5A0F71868D0E}"/>
                </c:ext>
                <c:ext xmlns:c15="http://schemas.microsoft.com/office/drawing/2012/chart" uri="{CE6537A1-D6FC-4f65-9D91-7224C49458BB}">
                  <c15:dlblFieldTable>
                    <c15:dlblFTEntry>
                      <c15:txfldGUID>{EA3E990D-9DC5-4DF8-95B0-9BB391CDF0B9}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1D4-4370-A0AE-5A0F71868D0E}"/>
                </c:ext>
                <c:ext xmlns:c15="http://schemas.microsoft.com/office/drawing/2012/chart" uri="{CE6537A1-D6FC-4f65-9D91-7224C49458BB}">
                  <c15:dlblFieldTable>
                    <c15:dlblFTEntry>
                      <c15:txfldGUID>{FD7FD126-8E99-41B8-8C95-1B17DDD43854}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1D4-4370-A0AE-5A0F71868D0E}"/>
                </c:ext>
                <c:ext xmlns:c15="http://schemas.microsoft.com/office/drawing/2012/chart" uri="{CE6537A1-D6FC-4f65-9D91-7224C49458BB}">
                  <c15:dlblFieldTable>
                    <c15:dlblFTEntry>
                      <c15:txfldGUID>{6A0962A7-2C8D-46A6-A31D-36A777601860}</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1D4-4370-A0AE-5A0F71868D0E}"/>
                </c:ext>
                <c:ext xmlns:c15="http://schemas.microsoft.com/office/drawing/2012/chart" uri="{CE6537A1-D6FC-4f65-9D91-7224C49458BB}">
                  <c15:layout/>
                  <c15:dlblFieldTable>
                    <c15:dlblFTEntry>
                      <c15:txfldGUID>{388C426C-0356-4B6E-9428-92C12C294B4C}</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1D4-4370-A0AE-5A0F71868D0E}"/>
                </c:ext>
                <c:ext xmlns:c15="http://schemas.microsoft.com/office/drawing/2012/chart" uri="{CE6537A1-D6FC-4f65-9D91-7224C49458BB}">
                  <c15:layout/>
                  <c15:dlblFieldTable>
                    <c15:dlblFTEntry>
                      <c15:txfldGUID>{4B80A6D2-AF57-4D80-A89B-D85EC8CA11B0}</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1D4-4370-A0AE-5A0F71868D0E}"/>
                </c:ext>
                <c:ext xmlns:c15="http://schemas.microsoft.com/office/drawing/2012/chart" uri="{CE6537A1-D6FC-4f65-9D91-7224C49458BB}">
                  <c15:layout/>
                  <c15:dlblFieldTable>
                    <c15:dlblFTEntry>
                      <c15:txfldGUID>{FDC04ACA-0E1C-4EE8-9B37-9D2BCAE7CEFA}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62.1</c:v>
                </c:pt>
                <c:pt idx="24">
                  <c:v>70.3</c:v>
                </c:pt>
                <c:pt idx="32">
                  <c:v>71.2</c:v>
                </c:pt>
              </c:numCache>
            </c:numRef>
          </c:xVal>
          <c:yVal>
            <c:numRef>
              <c:f>公会計指標分析・財政指標組合せ分析表!$BP$51:$DC$51</c:f>
              <c:numCache>
                <c:formatCode>#,##0.0;"▲ "#,##0.0</c:formatCode>
                <c:ptCount val="40"/>
                <c:pt idx="16">
                  <c:v>58.4</c:v>
                </c:pt>
                <c:pt idx="24">
                  <c:v>63</c:v>
                </c:pt>
                <c:pt idx="32">
                  <c:v>65.3</c:v>
                </c:pt>
              </c:numCache>
            </c:numRef>
          </c:yVal>
          <c:smooth val="0"/>
          <c:extLst xmlns:c16r2="http://schemas.microsoft.com/office/drawing/2015/06/chart">
            <c:ext xmlns:c16="http://schemas.microsoft.com/office/drawing/2014/chart" uri="{C3380CC4-5D6E-409C-BE32-E72D297353CC}">
              <c16:uniqueId val="{00000009-C1D4-4370-A0AE-5A0F71868D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1D4-4370-A0AE-5A0F71868D0E}"/>
                </c:ext>
                <c:ext xmlns:c15="http://schemas.microsoft.com/office/drawing/2012/chart" uri="{CE6537A1-D6FC-4f65-9D91-7224C49458BB}">
                  <c15:dlblFieldTable>
                    <c15:dlblFTEntry>
                      <c15:txfldGUID>{591B6160-1A72-4086-A271-CCF7CAFB2A55}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1D4-4370-A0AE-5A0F71868D0E}"/>
                </c:ext>
                <c:ext xmlns:c15="http://schemas.microsoft.com/office/drawing/2012/chart" uri="{CE6537A1-D6FC-4f65-9D91-7224C49458BB}">
                  <c15:dlblFieldTable>
                    <c15:dlblFTEntry>
                      <c15:txfldGUID>{B367BC00-6F21-4E01-AF15-047E5E64AFE9}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1D4-4370-A0AE-5A0F71868D0E}"/>
                </c:ext>
                <c:ext xmlns:c15="http://schemas.microsoft.com/office/drawing/2012/chart" uri="{CE6537A1-D6FC-4f65-9D91-7224C49458BB}">
                  <c15:dlblFieldTable>
                    <c15:dlblFTEntry>
                      <c15:txfldGUID>{1CCF1DC2-FEB4-4F01-AEB9-5BE2554BEED1}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1D4-4370-A0AE-5A0F71868D0E}"/>
                </c:ext>
                <c:ext xmlns:c15="http://schemas.microsoft.com/office/drawing/2012/chart" uri="{CE6537A1-D6FC-4f65-9D91-7224C49458BB}">
                  <c15:dlblFieldTable>
                    <c15:dlblFTEntry>
                      <c15:txfldGUID>{BD251E8E-D801-41EC-8287-12E62F7E2DBA}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1D4-4370-A0AE-5A0F71868D0E}"/>
                </c:ext>
                <c:ext xmlns:c15="http://schemas.microsoft.com/office/drawing/2012/chart" uri="{CE6537A1-D6FC-4f65-9D91-7224C49458BB}">
                  <c15:dlblFieldTable>
                    <c15:dlblFTEntry>
                      <c15:txfldGUID>{54952B99-E18D-4DB4-B25B-289C35B61BBE}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1D4-4370-A0AE-5A0F71868D0E}"/>
                </c:ext>
                <c:ext xmlns:c15="http://schemas.microsoft.com/office/drawing/2012/chart" uri="{CE6537A1-D6FC-4f65-9D91-7224C49458BB}">
                  <c15:dlblFieldTable>
                    <c15:dlblFTEntry>
                      <c15:txfldGUID>{691548D9-E749-4499-A635-70D961920766}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1D4-4370-A0AE-5A0F71868D0E}"/>
                </c:ext>
                <c:ext xmlns:c15="http://schemas.microsoft.com/office/drawing/2012/chart" uri="{CE6537A1-D6FC-4f65-9D91-7224C49458BB}">
                  <c15:layout/>
                  <c15:dlblFieldTable>
                    <c15:dlblFTEntry>
                      <c15:txfldGUID>{E1A6E7C2-4EB9-4ED1-84A4-98444588D9E4}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1D4-4370-A0AE-5A0F71868D0E}"/>
                </c:ext>
                <c:ext xmlns:c15="http://schemas.microsoft.com/office/drawing/2012/chart" uri="{CE6537A1-D6FC-4f65-9D91-7224C49458BB}">
                  <c15:layout/>
                  <c15:dlblFieldTable>
                    <c15:dlblFTEntry>
                      <c15:txfldGUID>{D524A1CF-1268-4D89-9B49-976AF4F1EC11}</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1D4-4370-A0AE-5A0F71868D0E}"/>
                </c:ext>
                <c:ext xmlns:c15="http://schemas.microsoft.com/office/drawing/2012/chart" uri="{CE6537A1-D6FC-4f65-9D91-7224C49458BB}">
                  <c15:layout/>
                  <c15:dlblFieldTable>
                    <c15:dlblFTEntry>
                      <c15:txfldGUID>{1E123826-0D85-47D0-871D-AEB144D4D874}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57.6</c:v>
                </c:pt>
                <c:pt idx="32">
                  <c:v>58.7</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1D4-4370-A0AE-5A0F71868D0E}"/>
            </c:ext>
          </c:extLst>
        </c:ser>
        <c:dLbls>
          <c:showLegendKey val="0"/>
          <c:showVal val="1"/>
          <c:showCatName val="0"/>
          <c:showSerName val="0"/>
          <c:showPercent val="0"/>
          <c:showBubbleSize val="0"/>
        </c:dLbls>
        <c:axId val="219903104"/>
        <c:axId val="219905024"/>
      </c:scatterChart>
      <c:valAx>
        <c:axId val="219903104"/>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9905024"/>
        <c:crosses val="autoZero"/>
        <c:crossBetween val="midCat"/>
      </c:valAx>
      <c:valAx>
        <c:axId val="21990502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9903104"/>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39-434C-8DE3-09A0485331F1}"/>
                </c:ext>
                <c:ext xmlns:c15="http://schemas.microsoft.com/office/drawing/2012/chart" uri="{CE6537A1-D6FC-4f65-9D91-7224C49458BB}">
                  <c15:layout/>
                  <c15:dlblFieldTable>
                    <c15:dlblFTEntry>
                      <c15:txfldGUID>{70A41818-505C-4C94-8DB9-717525E345B1}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39-434C-8DE3-09A0485331F1}"/>
                </c:ext>
                <c:ext xmlns:c15="http://schemas.microsoft.com/office/drawing/2012/chart" uri="{CE6537A1-D6FC-4f65-9D91-7224C49458BB}">
                  <c15:dlblFieldTable>
                    <c15:dlblFTEntry>
                      <c15:txfldGUID>{4D8A5412-EBAD-4BE4-9C3D-450041EC77FC}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39-434C-8DE3-09A0485331F1}"/>
                </c:ext>
                <c:ext xmlns:c15="http://schemas.microsoft.com/office/drawing/2012/chart" uri="{CE6537A1-D6FC-4f65-9D91-7224C49458BB}">
                  <c15:dlblFieldTable>
                    <c15:dlblFTEntry>
                      <c15:txfldGUID>{7DE7FA12-228F-4133-9201-E64A8AA44D42}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39-434C-8DE3-09A0485331F1}"/>
                </c:ext>
                <c:ext xmlns:c15="http://schemas.microsoft.com/office/drawing/2012/chart" uri="{CE6537A1-D6FC-4f65-9D91-7224C49458BB}">
                  <c15:dlblFieldTable>
                    <c15:dlblFTEntry>
                      <c15:txfldGUID>{4DEC3A6F-8E21-4557-B6BF-5D1AB64955A6}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39-434C-8DE3-09A0485331F1}"/>
                </c:ext>
                <c:ext xmlns:c15="http://schemas.microsoft.com/office/drawing/2012/chart" uri="{CE6537A1-D6FC-4f65-9D91-7224C49458BB}">
                  <c15:dlblFieldTable>
                    <c15:dlblFTEntry>
                      <c15:txfldGUID>{5DB44A1F-DFAF-49AB-B44B-0328972C4853}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39-434C-8DE3-09A0485331F1}"/>
                </c:ext>
                <c:ext xmlns:c15="http://schemas.microsoft.com/office/drawing/2012/chart" uri="{CE6537A1-D6FC-4f65-9D91-7224C49458BB}">
                  <c15:layout/>
                  <c15:dlblFieldTable>
                    <c15:dlblFTEntry>
                      <c15:txfldGUID>{862C891D-369D-4147-A7C3-D91623123D74}</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39-434C-8DE3-09A0485331F1}"/>
                </c:ext>
                <c:ext xmlns:c15="http://schemas.microsoft.com/office/drawing/2012/chart" uri="{CE6537A1-D6FC-4f65-9D91-7224C49458BB}">
                  <c15:layout/>
                  <c15:dlblFieldTable>
                    <c15:dlblFTEntry>
                      <c15:txfldGUID>{40D3AC0B-3162-4770-9F9E-76E9A795E6F3}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39-434C-8DE3-09A0485331F1}"/>
                </c:ext>
                <c:ext xmlns:c15="http://schemas.microsoft.com/office/drawing/2012/chart" uri="{CE6537A1-D6FC-4f65-9D91-7224C49458BB}">
                  <c15:layout/>
                  <c15:dlblFieldTable>
                    <c15:dlblFTEntry>
                      <c15:txfldGUID>{28718445-4609-48DA-8757-AA91DFF75E30}</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39-434C-8DE3-09A0485331F1}"/>
                </c:ext>
                <c:ext xmlns:c15="http://schemas.microsoft.com/office/drawing/2012/chart" uri="{CE6537A1-D6FC-4f65-9D91-7224C49458BB}">
                  <c15:layout/>
                  <c15:dlblFieldTable>
                    <c15:dlblFTEntry>
                      <c15:txfldGUID>{C0320422-7593-4544-82B5-0242E67F7EB7}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8</c:v>
                </c:pt>
                <c:pt idx="16">
                  <c:v>8.6999999999999993</c:v>
                </c:pt>
                <c:pt idx="24">
                  <c:v>9.8000000000000007</c:v>
                </c:pt>
                <c:pt idx="32">
                  <c:v>11.7</c:v>
                </c:pt>
              </c:numCache>
            </c:numRef>
          </c:xVal>
          <c:yVal>
            <c:numRef>
              <c:f>公会計指標分析・財政指標組合せ分析表!$BP$73:$DC$73</c:f>
              <c:numCache>
                <c:formatCode>#,##0.0;"▲ "#,##0.0</c:formatCode>
                <c:ptCount val="40"/>
                <c:pt idx="0">
                  <c:v>59.4</c:v>
                </c:pt>
                <c:pt idx="8">
                  <c:v>46</c:v>
                </c:pt>
                <c:pt idx="16">
                  <c:v>58.4</c:v>
                </c:pt>
                <c:pt idx="24">
                  <c:v>63</c:v>
                </c:pt>
                <c:pt idx="32">
                  <c:v>65.3</c:v>
                </c:pt>
              </c:numCache>
            </c:numRef>
          </c:yVal>
          <c:smooth val="0"/>
          <c:extLst xmlns:c16r2="http://schemas.microsoft.com/office/drawing/2015/06/chart">
            <c:ext xmlns:c16="http://schemas.microsoft.com/office/drawing/2014/chart" uri="{C3380CC4-5D6E-409C-BE32-E72D297353CC}">
              <c16:uniqueId val="{00000009-2739-434C-8DE3-09A0485331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39-434C-8DE3-09A0485331F1}"/>
                </c:ext>
                <c:ext xmlns:c15="http://schemas.microsoft.com/office/drawing/2012/chart" uri="{CE6537A1-D6FC-4f65-9D91-7224C49458BB}">
                  <c15:layout/>
                  <c15:dlblFieldTable>
                    <c15:dlblFTEntry>
                      <c15:txfldGUID>{5370CA79-BEE8-419C-A8BF-A41149B5E1C9}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39-434C-8DE3-09A0485331F1}"/>
                </c:ext>
                <c:ext xmlns:c15="http://schemas.microsoft.com/office/drawing/2012/chart" uri="{CE6537A1-D6FC-4f65-9D91-7224C49458BB}">
                  <c15:dlblFieldTable>
                    <c15:dlblFTEntry>
                      <c15:txfldGUID>{A1F97A91-D0E0-47FC-99CC-3D07BB899F43}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39-434C-8DE3-09A0485331F1}"/>
                </c:ext>
                <c:ext xmlns:c15="http://schemas.microsoft.com/office/drawing/2012/chart" uri="{CE6537A1-D6FC-4f65-9D91-7224C49458BB}">
                  <c15:dlblFieldTable>
                    <c15:dlblFTEntry>
                      <c15:txfldGUID>{E03696C0-0D52-42CC-932B-A52F3840B9EF}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39-434C-8DE3-09A0485331F1}"/>
                </c:ext>
                <c:ext xmlns:c15="http://schemas.microsoft.com/office/drawing/2012/chart" uri="{CE6537A1-D6FC-4f65-9D91-7224C49458BB}">
                  <c15:dlblFieldTable>
                    <c15:dlblFTEntry>
                      <c15:txfldGUID>{29526F40-E8A0-4A60-90CF-B92970FE3663}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39-434C-8DE3-09A0485331F1}"/>
                </c:ext>
                <c:ext xmlns:c15="http://schemas.microsoft.com/office/drawing/2012/chart" uri="{CE6537A1-D6FC-4f65-9D91-7224C49458BB}">
                  <c15:dlblFieldTable>
                    <c15:dlblFTEntry>
                      <c15:txfldGUID>{BC0A769E-FFC8-4234-AA57-DF39DCE1D57F}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39-434C-8DE3-09A0485331F1}"/>
                </c:ext>
                <c:ext xmlns:c15="http://schemas.microsoft.com/office/drawing/2012/chart" uri="{CE6537A1-D6FC-4f65-9D91-7224C49458BB}">
                  <c15:layout/>
                  <c15:dlblFieldTable>
                    <c15:dlblFTEntry>
                      <c15:txfldGUID>{6C42762C-EA9F-4F90-9761-A12B39CB15FB}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39-434C-8DE3-09A0485331F1}"/>
                </c:ext>
                <c:ext xmlns:c15="http://schemas.microsoft.com/office/drawing/2012/chart" uri="{CE6537A1-D6FC-4f65-9D91-7224C49458BB}">
                  <c15:layout/>
                  <c15:dlblFieldTable>
                    <c15:dlblFTEntry>
                      <c15:txfldGUID>{26C5AC61-0524-4E06-95B8-1DB32231D7E3}</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39-434C-8DE3-09A0485331F1}"/>
                </c:ext>
                <c:ext xmlns:c15="http://schemas.microsoft.com/office/drawing/2012/chart" uri="{CE6537A1-D6FC-4f65-9D91-7224C49458BB}">
                  <c15:layout/>
                  <c15:dlblFieldTable>
                    <c15:dlblFTEntry>
                      <c15:txfldGUID>{ED545F76-D643-42C1-9D31-6AB9F93F91EA}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39-434C-8DE3-09A0485331F1}"/>
                </c:ext>
                <c:ext xmlns:c15="http://schemas.microsoft.com/office/drawing/2012/chart" uri="{CE6537A1-D6FC-4f65-9D91-7224C49458BB}">
                  <c15:layout/>
                  <c15:dlblFieldTable>
                    <c15:dlblFTEntry>
                      <c15:txfldGUID>{81E69952-A1BE-43ED-BA50-7E0A0F6718D0}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739-434C-8DE3-09A0485331F1}"/>
            </c:ext>
          </c:extLst>
        </c:ser>
        <c:dLbls>
          <c:showLegendKey val="0"/>
          <c:showVal val="1"/>
          <c:showCatName val="0"/>
          <c:showSerName val="0"/>
          <c:showPercent val="0"/>
          <c:showBubbleSize val="0"/>
        </c:dLbls>
        <c:axId val="220746496"/>
        <c:axId val="220748416"/>
      </c:scatterChart>
      <c:valAx>
        <c:axId val="220746496"/>
        <c:scaling>
          <c:orientation val="minMax"/>
          <c:max val="12.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0748416"/>
        <c:crosses val="autoZero"/>
        <c:crossBetween val="midCat"/>
      </c:valAx>
      <c:valAx>
        <c:axId val="220748416"/>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074649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実質公債費比率は年々増加となっており、その要因として元利償還金の増加が挙げられる。平成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年度に一気に増加となっているのは、その年に光ケーブル整備事業（過疎債</a:t>
          </a:r>
          <a:r>
            <a:rPr kumimoji="1" lang="en-US" altLang="ja-JP" sz="1400">
              <a:latin typeface="ＭＳ ゴシック" pitchFamily="49" charset="-128"/>
              <a:ea typeface="ＭＳ ゴシック" pitchFamily="49" charset="-128"/>
            </a:rPr>
            <a:t>1,097,200</a:t>
          </a:r>
          <a:r>
            <a:rPr kumimoji="1" lang="ja-JP" altLang="en-US" sz="1400">
              <a:latin typeface="ＭＳ ゴシック" pitchFamily="49" charset="-128"/>
              <a:ea typeface="ＭＳ ゴシック" pitchFamily="49" charset="-128"/>
            </a:rPr>
            <a:t>千円）の償還が始まったことにより、今後も増加していく恐れがある。起債借入と償還のバランスを考慮しながら財政運営を行っていく。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依然として充当可能財源等を大きく上回っている状況である。特に地方債の現在高が大きな負担となっており、今後も起債の発行に関して、現年の償還額とのバランスを考慮しながら注意しなければならない。また、充当可能財源等についても、今後の財政需要に備えるために基金残高が増額となるよう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高知県東洋町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年度決算において取崩額が大きかったものは、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インフラ設備・保有施設の更新事業へ充当するための施設等整備基金の取崩（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赤字補てんによる財政調整基金の取崩（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千円）、南海トラフ地震対策へ充当するための防災対策加速化基金（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また、積立額の大きかったものは、ふるさと納税の一部を積み立てるふるさとづくり基金への積立（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21,200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、南海トラフ地震対策に要した費用の一部を後年度に交付する高知県津波避難対策等加速化臨時交付金を防災対策加速化基金に積立（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決算剰余金を財政調整基金に積立（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交付税が減少していくなか、本町の財政において基金は重要な役割を担っており、慎重な基金運用を心がけている。最近の傾向として、剰余金とふるさと納税の一部を基金に積み立て、赤字補てんや大型事業への充当による取り崩しを行っているが、積立額を取崩額が上回っており、基金残高が減少している。今後も各基金の財政需要に対する備えとして基金残高の増加に努め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・施設等整備基金：町の施設等の整備に要する財源を円滑に調整するために積み立て、土地、建物等の取得、修繕を行う場合に取り崩す。</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・地域福祉基金：地域の全ての人々が健康で生きがいをもち、安心して過ごせるような明るい活力ある長寿・福祉社会づくりを推進するために積み立て、これら地域福祉に必要が生じた場合に取り崩す。</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防災対策加速化基金：災害に強い地域社会の実現の加速化を図るために積み立て、防災対策、防災対策を目的とする国等の補助事業における町負担及び防災対策に要した町債の償還の財源に充てる場合に取り崩す。</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・ふるさとづくり基金：東洋町の特色を生かした活力と個性ゆたかなまちづくり、ふるさとづくりの資金として積み立て、必要が生じた場合に基金を取り崩す。</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ふるさと創生育英基金：大学、専修学校及び専門学校に進学しようとする者のうち、品行方正、学業優秀にして経済的理由により修学困難である者のために勉学資金を貸付け、能力発揮の機会を与え、有為な人材を養成し、地域社会の発展に資するために基金を取り崩す。</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50">
            <a:effectLst/>
            <a:latin typeface="ＭＳ ゴシック" panose="020B0609070205080204" pitchFamily="49" charset="-128"/>
            <a:ea typeface="ＭＳ ゴシック" panose="020B0609070205080204" pitchFamily="49" charset="-128"/>
          </a:endParaRPr>
        </a:p>
        <a:p>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基金残高上位</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位までの基金について記載している。</a:t>
          </a:r>
          <a:endParaRPr lang="ja-JP" altLang="ja-JP" sz="1150">
            <a:effectLst/>
            <a:latin typeface="ＭＳ ゴシック" panose="020B0609070205080204" pitchFamily="49" charset="-128"/>
            <a:ea typeface="ＭＳ ゴシック" panose="020B0609070205080204" pitchFamily="49" charset="-128"/>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・施設等整備基金：インフラ設備の更新事業による基金の取崩（▲</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65,000</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・地域福祉基金：</a:t>
          </a:r>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各社会保障施策</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に充当するため取崩（▲</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23,205</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150">
            <a:effectLst/>
            <a:latin typeface="ＭＳ ゴシック" panose="020B0609070205080204" pitchFamily="49" charset="-128"/>
            <a:ea typeface="ＭＳ ゴシック" panose="020B0609070205080204" pitchFamily="49" charset="-128"/>
          </a:endParaRPr>
        </a:p>
        <a:p>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・ふるさとづくり基金：ふるさと納税の一部を積立（</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21,200</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15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・防災対策加速化基金：南海トラフ地震対策に充当するために取崩（▲</a:t>
          </a:r>
          <a:r>
            <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千円）</a:t>
          </a:r>
          <a:endParaRPr lang="ja-JP" altLang="ja-JP" sz="1150">
            <a:effectLst/>
            <a:latin typeface="ＭＳ ゴシック" panose="020B0609070205080204" pitchFamily="49" charset="-128"/>
            <a:ea typeface="ＭＳ ゴシック" panose="020B0609070205080204" pitchFamily="49" charset="-128"/>
          </a:endParaRPr>
        </a:p>
        <a:p>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5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ゴシック" panose="020B0609070205080204" pitchFamily="49" charset="-128"/>
              <a:ea typeface="ＭＳ ゴシック" panose="020B0609070205080204" pitchFamily="49" charset="-128"/>
              <a:cs typeface="+mn-cs"/>
            </a:rPr>
            <a:t>各基金ともに、必要最低限の積立を行っていくつもりである。特に施設等整備基金は、今後インフラ設備・保有施設等の更新が控えており優先的に積立を行っていく。また、ふるさとづくり基金においても、ふるさと納税の一部を基金に積み立て、まちづくり、観光振興のために充当していく。</a:t>
          </a:r>
          <a:endParaRPr lang="ja-JP" altLang="ja-JP" sz="115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決算剰余金を財政調整基金に積み立てているが、平成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年度決算は赤字補てんによる取崩を行っており、基金残高は減少となった。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今後も継続して剰余金を積み立てていく方針であり、赤字補てんによる取崩を削減し、基金の増加に努める。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公債費が増加してきたため、平成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毎年、利子分として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千円を一般財源で積み立てている。今後も継続して積み立てていく方針である。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本町の公共施設の多くは長寿命化等の対策を行えておらず、類似団体及び高知県内の平均値よりも高くなっている。公共施設等総合管理計画を基に事業を行っていく必要がある。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66" name="直線コネクタ 65"/>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7"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8" name="直線コネクタ 67"/>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69"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0" name="直線コネクタ 69"/>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71" name="有形固定資産減価償却率平均値テキスト"/>
        <xdr:cNvSpPr txBox="1"/>
      </xdr:nvSpPr>
      <xdr:spPr>
        <a:xfrm>
          <a:off x="4813300" y="507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2" name="フローチャート: 判断 71"/>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3" name="フローチャート: 判断 72"/>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4" name="フローチャート: 判断 73"/>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75" name="フローチャート: 判断 74"/>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81371</xdr:rowOff>
    </xdr:from>
    <xdr:to>
      <xdr:col>23</xdr:col>
      <xdr:colOff>136525</xdr:colOff>
      <xdr:row>28</xdr:row>
      <xdr:rowOff>11521</xdr:rowOff>
    </xdr:to>
    <xdr:sp macro="" textlink="">
      <xdr:nvSpPr>
        <xdr:cNvPr id="81" name="楕円 80"/>
        <xdr:cNvSpPr/>
      </xdr:nvSpPr>
      <xdr:spPr>
        <a:xfrm>
          <a:off x="4711700" y="471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167748</xdr:rowOff>
    </xdr:from>
    <xdr:ext cx="405111" cy="259045"/>
    <xdr:sp macro="" textlink="">
      <xdr:nvSpPr>
        <xdr:cNvPr id="82" name="有形固定資産減価償却率該当値テキスト"/>
        <xdr:cNvSpPr txBox="1"/>
      </xdr:nvSpPr>
      <xdr:spPr>
        <a:xfrm>
          <a:off x="4813300" y="462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109129</xdr:rowOff>
    </xdr:from>
    <xdr:to>
      <xdr:col>19</xdr:col>
      <xdr:colOff>187325</xdr:colOff>
      <xdr:row>28</xdr:row>
      <xdr:rowOff>39279</xdr:rowOff>
    </xdr:to>
    <xdr:sp macro="" textlink="">
      <xdr:nvSpPr>
        <xdr:cNvPr id="83" name="楕円 82"/>
        <xdr:cNvSpPr/>
      </xdr:nvSpPr>
      <xdr:spPr>
        <a:xfrm>
          <a:off x="4000500" y="47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132171</xdr:rowOff>
    </xdr:from>
    <xdr:to>
      <xdr:col>23</xdr:col>
      <xdr:colOff>85725</xdr:colOff>
      <xdr:row>27</xdr:row>
      <xdr:rowOff>159929</xdr:rowOff>
    </xdr:to>
    <xdr:cxnSp macro="">
      <xdr:nvCxnSpPr>
        <xdr:cNvPr id="84" name="直線コネクタ 83"/>
        <xdr:cNvCxnSpPr/>
      </xdr:nvCxnSpPr>
      <xdr:spPr>
        <a:xfrm flipV="1">
          <a:off x="4051300" y="4761321"/>
          <a:ext cx="711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19141</xdr:rowOff>
    </xdr:from>
    <xdr:to>
      <xdr:col>15</xdr:col>
      <xdr:colOff>187325</xdr:colOff>
      <xdr:row>29</xdr:row>
      <xdr:rowOff>120741</xdr:rowOff>
    </xdr:to>
    <xdr:sp macro="" textlink="">
      <xdr:nvSpPr>
        <xdr:cNvPr id="85" name="楕円 84"/>
        <xdr:cNvSpPr/>
      </xdr:nvSpPr>
      <xdr:spPr>
        <a:xfrm>
          <a:off x="3238500" y="499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159929</xdr:rowOff>
    </xdr:from>
    <xdr:to>
      <xdr:col>19</xdr:col>
      <xdr:colOff>136525</xdr:colOff>
      <xdr:row>29</xdr:row>
      <xdr:rowOff>69941</xdr:rowOff>
    </xdr:to>
    <xdr:cxnSp macro="">
      <xdr:nvCxnSpPr>
        <xdr:cNvPr id="86" name="直線コネクタ 85"/>
        <xdr:cNvCxnSpPr/>
      </xdr:nvCxnSpPr>
      <xdr:spPr>
        <a:xfrm flipV="1">
          <a:off x="3289300" y="4789079"/>
          <a:ext cx="762000" cy="25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87" name="n_1aveValue有形固定資産減価償却率"/>
        <xdr:cNvSpPr txBox="1"/>
      </xdr:nvSpPr>
      <xdr:spPr>
        <a:xfrm>
          <a:off x="3836044" y="5222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8" name="n_2aveValue有形固定資産減価償却率"/>
        <xdr:cNvSpPr txBox="1"/>
      </xdr:nvSpPr>
      <xdr:spPr>
        <a:xfrm>
          <a:off x="3086744"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89" name="n_3aveValue有形固定資産減価償却率"/>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55806</xdr:rowOff>
    </xdr:from>
    <xdr:ext cx="405111" cy="259045"/>
    <xdr:sp macro="" textlink="">
      <xdr:nvSpPr>
        <xdr:cNvPr id="90" name="n_1mainValue有形固定資産減価償却率"/>
        <xdr:cNvSpPr txBox="1"/>
      </xdr:nvSpPr>
      <xdr:spPr>
        <a:xfrm>
          <a:off x="3836044" y="451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137268</xdr:rowOff>
    </xdr:from>
    <xdr:ext cx="405111" cy="259045"/>
    <xdr:sp macro="" textlink="">
      <xdr:nvSpPr>
        <xdr:cNvPr id="91" name="n_2mainValue有形固定資産減価償却率"/>
        <xdr:cNvSpPr txBox="1"/>
      </xdr:nvSpPr>
      <xdr:spPr>
        <a:xfrm>
          <a:off x="3086744" y="4766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が増加傾向にある他、充当可能基金も減少してきており、比率が高止まりしている状況である。地方債発行の抑制に努めることや、繰上償還の検討、基金残高確保のため行政活動の見直しを行ってい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0" name="直線コネクタ 119"/>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23"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24" name="直線コネクタ 123"/>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25"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26" name="フローチャート: 判断 125"/>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27" name="フローチャート: 判断 126"/>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103717</xdr:rowOff>
    </xdr:from>
    <xdr:to>
      <xdr:col>76</xdr:col>
      <xdr:colOff>73025</xdr:colOff>
      <xdr:row>29</xdr:row>
      <xdr:rowOff>33867</xdr:rowOff>
    </xdr:to>
    <xdr:sp macro="" textlink="">
      <xdr:nvSpPr>
        <xdr:cNvPr id="133" name="楕円 132"/>
        <xdr:cNvSpPr/>
      </xdr:nvSpPr>
      <xdr:spPr>
        <a:xfrm>
          <a:off x="14744700" y="49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126594</xdr:rowOff>
    </xdr:from>
    <xdr:ext cx="469744" cy="259045"/>
    <xdr:sp macro="" textlink="">
      <xdr:nvSpPr>
        <xdr:cNvPr id="134" name="債務償還比率該当値テキスト"/>
        <xdr:cNvSpPr txBox="1"/>
      </xdr:nvSpPr>
      <xdr:spPr>
        <a:xfrm>
          <a:off x="14846300" y="475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84286</xdr:rowOff>
    </xdr:from>
    <xdr:to>
      <xdr:col>72</xdr:col>
      <xdr:colOff>123825</xdr:colOff>
      <xdr:row>29</xdr:row>
      <xdr:rowOff>14436</xdr:rowOff>
    </xdr:to>
    <xdr:sp macro="" textlink="">
      <xdr:nvSpPr>
        <xdr:cNvPr id="135" name="楕円 134"/>
        <xdr:cNvSpPr/>
      </xdr:nvSpPr>
      <xdr:spPr>
        <a:xfrm>
          <a:off x="14033500" y="488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135086</xdr:rowOff>
    </xdr:from>
    <xdr:to>
      <xdr:col>76</xdr:col>
      <xdr:colOff>22225</xdr:colOff>
      <xdr:row>28</xdr:row>
      <xdr:rowOff>154517</xdr:rowOff>
    </xdr:to>
    <xdr:cxnSp macro="">
      <xdr:nvCxnSpPr>
        <xdr:cNvPr id="136" name="直線コネクタ 135"/>
        <xdr:cNvCxnSpPr/>
      </xdr:nvCxnSpPr>
      <xdr:spPr>
        <a:xfrm>
          <a:off x="14084300" y="493568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37"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30963</xdr:rowOff>
    </xdr:from>
    <xdr:ext cx="469744" cy="259045"/>
    <xdr:sp macro="" textlink="">
      <xdr:nvSpPr>
        <xdr:cNvPr id="138" name="n_1mainValue債務償還比率"/>
        <xdr:cNvSpPr txBox="1"/>
      </xdr:nvSpPr>
      <xdr:spPr>
        <a:xfrm>
          <a:off x="13836727" y="466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80917</xdr:rowOff>
    </xdr:from>
    <xdr:to>
      <xdr:col>24</xdr:col>
      <xdr:colOff>114300</xdr:colOff>
      <xdr:row>36</xdr:row>
      <xdr:rowOff>11067</xdr:rowOff>
    </xdr:to>
    <xdr:sp macro="" textlink="">
      <xdr:nvSpPr>
        <xdr:cNvPr id="72" name="楕円 71"/>
        <xdr:cNvSpPr/>
      </xdr:nvSpPr>
      <xdr:spPr>
        <a:xfrm>
          <a:off x="45847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103794</xdr:rowOff>
    </xdr:from>
    <xdr:ext cx="405111" cy="259045"/>
    <xdr:sp macro="" textlink="">
      <xdr:nvSpPr>
        <xdr:cNvPr id="73" name="【道路】&#10;有形固定資産減価償却率該当値テキスト"/>
        <xdr:cNvSpPr txBox="1"/>
      </xdr:nvSpPr>
      <xdr:spPr>
        <a:xfrm>
          <a:off x="4673600" y="593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4" name="楕円 73"/>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131717</xdr:rowOff>
    </xdr:from>
    <xdr:to>
      <xdr:col>24</xdr:col>
      <xdr:colOff>63500</xdr:colOff>
      <xdr:row>35</xdr:row>
      <xdr:rowOff>156210</xdr:rowOff>
    </xdr:to>
    <xdr:cxnSp macro="">
      <xdr:nvCxnSpPr>
        <xdr:cNvPr id="75" name="直線コネクタ 74"/>
        <xdr:cNvCxnSpPr/>
      </xdr:nvCxnSpPr>
      <xdr:spPr>
        <a:xfrm flipV="1">
          <a:off x="3797300" y="613246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126637</xdr:rowOff>
    </xdr:from>
    <xdr:to>
      <xdr:col>15</xdr:col>
      <xdr:colOff>101600</xdr:colOff>
      <xdr:row>36</xdr:row>
      <xdr:rowOff>56787</xdr:rowOff>
    </xdr:to>
    <xdr:sp macro="" textlink="">
      <xdr:nvSpPr>
        <xdr:cNvPr id="76" name="楕円 75"/>
        <xdr:cNvSpPr/>
      </xdr:nvSpPr>
      <xdr:spPr>
        <a:xfrm>
          <a:off x="2857500" y="61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36</xdr:row>
      <xdr:rowOff>5987</xdr:rowOff>
    </xdr:to>
    <xdr:cxnSp macro="">
      <xdr:nvCxnSpPr>
        <xdr:cNvPr id="77" name="直線コネクタ 76"/>
        <xdr:cNvCxnSpPr/>
      </xdr:nvCxnSpPr>
      <xdr:spPr>
        <a:xfrm flipV="1">
          <a:off x="2908300" y="615696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78" name="n_1aveValue【道路】&#10;有形固定資産減価償却率"/>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79" name="n_2aveValue【道路】&#10;有形固定資産減価償却率"/>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0"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1" name="n_1mainValue【道路】&#10;有形固定資産減価償却率"/>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73314</xdr:rowOff>
    </xdr:from>
    <xdr:ext cx="405111" cy="259045"/>
    <xdr:sp macro="" textlink="">
      <xdr:nvSpPr>
        <xdr:cNvPr id="82" name="n_2mainValue【道路】&#10;有形固定資産減価償却率"/>
        <xdr:cNvSpPr txBox="1"/>
      </xdr:nvSpPr>
      <xdr:spPr>
        <a:xfrm>
          <a:off x="2705744" y="590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6" name="直線コネクタ 105"/>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07"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08" name="直線コネクタ 107"/>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09"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0" name="直線コネクタ 109"/>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1" name="【道路】&#10;一人当たり延長平均値テキスト"/>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2" name="フローチャート: 判断 111"/>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3" name="フローチャート: 判断 112"/>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4" name="フローチャート: 判断 113"/>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5" name="フローチャート: 判断 114"/>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105398</xdr:rowOff>
    </xdr:from>
    <xdr:to>
      <xdr:col>55</xdr:col>
      <xdr:colOff>50800</xdr:colOff>
      <xdr:row>42</xdr:row>
      <xdr:rowOff>35548</xdr:rowOff>
    </xdr:to>
    <xdr:sp macro="" textlink="">
      <xdr:nvSpPr>
        <xdr:cNvPr id="121" name="楕円 120"/>
        <xdr:cNvSpPr/>
      </xdr:nvSpPr>
      <xdr:spPr>
        <a:xfrm>
          <a:off x="10426700" y="71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20325</xdr:rowOff>
    </xdr:from>
    <xdr:ext cx="534377" cy="259045"/>
    <xdr:sp macro="" textlink="">
      <xdr:nvSpPr>
        <xdr:cNvPr id="122" name="【道路】&#10;一人当たり延長該当値テキスト"/>
        <xdr:cNvSpPr txBox="1"/>
      </xdr:nvSpPr>
      <xdr:spPr>
        <a:xfrm>
          <a:off x="10515600" y="70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107591</xdr:rowOff>
    </xdr:from>
    <xdr:to>
      <xdr:col>50</xdr:col>
      <xdr:colOff>165100</xdr:colOff>
      <xdr:row>42</xdr:row>
      <xdr:rowOff>37741</xdr:rowOff>
    </xdr:to>
    <xdr:sp macro="" textlink="">
      <xdr:nvSpPr>
        <xdr:cNvPr id="123" name="楕円 122"/>
        <xdr:cNvSpPr/>
      </xdr:nvSpPr>
      <xdr:spPr>
        <a:xfrm>
          <a:off x="9588500" y="71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156198</xdr:rowOff>
    </xdr:from>
    <xdr:to>
      <xdr:col>55</xdr:col>
      <xdr:colOff>0</xdr:colOff>
      <xdr:row>41</xdr:row>
      <xdr:rowOff>158391</xdr:rowOff>
    </xdr:to>
    <xdr:cxnSp macro="">
      <xdr:nvCxnSpPr>
        <xdr:cNvPr id="124" name="直線コネクタ 123"/>
        <xdr:cNvCxnSpPr/>
      </xdr:nvCxnSpPr>
      <xdr:spPr>
        <a:xfrm flipV="1">
          <a:off x="9639300" y="7185648"/>
          <a:ext cx="838200" cy="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89577</xdr:rowOff>
    </xdr:from>
    <xdr:to>
      <xdr:col>46</xdr:col>
      <xdr:colOff>38100</xdr:colOff>
      <xdr:row>42</xdr:row>
      <xdr:rowOff>19727</xdr:rowOff>
    </xdr:to>
    <xdr:sp macro="" textlink="">
      <xdr:nvSpPr>
        <xdr:cNvPr id="125" name="楕円 124"/>
        <xdr:cNvSpPr/>
      </xdr:nvSpPr>
      <xdr:spPr>
        <a:xfrm>
          <a:off x="8699500" y="711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140377</xdr:rowOff>
    </xdr:from>
    <xdr:to>
      <xdr:col>50</xdr:col>
      <xdr:colOff>114300</xdr:colOff>
      <xdr:row>41</xdr:row>
      <xdr:rowOff>158391</xdr:rowOff>
    </xdr:to>
    <xdr:cxnSp macro="">
      <xdr:nvCxnSpPr>
        <xdr:cNvPr id="126" name="直線コネクタ 125"/>
        <xdr:cNvCxnSpPr/>
      </xdr:nvCxnSpPr>
      <xdr:spPr>
        <a:xfrm>
          <a:off x="8750300" y="7169827"/>
          <a:ext cx="889000" cy="1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27" name="n_1aveValue【道路】&#10;一人当たり延長"/>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28" name="n_2aveValue【道路】&#10;一人当たり延長"/>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128651</xdr:rowOff>
    </xdr:from>
    <xdr:ext cx="534377" cy="259045"/>
    <xdr:sp macro="" textlink="">
      <xdr:nvSpPr>
        <xdr:cNvPr id="129" name="n_3aveValue【道路】&#10;一人当たり延長"/>
        <xdr:cNvSpPr txBox="1"/>
      </xdr:nvSpPr>
      <xdr:spPr>
        <a:xfrm>
          <a:off x="7594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28868</xdr:rowOff>
    </xdr:from>
    <xdr:ext cx="534377" cy="259045"/>
    <xdr:sp macro="" textlink="">
      <xdr:nvSpPr>
        <xdr:cNvPr id="130" name="n_1mainValue【道路】&#10;一人当たり延長"/>
        <xdr:cNvSpPr txBox="1"/>
      </xdr:nvSpPr>
      <xdr:spPr>
        <a:xfrm>
          <a:off x="9359411" y="722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10854</xdr:rowOff>
    </xdr:from>
    <xdr:ext cx="534377" cy="259045"/>
    <xdr:sp macro="" textlink="">
      <xdr:nvSpPr>
        <xdr:cNvPr id="131" name="n_2mainValue【道路】&#10;一人当たり延長"/>
        <xdr:cNvSpPr txBox="1"/>
      </xdr:nvSpPr>
      <xdr:spPr>
        <a:xfrm>
          <a:off x="8483111" y="721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57" name="直線コネクタ 156"/>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0"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1" name="直線コネクタ 160"/>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2"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64" name="フローチャート: 判断 16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5" name="フローチャート: 判断 164"/>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66" name="フローチャート: 判断 165"/>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24312</xdr:rowOff>
    </xdr:from>
    <xdr:to>
      <xdr:col>24</xdr:col>
      <xdr:colOff>114300</xdr:colOff>
      <xdr:row>56</xdr:row>
      <xdr:rowOff>125912</xdr:rowOff>
    </xdr:to>
    <xdr:sp macro="" textlink="">
      <xdr:nvSpPr>
        <xdr:cNvPr id="172" name="楕円 171"/>
        <xdr:cNvSpPr/>
      </xdr:nvSpPr>
      <xdr:spPr>
        <a:xfrm>
          <a:off x="45847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110689</xdr:rowOff>
    </xdr:from>
    <xdr:ext cx="405111" cy="259045"/>
    <xdr:sp macro="" textlink="">
      <xdr:nvSpPr>
        <xdr:cNvPr id="173" name="【橋りょう・トンネル】&#10;有形固定資産減価償却率該当値テキスト"/>
        <xdr:cNvSpPr txBox="1"/>
      </xdr:nvSpPr>
      <xdr:spPr>
        <a:xfrm>
          <a:off x="4673600" y="9540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35741</xdr:rowOff>
    </xdr:from>
    <xdr:to>
      <xdr:col>20</xdr:col>
      <xdr:colOff>38100</xdr:colOff>
      <xdr:row>56</xdr:row>
      <xdr:rowOff>137341</xdr:rowOff>
    </xdr:to>
    <xdr:sp macro="" textlink="">
      <xdr:nvSpPr>
        <xdr:cNvPr id="174" name="楕円 173"/>
        <xdr:cNvSpPr/>
      </xdr:nvSpPr>
      <xdr:spPr>
        <a:xfrm>
          <a:off x="37465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75112</xdr:rowOff>
    </xdr:from>
    <xdr:to>
      <xdr:col>24</xdr:col>
      <xdr:colOff>63500</xdr:colOff>
      <xdr:row>56</xdr:row>
      <xdr:rowOff>86541</xdr:rowOff>
    </xdr:to>
    <xdr:cxnSp macro="">
      <xdr:nvCxnSpPr>
        <xdr:cNvPr id="175" name="直線コネクタ 174"/>
        <xdr:cNvCxnSpPr/>
      </xdr:nvCxnSpPr>
      <xdr:spPr>
        <a:xfrm flipV="1">
          <a:off x="3797300" y="9676312"/>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48804</xdr:rowOff>
    </xdr:from>
    <xdr:to>
      <xdr:col>15</xdr:col>
      <xdr:colOff>101600</xdr:colOff>
      <xdr:row>56</xdr:row>
      <xdr:rowOff>150404</xdr:rowOff>
    </xdr:to>
    <xdr:sp macro="" textlink="">
      <xdr:nvSpPr>
        <xdr:cNvPr id="176" name="楕円 175"/>
        <xdr:cNvSpPr/>
      </xdr:nvSpPr>
      <xdr:spPr>
        <a:xfrm>
          <a:off x="2857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86541</xdr:rowOff>
    </xdr:from>
    <xdr:to>
      <xdr:col>19</xdr:col>
      <xdr:colOff>177800</xdr:colOff>
      <xdr:row>56</xdr:row>
      <xdr:rowOff>99604</xdr:rowOff>
    </xdr:to>
    <xdr:cxnSp macro="">
      <xdr:nvCxnSpPr>
        <xdr:cNvPr id="177" name="直線コネクタ 176"/>
        <xdr:cNvCxnSpPr/>
      </xdr:nvCxnSpPr>
      <xdr:spPr>
        <a:xfrm flipV="1">
          <a:off x="2908300" y="96877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78" name="n_1aveValue【橋りょう・トンネル】&#10;有形固定資産減価償却率"/>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79" name="n_2aveValue【橋りょう・トンネル】&#10;有形固定資産減価償却率"/>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0"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153868</xdr:rowOff>
    </xdr:from>
    <xdr:ext cx="405111" cy="259045"/>
    <xdr:sp macro="" textlink="">
      <xdr:nvSpPr>
        <xdr:cNvPr id="181" name="n_1mainValue【橋りょう・トンネル】&#10;有形固定資産減価償却率"/>
        <xdr:cNvSpPr txBox="1"/>
      </xdr:nvSpPr>
      <xdr:spPr>
        <a:xfrm>
          <a:off x="3582044" y="941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166931</xdr:rowOff>
    </xdr:from>
    <xdr:ext cx="405111" cy="259045"/>
    <xdr:sp macro="" textlink="">
      <xdr:nvSpPr>
        <xdr:cNvPr id="182" name="n_2mainValue【橋りょう・トンネル】&#10;有形固定資産減価償却率"/>
        <xdr:cNvSpPr txBox="1"/>
      </xdr:nvSpPr>
      <xdr:spPr>
        <a:xfrm>
          <a:off x="2705744"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6" name="テキスト ボックス 19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04" name="直線コネクタ 203"/>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05"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06" name="直線コネクタ 205"/>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07"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08" name="直線コネクタ 207"/>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09" name="【橋りょう・トンネル】&#10;一人当たり有形固定資産（償却資産）額平均値テキスト"/>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0" name="フローチャート: 判断 209"/>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11" name="フローチャート: 判断 210"/>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12" name="フローチャート: 判断 211"/>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13" name="フローチャート: 判断 212"/>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170776</xdr:rowOff>
    </xdr:from>
    <xdr:to>
      <xdr:col>55</xdr:col>
      <xdr:colOff>50800</xdr:colOff>
      <xdr:row>63</xdr:row>
      <xdr:rowOff>100926</xdr:rowOff>
    </xdr:to>
    <xdr:sp macro="" textlink="">
      <xdr:nvSpPr>
        <xdr:cNvPr id="219" name="楕円 218"/>
        <xdr:cNvSpPr/>
      </xdr:nvSpPr>
      <xdr:spPr>
        <a:xfrm>
          <a:off x="10426700" y="1080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85703</xdr:rowOff>
    </xdr:from>
    <xdr:ext cx="599010" cy="259045"/>
    <xdr:sp macro="" textlink="">
      <xdr:nvSpPr>
        <xdr:cNvPr id="220" name="【橋りょう・トンネル】&#10;一人当たり有形固定資産（償却資産）額該当値テキスト"/>
        <xdr:cNvSpPr txBox="1"/>
      </xdr:nvSpPr>
      <xdr:spPr>
        <a:xfrm>
          <a:off x="10515600" y="1071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4312</xdr:rowOff>
    </xdr:from>
    <xdr:to>
      <xdr:col>50</xdr:col>
      <xdr:colOff>165100</xdr:colOff>
      <xdr:row>63</xdr:row>
      <xdr:rowOff>105912</xdr:rowOff>
    </xdr:to>
    <xdr:sp macro="" textlink="">
      <xdr:nvSpPr>
        <xdr:cNvPr id="221" name="楕円 220"/>
        <xdr:cNvSpPr/>
      </xdr:nvSpPr>
      <xdr:spPr>
        <a:xfrm>
          <a:off x="9588500" y="1080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50126</xdr:rowOff>
    </xdr:from>
    <xdr:to>
      <xdr:col>55</xdr:col>
      <xdr:colOff>0</xdr:colOff>
      <xdr:row>63</xdr:row>
      <xdr:rowOff>55112</xdr:rowOff>
    </xdr:to>
    <xdr:cxnSp macro="">
      <xdr:nvCxnSpPr>
        <xdr:cNvPr id="222" name="直線コネクタ 221"/>
        <xdr:cNvCxnSpPr/>
      </xdr:nvCxnSpPr>
      <xdr:spPr>
        <a:xfrm flipV="1">
          <a:off x="9639300" y="10851476"/>
          <a:ext cx="8382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7500</xdr:rowOff>
    </xdr:from>
    <xdr:to>
      <xdr:col>46</xdr:col>
      <xdr:colOff>38100</xdr:colOff>
      <xdr:row>63</xdr:row>
      <xdr:rowOff>109100</xdr:rowOff>
    </xdr:to>
    <xdr:sp macro="" textlink="">
      <xdr:nvSpPr>
        <xdr:cNvPr id="223" name="楕円 222"/>
        <xdr:cNvSpPr/>
      </xdr:nvSpPr>
      <xdr:spPr>
        <a:xfrm>
          <a:off x="8699500" y="108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55112</xdr:rowOff>
    </xdr:from>
    <xdr:to>
      <xdr:col>50</xdr:col>
      <xdr:colOff>114300</xdr:colOff>
      <xdr:row>63</xdr:row>
      <xdr:rowOff>58300</xdr:rowOff>
    </xdr:to>
    <xdr:cxnSp macro="">
      <xdr:nvCxnSpPr>
        <xdr:cNvPr id="224" name="直線コネクタ 223"/>
        <xdr:cNvCxnSpPr/>
      </xdr:nvCxnSpPr>
      <xdr:spPr>
        <a:xfrm flipV="1">
          <a:off x="8750300" y="10856462"/>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25" name="n_1aveValue【橋りょう・トンネル】&#10;一人当たり有形固定資産（償却資産）額"/>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26" name="n_2aveValue【橋りょう・トンネル】&#10;一人当たり有形固定資産（償却資産）額"/>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27" name="n_3aveValue【橋りょう・トンネル】&#10;一人当たり有形固定資産（償却資産）額"/>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97039</xdr:rowOff>
    </xdr:from>
    <xdr:ext cx="599010" cy="259045"/>
    <xdr:sp macro="" textlink="">
      <xdr:nvSpPr>
        <xdr:cNvPr id="228" name="n_1mainValue【橋りょう・トンネル】&#10;一人当たり有形固定資産（償却資産）額"/>
        <xdr:cNvSpPr txBox="1"/>
      </xdr:nvSpPr>
      <xdr:spPr>
        <a:xfrm>
          <a:off x="9327095" y="10898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100227</xdr:rowOff>
    </xdr:from>
    <xdr:ext cx="599010" cy="259045"/>
    <xdr:sp macro="" textlink="">
      <xdr:nvSpPr>
        <xdr:cNvPr id="229" name="n_2mainValue【橋りょう・トンネル】&#10;一人当たり有形固定資産（償却資産）額"/>
        <xdr:cNvSpPr txBox="1"/>
      </xdr:nvSpPr>
      <xdr:spPr>
        <a:xfrm>
          <a:off x="8450795" y="1090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54" name="直線コネクタ 253"/>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55"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56" name="直線コネクタ 255"/>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7"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8" name="直線コネクタ 25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142891</xdr:rowOff>
    </xdr:from>
    <xdr:ext cx="405111" cy="259045"/>
    <xdr:sp macro="" textlink="">
      <xdr:nvSpPr>
        <xdr:cNvPr id="259" name="【公営住宅】&#10;有形固定資産減価償却率平均値テキスト"/>
        <xdr:cNvSpPr txBox="1"/>
      </xdr:nvSpPr>
      <xdr:spPr>
        <a:xfrm>
          <a:off x="4673600" y="1403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60" name="フローチャート: 判断 259"/>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61" name="フローチャート: 判断 260"/>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62" name="フローチャート: 判断 261"/>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168275</xdr:rowOff>
    </xdr:from>
    <xdr:to>
      <xdr:col>24</xdr:col>
      <xdr:colOff>114300</xdr:colOff>
      <xdr:row>79</xdr:row>
      <xdr:rowOff>98425</xdr:rowOff>
    </xdr:to>
    <xdr:sp macro="" textlink="">
      <xdr:nvSpPr>
        <xdr:cNvPr id="269" name="楕円 268"/>
        <xdr:cNvSpPr/>
      </xdr:nvSpPr>
      <xdr:spPr>
        <a:xfrm>
          <a:off x="45847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19702</xdr:rowOff>
    </xdr:from>
    <xdr:ext cx="405111" cy="259045"/>
    <xdr:sp macro="" textlink="">
      <xdr:nvSpPr>
        <xdr:cNvPr id="270" name="【公営住宅】&#10;有形固定資産減価償却率該当値テキスト"/>
        <xdr:cNvSpPr txBox="1"/>
      </xdr:nvSpPr>
      <xdr:spPr>
        <a:xfrm>
          <a:off x="4673600"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271" name="楕円 270"/>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47625</xdr:rowOff>
    </xdr:from>
    <xdr:to>
      <xdr:col>24</xdr:col>
      <xdr:colOff>63500</xdr:colOff>
      <xdr:row>79</xdr:row>
      <xdr:rowOff>76200</xdr:rowOff>
    </xdr:to>
    <xdr:cxnSp macro="">
      <xdr:nvCxnSpPr>
        <xdr:cNvPr id="272" name="直線コネクタ 271"/>
        <xdr:cNvCxnSpPr/>
      </xdr:nvCxnSpPr>
      <xdr:spPr>
        <a:xfrm flipV="1">
          <a:off x="3797300" y="135921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78739</xdr:rowOff>
    </xdr:from>
    <xdr:to>
      <xdr:col>15</xdr:col>
      <xdr:colOff>101600</xdr:colOff>
      <xdr:row>81</xdr:row>
      <xdr:rowOff>8889</xdr:rowOff>
    </xdr:to>
    <xdr:sp macro="" textlink="">
      <xdr:nvSpPr>
        <xdr:cNvPr id="273" name="楕円 272"/>
        <xdr:cNvSpPr/>
      </xdr:nvSpPr>
      <xdr:spPr>
        <a:xfrm>
          <a:off x="2857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76200</xdr:rowOff>
    </xdr:from>
    <xdr:to>
      <xdr:col>19</xdr:col>
      <xdr:colOff>177800</xdr:colOff>
      <xdr:row>80</xdr:row>
      <xdr:rowOff>129539</xdr:rowOff>
    </xdr:to>
    <xdr:cxnSp macro="">
      <xdr:nvCxnSpPr>
        <xdr:cNvPr id="274" name="直線コネクタ 273"/>
        <xdr:cNvCxnSpPr/>
      </xdr:nvCxnSpPr>
      <xdr:spPr>
        <a:xfrm flipV="1">
          <a:off x="2908300" y="13620750"/>
          <a:ext cx="889000" cy="22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75" name="n_1aveValue【公営住宅】&#10;有形固定資産減価償却率"/>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76" name="n_2aveValue【公営住宅】&#10;有形固定資産減価償却率"/>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143527</xdr:rowOff>
    </xdr:from>
    <xdr:ext cx="405111" cy="259045"/>
    <xdr:sp macro="" textlink="">
      <xdr:nvSpPr>
        <xdr:cNvPr id="278" name="n_1mainValue【公営住宅】&#10;有形固定資産減価償却率"/>
        <xdr:cNvSpPr txBox="1"/>
      </xdr:nvSpPr>
      <xdr:spPr>
        <a:xfrm>
          <a:off x="3582044" y="1334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79" name="n_2mainValue【公営住宅】&#10;有形固定資産減価償却率"/>
        <xdr:cNvSpPr txBox="1"/>
      </xdr:nvSpPr>
      <xdr:spPr>
        <a:xfrm>
          <a:off x="2705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93" name="テキスト ボックス 292"/>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03" name="直線コネクタ 302"/>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04"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05" name="直線コネクタ 304"/>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06"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07" name="直線コネクタ 306"/>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08"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09" name="フローチャート: 判断 308"/>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10" name="フローチャート: 判断 309"/>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11" name="フローチャート: 判断 310"/>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12" name="フローチャート: 判断 311"/>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139472</xdr:rowOff>
    </xdr:from>
    <xdr:to>
      <xdr:col>55</xdr:col>
      <xdr:colOff>50800</xdr:colOff>
      <xdr:row>85</xdr:row>
      <xdr:rowOff>69622</xdr:rowOff>
    </xdr:to>
    <xdr:sp macro="" textlink="">
      <xdr:nvSpPr>
        <xdr:cNvPr id="318" name="楕円 317"/>
        <xdr:cNvSpPr/>
      </xdr:nvSpPr>
      <xdr:spPr>
        <a:xfrm>
          <a:off x="10426700" y="1454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162349</xdr:rowOff>
    </xdr:from>
    <xdr:ext cx="469744" cy="259045"/>
    <xdr:sp macro="" textlink="">
      <xdr:nvSpPr>
        <xdr:cNvPr id="319" name="【公営住宅】&#10;一人当たり面積該当値テキスト"/>
        <xdr:cNvSpPr txBox="1"/>
      </xdr:nvSpPr>
      <xdr:spPr>
        <a:xfrm>
          <a:off x="10515600" y="1439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150444</xdr:rowOff>
    </xdr:from>
    <xdr:to>
      <xdr:col>50</xdr:col>
      <xdr:colOff>165100</xdr:colOff>
      <xdr:row>85</xdr:row>
      <xdr:rowOff>80594</xdr:rowOff>
    </xdr:to>
    <xdr:sp macro="" textlink="">
      <xdr:nvSpPr>
        <xdr:cNvPr id="320" name="楕円 319"/>
        <xdr:cNvSpPr/>
      </xdr:nvSpPr>
      <xdr:spPr>
        <a:xfrm>
          <a:off x="9588500" y="145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18822</xdr:rowOff>
    </xdr:from>
    <xdr:to>
      <xdr:col>55</xdr:col>
      <xdr:colOff>0</xdr:colOff>
      <xdr:row>85</xdr:row>
      <xdr:rowOff>29794</xdr:rowOff>
    </xdr:to>
    <xdr:cxnSp macro="">
      <xdr:nvCxnSpPr>
        <xdr:cNvPr id="321" name="直線コネクタ 320"/>
        <xdr:cNvCxnSpPr/>
      </xdr:nvCxnSpPr>
      <xdr:spPr>
        <a:xfrm flipV="1">
          <a:off x="9639300" y="14592072"/>
          <a:ext cx="8382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157454</xdr:rowOff>
    </xdr:from>
    <xdr:to>
      <xdr:col>46</xdr:col>
      <xdr:colOff>38100</xdr:colOff>
      <xdr:row>85</xdr:row>
      <xdr:rowOff>87604</xdr:rowOff>
    </xdr:to>
    <xdr:sp macro="" textlink="">
      <xdr:nvSpPr>
        <xdr:cNvPr id="322" name="楕円 321"/>
        <xdr:cNvSpPr/>
      </xdr:nvSpPr>
      <xdr:spPr>
        <a:xfrm>
          <a:off x="8699500" y="1455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29794</xdr:rowOff>
    </xdr:from>
    <xdr:to>
      <xdr:col>50</xdr:col>
      <xdr:colOff>114300</xdr:colOff>
      <xdr:row>85</xdr:row>
      <xdr:rowOff>36804</xdr:rowOff>
    </xdr:to>
    <xdr:cxnSp macro="">
      <xdr:nvCxnSpPr>
        <xdr:cNvPr id="323" name="直線コネクタ 322"/>
        <xdr:cNvCxnSpPr/>
      </xdr:nvCxnSpPr>
      <xdr:spPr>
        <a:xfrm flipV="1">
          <a:off x="8750300" y="1460304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24"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25"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26" name="n_3aveValue【公営住宅】&#10;一人当たり面積"/>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97121</xdr:rowOff>
    </xdr:from>
    <xdr:ext cx="469744" cy="259045"/>
    <xdr:sp macro="" textlink="">
      <xdr:nvSpPr>
        <xdr:cNvPr id="327" name="n_1mainValue【公営住宅】&#10;一人当たり面積"/>
        <xdr:cNvSpPr txBox="1"/>
      </xdr:nvSpPr>
      <xdr:spPr>
        <a:xfrm>
          <a:off x="9391727" y="143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104131</xdr:rowOff>
    </xdr:from>
    <xdr:ext cx="469744" cy="259045"/>
    <xdr:sp macro="" textlink="">
      <xdr:nvSpPr>
        <xdr:cNvPr id="328" name="n_2mainValue【公営住宅】&#10;一人当たり面積"/>
        <xdr:cNvSpPr txBox="1"/>
      </xdr:nvSpPr>
      <xdr:spPr>
        <a:xfrm>
          <a:off x="8515427" y="1433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9" name="直線コネクタ 33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0" name="テキスト ボックス 33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1" name="直線コネクタ 34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2" name="テキスト ボックス 34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3" name="直線コネクタ 34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4" name="テキスト ボックス 34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5" name="直線コネクタ 34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6" name="テキスト ボックス 34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7" name="直線コネクタ 34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8" name="テキスト ボックス 34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9" name="直線コネクタ 34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0" name="テキスト ボックス 34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54" name="直線コネクタ 353"/>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55" name="【港湾・漁港】&#10;有形固定資産減価償却率最小値テキスト"/>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56" name="直線コネクタ 355"/>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57" name="【港湾・漁港】&#10;有形固定資産減価償却率最大値テキスト"/>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58" name="直線コネクタ 357"/>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105064</xdr:rowOff>
    </xdr:from>
    <xdr:ext cx="405111" cy="259045"/>
    <xdr:sp macro="" textlink="">
      <xdr:nvSpPr>
        <xdr:cNvPr id="359" name="【港湾・漁港】&#10;有形固定資産減価償却率平均値テキスト"/>
        <xdr:cNvSpPr txBox="1"/>
      </xdr:nvSpPr>
      <xdr:spPr>
        <a:xfrm>
          <a:off x="4673600" y="1776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60" name="フローチャート: 判断 359"/>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61" name="フローチャート: 判断 360"/>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62" name="フローチャート: 判断 361"/>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363" name="フローチャート: 判断 362"/>
        <xdr:cNvSpPr/>
      </xdr:nvSpPr>
      <xdr:spPr>
        <a:xfrm>
          <a:off x="1968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12337</xdr:rowOff>
    </xdr:from>
    <xdr:to>
      <xdr:col>24</xdr:col>
      <xdr:colOff>114300</xdr:colOff>
      <xdr:row>101</xdr:row>
      <xdr:rowOff>113937</xdr:rowOff>
    </xdr:to>
    <xdr:sp macro="" textlink="">
      <xdr:nvSpPr>
        <xdr:cNvPr id="369" name="楕円 368"/>
        <xdr:cNvSpPr/>
      </xdr:nvSpPr>
      <xdr:spPr>
        <a:xfrm>
          <a:off x="45847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35214</xdr:rowOff>
    </xdr:from>
    <xdr:ext cx="405111" cy="259045"/>
    <xdr:sp macro="" textlink="">
      <xdr:nvSpPr>
        <xdr:cNvPr id="370" name="【港湾・漁港】&#10;有形固定資産減価償却率該当値テキスト"/>
        <xdr:cNvSpPr txBox="1"/>
      </xdr:nvSpPr>
      <xdr:spPr>
        <a:xfrm>
          <a:off x="4673600" y="1718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43362</xdr:rowOff>
    </xdr:from>
    <xdr:to>
      <xdr:col>20</xdr:col>
      <xdr:colOff>38100</xdr:colOff>
      <xdr:row>101</xdr:row>
      <xdr:rowOff>144962</xdr:rowOff>
    </xdr:to>
    <xdr:sp macro="" textlink="">
      <xdr:nvSpPr>
        <xdr:cNvPr id="371" name="楕円 370"/>
        <xdr:cNvSpPr/>
      </xdr:nvSpPr>
      <xdr:spPr>
        <a:xfrm>
          <a:off x="3746500" y="1735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63137</xdr:rowOff>
    </xdr:from>
    <xdr:to>
      <xdr:col>24</xdr:col>
      <xdr:colOff>63500</xdr:colOff>
      <xdr:row>101</xdr:row>
      <xdr:rowOff>94162</xdr:rowOff>
    </xdr:to>
    <xdr:cxnSp macro="">
      <xdr:nvCxnSpPr>
        <xdr:cNvPr id="372" name="直線コネクタ 371"/>
        <xdr:cNvCxnSpPr/>
      </xdr:nvCxnSpPr>
      <xdr:spPr>
        <a:xfrm flipV="1">
          <a:off x="3797300" y="17379587"/>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139700</xdr:rowOff>
    </xdr:from>
    <xdr:to>
      <xdr:col>15</xdr:col>
      <xdr:colOff>101600</xdr:colOff>
      <xdr:row>102</xdr:row>
      <xdr:rowOff>69850</xdr:rowOff>
    </xdr:to>
    <xdr:sp macro="" textlink="">
      <xdr:nvSpPr>
        <xdr:cNvPr id="373" name="楕円 372"/>
        <xdr:cNvSpPr/>
      </xdr:nvSpPr>
      <xdr:spPr>
        <a:xfrm>
          <a:off x="2857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94162</xdr:rowOff>
    </xdr:from>
    <xdr:to>
      <xdr:col>19</xdr:col>
      <xdr:colOff>177800</xdr:colOff>
      <xdr:row>102</xdr:row>
      <xdr:rowOff>19050</xdr:rowOff>
    </xdr:to>
    <xdr:cxnSp macro="">
      <xdr:nvCxnSpPr>
        <xdr:cNvPr id="374" name="直線コネクタ 373"/>
        <xdr:cNvCxnSpPr/>
      </xdr:nvCxnSpPr>
      <xdr:spPr>
        <a:xfrm flipV="1">
          <a:off x="2908300" y="17410612"/>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77306</xdr:rowOff>
    </xdr:from>
    <xdr:ext cx="405111" cy="259045"/>
    <xdr:sp macro="" textlink="">
      <xdr:nvSpPr>
        <xdr:cNvPr id="375" name="n_1aveValue【港湾・漁港】&#10;有形固定資産減価償却率"/>
        <xdr:cNvSpPr txBox="1"/>
      </xdr:nvSpPr>
      <xdr:spPr>
        <a:xfrm>
          <a:off x="35820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6" name="n_2aveValue【港湾・漁港】&#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377" name="n_3aveValue【港湾・漁港】&#10;有形固定資産減価償却率"/>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161489</xdr:rowOff>
    </xdr:from>
    <xdr:ext cx="405111" cy="259045"/>
    <xdr:sp macro="" textlink="">
      <xdr:nvSpPr>
        <xdr:cNvPr id="378" name="n_1mainValue【港湾・漁港】&#10;有形固定資産減価償却率"/>
        <xdr:cNvSpPr txBox="1"/>
      </xdr:nvSpPr>
      <xdr:spPr>
        <a:xfrm>
          <a:off x="3582044" y="1713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86377</xdr:rowOff>
    </xdr:from>
    <xdr:ext cx="405111" cy="259045"/>
    <xdr:sp macro="" textlink="">
      <xdr:nvSpPr>
        <xdr:cNvPr id="379" name="n_2mainValue【港湾・漁港】&#10;有形固定資産減価償却率"/>
        <xdr:cNvSpPr txBox="1"/>
      </xdr:nvSpPr>
      <xdr:spPr>
        <a:xfrm>
          <a:off x="2705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1" name="テキスト ボックス 39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93" name="テキスト ボックス 392"/>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95" name="テキスト ボックス 394"/>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97" name="テキスト ボックス 396"/>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399" name="テキスト ボックス 398"/>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01" name="テキスト ボックス 400"/>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03" name="直線コネクタ 402"/>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04" name="【港湾・漁港】&#10;一人当たり有形固定資産（償却資産）額最小値テキスト"/>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05" name="直線コネクタ 404"/>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06" name="【港湾・漁港】&#10;一人当たり有形固定資産（償却資産）額最大値テキスト"/>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07" name="直線コネクタ 406"/>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08" name="【港湾・漁港】&#10;一人当たり有形固定資産（償却資産）額平均値テキスト"/>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09" name="フローチャート: 判断 408"/>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10" name="フローチャート: 判断 409"/>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11" name="フローチャート: 判断 410"/>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86478</xdr:rowOff>
    </xdr:from>
    <xdr:to>
      <xdr:col>41</xdr:col>
      <xdr:colOff>101600</xdr:colOff>
      <xdr:row>109</xdr:row>
      <xdr:rowOff>16628</xdr:rowOff>
    </xdr:to>
    <xdr:sp macro="" textlink="">
      <xdr:nvSpPr>
        <xdr:cNvPr id="412" name="フローチャート: 判断 411"/>
        <xdr:cNvSpPr/>
      </xdr:nvSpPr>
      <xdr:spPr>
        <a:xfrm>
          <a:off x="7810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90590</xdr:rowOff>
    </xdr:from>
    <xdr:to>
      <xdr:col>55</xdr:col>
      <xdr:colOff>50800</xdr:colOff>
      <xdr:row>109</xdr:row>
      <xdr:rowOff>20740</xdr:rowOff>
    </xdr:to>
    <xdr:sp macro="" textlink="">
      <xdr:nvSpPr>
        <xdr:cNvPr id="418" name="楕円 417"/>
        <xdr:cNvSpPr/>
      </xdr:nvSpPr>
      <xdr:spPr>
        <a:xfrm>
          <a:off x="10426700" y="1860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45662</xdr:rowOff>
    </xdr:from>
    <xdr:ext cx="599010" cy="259045"/>
    <xdr:sp macro="" textlink="">
      <xdr:nvSpPr>
        <xdr:cNvPr id="419" name="【港湾・漁港】&#10;一人当たり有形固定資産（償却資産）額該当値テキスト"/>
        <xdr:cNvSpPr txBox="1"/>
      </xdr:nvSpPr>
      <xdr:spPr>
        <a:xfrm>
          <a:off x="10515600" y="1856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91043</xdr:rowOff>
    </xdr:from>
    <xdr:to>
      <xdr:col>50</xdr:col>
      <xdr:colOff>165100</xdr:colOff>
      <xdr:row>109</xdr:row>
      <xdr:rowOff>21193</xdr:rowOff>
    </xdr:to>
    <xdr:sp macro="" textlink="">
      <xdr:nvSpPr>
        <xdr:cNvPr id="420" name="楕円 419"/>
        <xdr:cNvSpPr/>
      </xdr:nvSpPr>
      <xdr:spPr>
        <a:xfrm>
          <a:off x="9588500" y="1860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141390</xdr:rowOff>
    </xdr:from>
    <xdr:to>
      <xdr:col>55</xdr:col>
      <xdr:colOff>0</xdr:colOff>
      <xdr:row>108</xdr:row>
      <xdr:rowOff>141843</xdr:rowOff>
    </xdr:to>
    <xdr:cxnSp macro="">
      <xdr:nvCxnSpPr>
        <xdr:cNvPr id="421" name="直線コネクタ 420"/>
        <xdr:cNvCxnSpPr/>
      </xdr:nvCxnSpPr>
      <xdr:spPr>
        <a:xfrm flipV="1">
          <a:off x="9639300" y="18657990"/>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94328</xdr:rowOff>
    </xdr:from>
    <xdr:to>
      <xdr:col>46</xdr:col>
      <xdr:colOff>38100</xdr:colOff>
      <xdr:row>109</xdr:row>
      <xdr:rowOff>24478</xdr:rowOff>
    </xdr:to>
    <xdr:sp macro="" textlink="">
      <xdr:nvSpPr>
        <xdr:cNvPr id="422" name="楕円 421"/>
        <xdr:cNvSpPr/>
      </xdr:nvSpPr>
      <xdr:spPr>
        <a:xfrm>
          <a:off x="8699500" y="1861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141843</xdr:rowOff>
    </xdr:from>
    <xdr:to>
      <xdr:col>50</xdr:col>
      <xdr:colOff>114300</xdr:colOff>
      <xdr:row>108</xdr:row>
      <xdr:rowOff>145128</xdr:rowOff>
    </xdr:to>
    <xdr:cxnSp macro="">
      <xdr:nvCxnSpPr>
        <xdr:cNvPr id="423" name="直線コネクタ 422"/>
        <xdr:cNvCxnSpPr/>
      </xdr:nvCxnSpPr>
      <xdr:spPr>
        <a:xfrm flipV="1">
          <a:off x="8750300" y="18658443"/>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24" name="n_1aveValue【港湾・漁港】&#10;一人当たり有形固定資産（償却資産）額"/>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25" name="n_2aveValue【港湾・漁港】&#10;一人当たり有形固定資産（償却資産）額"/>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33155</xdr:rowOff>
    </xdr:from>
    <xdr:ext cx="690189" cy="259045"/>
    <xdr:sp macro="" textlink="">
      <xdr:nvSpPr>
        <xdr:cNvPr id="426" name="n_3aveValue【港湾・漁港】&#10;一人当たり有形固定資産（償却資産）額"/>
        <xdr:cNvSpPr txBox="1"/>
      </xdr:nvSpPr>
      <xdr:spPr>
        <a:xfrm>
          <a:off x="7516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109</xdr:row>
      <xdr:rowOff>12320</xdr:rowOff>
    </xdr:from>
    <xdr:ext cx="599010" cy="259045"/>
    <xdr:sp macro="" textlink="">
      <xdr:nvSpPr>
        <xdr:cNvPr id="427" name="n_1mainValue【港湾・漁港】&#10;一人当たり有形固定資産（償却資産）額"/>
        <xdr:cNvSpPr txBox="1"/>
      </xdr:nvSpPr>
      <xdr:spPr>
        <a:xfrm>
          <a:off x="9327095" y="1870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109</xdr:row>
      <xdr:rowOff>15605</xdr:rowOff>
    </xdr:from>
    <xdr:ext cx="599010" cy="259045"/>
    <xdr:sp macro="" textlink="">
      <xdr:nvSpPr>
        <xdr:cNvPr id="428" name="n_2mainValue【港湾・漁港】&#10;一人当たり有形固定資産（償却資産）額"/>
        <xdr:cNvSpPr txBox="1"/>
      </xdr:nvSpPr>
      <xdr:spPr>
        <a:xfrm>
          <a:off x="8450795" y="187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9" name="直線コネクタ 43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0" name="テキスト ボックス 43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1" name="直線コネクタ 44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2" name="テキスト ボックス 44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3" name="直線コネクタ 44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4" name="テキスト ボックス 44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5" name="直線コネクタ 44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6" name="テキスト ボックス 44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7" name="直線コネクタ 44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8" name="テキスト ボックス 44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9" name="直線コネクタ 44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0" name="テキスト ボックス 44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54" name="直線コネクタ 453"/>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55"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56" name="直線コネクタ 455"/>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8" name="直線コネクタ 45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59"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60" name="フローチャート: 判断 459"/>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61" name="フローチャート: 判断 460"/>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62" name="フローチャート: 判断 461"/>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3" name="フローチャート: 判断 46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123372</xdr:rowOff>
    </xdr:from>
    <xdr:to>
      <xdr:col>85</xdr:col>
      <xdr:colOff>177800</xdr:colOff>
      <xdr:row>33</xdr:row>
      <xdr:rowOff>53522</xdr:rowOff>
    </xdr:to>
    <xdr:sp macro="" textlink="">
      <xdr:nvSpPr>
        <xdr:cNvPr id="469" name="楕円 468"/>
        <xdr:cNvSpPr/>
      </xdr:nvSpPr>
      <xdr:spPr>
        <a:xfrm>
          <a:off x="16268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76399</xdr:rowOff>
    </xdr:from>
    <xdr:ext cx="469744" cy="259045"/>
    <xdr:sp macro="" textlink="">
      <xdr:nvSpPr>
        <xdr:cNvPr id="470" name="【認定こども園・幼稚園・保育所】&#10;有形固定資産減価償却率該当値テキスト"/>
        <xdr:cNvSpPr txBox="1"/>
      </xdr:nvSpPr>
      <xdr:spPr>
        <a:xfrm>
          <a:off x="16357600"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123372</xdr:rowOff>
    </xdr:from>
    <xdr:to>
      <xdr:col>81</xdr:col>
      <xdr:colOff>101600</xdr:colOff>
      <xdr:row>33</xdr:row>
      <xdr:rowOff>53522</xdr:rowOff>
    </xdr:to>
    <xdr:sp macro="" textlink="">
      <xdr:nvSpPr>
        <xdr:cNvPr id="471" name="楕円 470"/>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2722</xdr:rowOff>
    </xdr:from>
    <xdr:to>
      <xdr:col>85</xdr:col>
      <xdr:colOff>127000</xdr:colOff>
      <xdr:row>33</xdr:row>
      <xdr:rowOff>2722</xdr:rowOff>
    </xdr:to>
    <xdr:cxnSp macro="">
      <xdr:nvCxnSpPr>
        <xdr:cNvPr id="472" name="直線コネクタ 471"/>
        <xdr:cNvCxnSpPr/>
      </xdr:nvCxnSpPr>
      <xdr:spPr>
        <a:xfrm>
          <a:off x="15481300" y="566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102144</xdr:rowOff>
    </xdr:from>
    <xdr:to>
      <xdr:col>76</xdr:col>
      <xdr:colOff>165100</xdr:colOff>
      <xdr:row>36</xdr:row>
      <xdr:rowOff>32294</xdr:rowOff>
    </xdr:to>
    <xdr:sp macro="" textlink="">
      <xdr:nvSpPr>
        <xdr:cNvPr id="473" name="楕円 472"/>
        <xdr:cNvSpPr/>
      </xdr:nvSpPr>
      <xdr:spPr>
        <a:xfrm>
          <a:off x="14541500" y="610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2722</xdr:rowOff>
    </xdr:from>
    <xdr:to>
      <xdr:col>81</xdr:col>
      <xdr:colOff>50800</xdr:colOff>
      <xdr:row>35</xdr:row>
      <xdr:rowOff>152944</xdr:rowOff>
    </xdr:to>
    <xdr:cxnSp macro="">
      <xdr:nvCxnSpPr>
        <xdr:cNvPr id="474" name="直線コネクタ 473"/>
        <xdr:cNvCxnSpPr/>
      </xdr:nvCxnSpPr>
      <xdr:spPr>
        <a:xfrm flipV="1">
          <a:off x="14592300" y="5660572"/>
          <a:ext cx="889000" cy="49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75"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76"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70049</xdr:rowOff>
    </xdr:from>
    <xdr:ext cx="469744" cy="259045"/>
    <xdr:sp macro="" textlink="">
      <xdr:nvSpPr>
        <xdr:cNvPr id="478"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48821</xdr:rowOff>
    </xdr:from>
    <xdr:ext cx="405111" cy="259045"/>
    <xdr:sp macro="" textlink="">
      <xdr:nvSpPr>
        <xdr:cNvPr id="479" name="n_2mainValue【認定こども園・幼稚園・保育所】&#10;有形固定資産減価償却率"/>
        <xdr:cNvSpPr txBox="1"/>
      </xdr:nvSpPr>
      <xdr:spPr>
        <a:xfrm>
          <a:off x="14389744" y="587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90" name="直線コネクタ 48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91" name="テキスト ボックス 49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92" name="直線コネクタ 49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93" name="テキスト ボックス 49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94" name="直線コネクタ 49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95" name="テキスト ボックス 49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6" name="直線コネクタ 49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97" name="テキスト ボックス 49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8" name="直線コネクタ 49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9" name="テキスト ボックス 49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00" name="直線コネクタ 49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01" name="テキスト ボックス 50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2" name="直線コネクタ 5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3" name="テキスト ボックス 5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05" name="直線コネクタ 504"/>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06"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07" name="直線コネクタ 506"/>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08"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09" name="直線コネクタ 508"/>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10" name="【認定こども園・幼稚園・保育所】&#10;一人当たり面積平均値テキスト"/>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11" name="フローチャート: 判断 510"/>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12" name="フローチャート: 判断 511"/>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13" name="フローチャート: 判断 512"/>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514" name="フローチャート: 判断 513"/>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5" name="テキスト ボックス 5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6" name="テキスト ボックス 5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7" name="テキスト ボックス 5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8" name="テキスト ボックス 5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9" name="テキスト ボックス 5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112485</xdr:rowOff>
    </xdr:from>
    <xdr:to>
      <xdr:col>116</xdr:col>
      <xdr:colOff>114300</xdr:colOff>
      <xdr:row>39</xdr:row>
      <xdr:rowOff>42635</xdr:rowOff>
    </xdr:to>
    <xdr:sp macro="" textlink="">
      <xdr:nvSpPr>
        <xdr:cNvPr id="520" name="楕円 519"/>
        <xdr:cNvSpPr/>
      </xdr:nvSpPr>
      <xdr:spPr>
        <a:xfrm>
          <a:off x="22110700" y="66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135362</xdr:rowOff>
    </xdr:from>
    <xdr:ext cx="469744" cy="259045"/>
    <xdr:sp macro="" textlink="">
      <xdr:nvSpPr>
        <xdr:cNvPr id="521" name="【認定こども園・幼稚園・保育所】&#10;一人当たり面積該当値テキスト"/>
        <xdr:cNvSpPr txBox="1"/>
      </xdr:nvSpPr>
      <xdr:spPr>
        <a:xfrm>
          <a:off x="22199600"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137523</xdr:rowOff>
    </xdr:from>
    <xdr:to>
      <xdr:col>112</xdr:col>
      <xdr:colOff>38100</xdr:colOff>
      <xdr:row>39</xdr:row>
      <xdr:rowOff>67673</xdr:rowOff>
    </xdr:to>
    <xdr:sp macro="" textlink="">
      <xdr:nvSpPr>
        <xdr:cNvPr id="522" name="楕円 521"/>
        <xdr:cNvSpPr/>
      </xdr:nvSpPr>
      <xdr:spPr>
        <a:xfrm>
          <a:off x="21272500" y="66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163285</xdr:rowOff>
    </xdr:from>
    <xdr:to>
      <xdr:col>116</xdr:col>
      <xdr:colOff>63500</xdr:colOff>
      <xdr:row>39</xdr:row>
      <xdr:rowOff>16873</xdr:rowOff>
    </xdr:to>
    <xdr:cxnSp macro="">
      <xdr:nvCxnSpPr>
        <xdr:cNvPr id="523" name="直線コネクタ 522"/>
        <xdr:cNvCxnSpPr/>
      </xdr:nvCxnSpPr>
      <xdr:spPr>
        <a:xfrm flipV="1">
          <a:off x="21323300" y="6678385"/>
          <a:ext cx="838200" cy="2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153851</xdr:rowOff>
    </xdr:from>
    <xdr:to>
      <xdr:col>107</xdr:col>
      <xdr:colOff>101600</xdr:colOff>
      <xdr:row>39</xdr:row>
      <xdr:rowOff>84001</xdr:rowOff>
    </xdr:to>
    <xdr:sp macro="" textlink="">
      <xdr:nvSpPr>
        <xdr:cNvPr id="524" name="楕円 523"/>
        <xdr:cNvSpPr/>
      </xdr:nvSpPr>
      <xdr:spPr>
        <a:xfrm>
          <a:off x="20383500" y="66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16873</xdr:rowOff>
    </xdr:from>
    <xdr:to>
      <xdr:col>111</xdr:col>
      <xdr:colOff>177800</xdr:colOff>
      <xdr:row>39</xdr:row>
      <xdr:rowOff>33201</xdr:rowOff>
    </xdr:to>
    <xdr:cxnSp macro="">
      <xdr:nvCxnSpPr>
        <xdr:cNvPr id="525" name="直線コネクタ 524"/>
        <xdr:cNvCxnSpPr/>
      </xdr:nvCxnSpPr>
      <xdr:spPr>
        <a:xfrm flipV="1">
          <a:off x="20434300" y="67034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27776</xdr:rowOff>
    </xdr:from>
    <xdr:ext cx="469744" cy="259045"/>
    <xdr:sp macro="" textlink="">
      <xdr:nvSpPr>
        <xdr:cNvPr id="526" name="n_1aveValue【認定こども園・幼稚園・保育所】&#10;一人当たり面積"/>
        <xdr:cNvSpPr txBox="1"/>
      </xdr:nvSpPr>
      <xdr:spPr>
        <a:xfrm>
          <a:off x="21075727" y="688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27" name="n_2aveValue【認定こども園・幼稚園・保育所】&#10;一人当たり面積"/>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528"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84200</xdr:rowOff>
    </xdr:from>
    <xdr:ext cx="469744" cy="259045"/>
    <xdr:sp macro="" textlink="">
      <xdr:nvSpPr>
        <xdr:cNvPr id="529" name="n_1mainValue【認定こども園・幼稚園・保育所】&#10;一人当たり面積"/>
        <xdr:cNvSpPr txBox="1"/>
      </xdr:nvSpPr>
      <xdr:spPr>
        <a:xfrm>
          <a:off x="21075727" y="642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100528</xdr:rowOff>
    </xdr:from>
    <xdr:ext cx="469744" cy="259045"/>
    <xdr:sp macro="" textlink="">
      <xdr:nvSpPr>
        <xdr:cNvPr id="530" name="n_2mainValue【認定こども園・幼稚園・保育所】&#10;一人当たり面積"/>
        <xdr:cNvSpPr txBox="1"/>
      </xdr:nvSpPr>
      <xdr:spPr>
        <a:xfrm>
          <a:off x="20199427"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1" name="正方形/長方形 5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2" name="正方形/長方形 5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3" name="正方形/長方形 5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4" name="正方形/長方形 5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5" name="正方形/長方形 5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6" name="正方形/長方形 5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7" name="正方形/長方形 5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8" name="正方形/長方形 5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9" name="テキスト ボックス 5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0" name="直線コネクタ 5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1" name="直線コネクタ 54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2" name="テキスト ボックス 54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3" name="直線コネクタ 54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4" name="テキスト ボックス 54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5" name="直線コネクタ 54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6" name="テキスト ボックス 54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7" name="直線コネクタ 54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8" name="テキスト ボックス 54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9" name="直線コネクタ 54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0" name="テキスト ボックス 54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1" name="直線コネクタ 55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2" name="テキスト ボックス 55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3" name="直線コネクタ 5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4" name="テキスト ボックス 55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56" name="直線コネクタ 55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5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58" name="直線コネクタ 55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0" name="直線コネクタ 55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61" name="【学校施設】&#10;有形固定資産減価償却率平均値テキスト"/>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62" name="フローチャート: 判断 56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63" name="フローチャート: 判断 56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64" name="フローチャート: 判断 56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65" name="フローチャート: 判断 56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6" name="テキスト ボックス 5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7" name="テキスト ボックス 5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8" name="テキスト ボックス 5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9" name="テキスト ボックス 5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0" name="テキスト ボックス 5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55335</xdr:rowOff>
    </xdr:from>
    <xdr:to>
      <xdr:col>85</xdr:col>
      <xdr:colOff>177800</xdr:colOff>
      <xdr:row>55</xdr:row>
      <xdr:rowOff>156935</xdr:rowOff>
    </xdr:to>
    <xdr:sp macro="" textlink="">
      <xdr:nvSpPr>
        <xdr:cNvPr id="571" name="楕円 570"/>
        <xdr:cNvSpPr/>
      </xdr:nvSpPr>
      <xdr:spPr>
        <a:xfrm>
          <a:off x="16268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141712</xdr:rowOff>
    </xdr:from>
    <xdr:ext cx="405111" cy="259045"/>
    <xdr:sp macro="" textlink="">
      <xdr:nvSpPr>
        <xdr:cNvPr id="572" name="【学校施設】&#10;有形固定資産減価償却率該当値テキスト"/>
        <xdr:cNvSpPr txBox="1"/>
      </xdr:nvSpPr>
      <xdr:spPr>
        <a:xfrm>
          <a:off x="16357600" y="940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68399</xdr:rowOff>
    </xdr:from>
    <xdr:to>
      <xdr:col>81</xdr:col>
      <xdr:colOff>101600</xdr:colOff>
      <xdr:row>55</xdr:row>
      <xdr:rowOff>169999</xdr:rowOff>
    </xdr:to>
    <xdr:sp macro="" textlink="">
      <xdr:nvSpPr>
        <xdr:cNvPr id="573" name="楕円 572"/>
        <xdr:cNvSpPr/>
      </xdr:nvSpPr>
      <xdr:spPr>
        <a:xfrm>
          <a:off x="15430500" y="949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106135</xdr:rowOff>
    </xdr:from>
    <xdr:to>
      <xdr:col>85</xdr:col>
      <xdr:colOff>127000</xdr:colOff>
      <xdr:row>55</xdr:row>
      <xdr:rowOff>119199</xdr:rowOff>
    </xdr:to>
    <xdr:cxnSp macro="">
      <xdr:nvCxnSpPr>
        <xdr:cNvPr id="574" name="直線コネクタ 573"/>
        <xdr:cNvCxnSpPr/>
      </xdr:nvCxnSpPr>
      <xdr:spPr>
        <a:xfrm flipV="1">
          <a:off x="15481300" y="95358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74930</xdr:rowOff>
    </xdr:from>
    <xdr:to>
      <xdr:col>76</xdr:col>
      <xdr:colOff>165100</xdr:colOff>
      <xdr:row>56</xdr:row>
      <xdr:rowOff>5080</xdr:rowOff>
    </xdr:to>
    <xdr:sp macro="" textlink="">
      <xdr:nvSpPr>
        <xdr:cNvPr id="575" name="楕円 574"/>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119199</xdr:rowOff>
    </xdr:from>
    <xdr:to>
      <xdr:col>81</xdr:col>
      <xdr:colOff>50800</xdr:colOff>
      <xdr:row>55</xdr:row>
      <xdr:rowOff>125730</xdr:rowOff>
    </xdr:to>
    <xdr:cxnSp macro="">
      <xdr:nvCxnSpPr>
        <xdr:cNvPr id="576" name="直線コネクタ 575"/>
        <xdr:cNvCxnSpPr/>
      </xdr:nvCxnSpPr>
      <xdr:spPr>
        <a:xfrm flipV="1">
          <a:off x="14592300" y="9548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77" name="n_1aveValue【学校施設】&#10;有形固定資産減価償却率"/>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78"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79"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15076</xdr:rowOff>
    </xdr:from>
    <xdr:ext cx="405111" cy="259045"/>
    <xdr:sp macro="" textlink="">
      <xdr:nvSpPr>
        <xdr:cNvPr id="580" name="n_1mainValue【学校施設】&#10;有形固定資産減価償却率"/>
        <xdr:cNvSpPr txBox="1"/>
      </xdr:nvSpPr>
      <xdr:spPr>
        <a:xfrm>
          <a:off x="15266044" y="927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581" name="n_2mainValue【学校施設】&#10;有形固定資産減価償却率"/>
        <xdr:cNvSpPr txBox="1"/>
      </xdr:nvSpPr>
      <xdr:spPr>
        <a:xfrm>
          <a:off x="14389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2" name="正方形/長方形 5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3" name="正方形/長方形 5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4" name="正方形/長方形 5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5" name="正方形/長方形 5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6" name="正方形/長方形 5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7" name="正方形/長方形 5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8" name="正方形/長方形 5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9" name="正方形/長方形 58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0" name="テキスト ボックス 5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1" name="直線コネクタ 5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2" name="直線コネクタ 59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3" name="テキスト ボックス 59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4" name="直線コネクタ 59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95" name="テキスト ボックス 594"/>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6" name="直線コネクタ 59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97" name="テキスト ボックス 596"/>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8" name="直線コネクタ 59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99" name="テキスト ボックス 598"/>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0" name="直線コネクタ 59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01" name="テキスト ボックス 60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2" name="直線コネクタ 60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03" name="テキスト ボックス 60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4" name="直線コネクタ 60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5" name="テキスト ボックス 60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07" name="直線コネクタ 606"/>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08"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09" name="直線コネクタ 608"/>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10"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11" name="直線コネクタ 610"/>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12"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13" name="フローチャート: 判断 612"/>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14" name="フローチャート: 判断 613"/>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15" name="フローチャート: 判断 614"/>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616" name="フローチャート: 判断 615"/>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7" name="テキスト ボックス 6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8" name="テキスト ボックス 6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9" name="テキスト ボックス 6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0" name="テキスト ボックス 6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1" name="テキスト ボックス 6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154973</xdr:rowOff>
    </xdr:from>
    <xdr:to>
      <xdr:col>116</xdr:col>
      <xdr:colOff>114300</xdr:colOff>
      <xdr:row>64</xdr:row>
      <xdr:rowOff>85123</xdr:rowOff>
    </xdr:to>
    <xdr:sp macro="" textlink="">
      <xdr:nvSpPr>
        <xdr:cNvPr id="622" name="楕円 621"/>
        <xdr:cNvSpPr/>
      </xdr:nvSpPr>
      <xdr:spPr>
        <a:xfrm>
          <a:off x="22110700" y="109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623"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158924</xdr:rowOff>
    </xdr:from>
    <xdr:to>
      <xdr:col>112</xdr:col>
      <xdr:colOff>38100</xdr:colOff>
      <xdr:row>64</xdr:row>
      <xdr:rowOff>89074</xdr:rowOff>
    </xdr:to>
    <xdr:sp macro="" textlink="">
      <xdr:nvSpPr>
        <xdr:cNvPr id="624" name="楕円 623"/>
        <xdr:cNvSpPr/>
      </xdr:nvSpPr>
      <xdr:spPr>
        <a:xfrm>
          <a:off x="21272500" y="109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34323</xdr:rowOff>
    </xdr:from>
    <xdr:to>
      <xdr:col>116</xdr:col>
      <xdr:colOff>63500</xdr:colOff>
      <xdr:row>64</xdr:row>
      <xdr:rowOff>38274</xdr:rowOff>
    </xdr:to>
    <xdr:cxnSp macro="">
      <xdr:nvCxnSpPr>
        <xdr:cNvPr id="625" name="直線コネクタ 624"/>
        <xdr:cNvCxnSpPr/>
      </xdr:nvCxnSpPr>
      <xdr:spPr>
        <a:xfrm flipV="1">
          <a:off x="21323300" y="11007123"/>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161439</xdr:rowOff>
    </xdr:from>
    <xdr:to>
      <xdr:col>107</xdr:col>
      <xdr:colOff>101600</xdr:colOff>
      <xdr:row>64</xdr:row>
      <xdr:rowOff>91589</xdr:rowOff>
    </xdr:to>
    <xdr:sp macro="" textlink="">
      <xdr:nvSpPr>
        <xdr:cNvPr id="626" name="楕円 625"/>
        <xdr:cNvSpPr/>
      </xdr:nvSpPr>
      <xdr:spPr>
        <a:xfrm>
          <a:off x="20383500" y="1096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38274</xdr:rowOff>
    </xdr:from>
    <xdr:to>
      <xdr:col>111</xdr:col>
      <xdr:colOff>177800</xdr:colOff>
      <xdr:row>64</xdr:row>
      <xdr:rowOff>40789</xdr:rowOff>
    </xdr:to>
    <xdr:cxnSp macro="">
      <xdr:nvCxnSpPr>
        <xdr:cNvPr id="627" name="直線コネクタ 626"/>
        <xdr:cNvCxnSpPr/>
      </xdr:nvCxnSpPr>
      <xdr:spPr>
        <a:xfrm flipV="1">
          <a:off x="20434300" y="1101107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28"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29"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630"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80201</xdr:rowOff>
    </xdr:from>
    <xdr:ext cx="469744" cy="259045"/>
    <xdr:sp macro="" textlink="">
      <xdr:nvSpPr>
        <xdr:cNvPr id="631" name="n_1mainValue【学校施設】&#10;一人当たり面積"/>
        <xdr:cNvSpPr txBox="1"/>
      </xdr:nvSpPr>
      <xdr:spPr>
        <a:xfrm>
          <a:off x="21075727" y="1105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82716</xdr:rowOff>
    </xdr:from>
    <xdr:ext cx="469744" cy="259045"/>
    <xdr:sp macro="" textlink="">
      <xdr:nvSpPr>
        <xdr:cNvPr id="632" name="n_2mainValue【学校施設】&#10;一人当たり面積"/>
        <xdr:cNvSpPr txBox="1"/>
      </xdr:nvSpPr>
      <xdr:spPr>
        <a:xfrm>
          <a:off x="20199427" y="1105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674" name="直線コネクタ 673"/>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675" name="【公民館】&#10;有形固定資産減価償却率最小値テキスト"/>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676" name="直線コネクタ 675"/>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79"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80" name="フローチャート: 判断 679"/>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681" name="フローチャート: 判断 680"/>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682" name="フローチャート: 判断 681"/>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683" name="フローチャート: 判断 682"/>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72752</xdr:rowOff>
    </xdr:from>
    <xdr:to>
      <xdr:col>85</xdr:col>
      <xdr:colOff>177800</xdr:colOff>
      <xdr:row>101</xdr:row>
      <xdr:rowOff>2902</xdr:rowOff>
    </xdr:to>
    <xdr:sp macro="" textlink="">
      <xdr:nvSpPr>
        <xdr:cNvPr id="689" name="楕円 688"/>
        <xdr:cNvSpPr/>
      </xdr:nvSpPr>
      <xdr:spPr>
        <a:xfrm>
          <a:off x="16268700" y="1721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95629</xdr:rowOff>
    </xdr:from>
    <xdr:ext cx="405111" cy="259045"/>
    <xdr:sp macro="" textlink="">
      <xdr:nvSpPr>
        <xdr:cNvPr id="690" name="【公民館】&#10;有形固定資産減価償却率該当値テキスト"/>
        <xdr:cNvSpPr txBox="1"/>
      </xdr:nvSpPr>
      <xdr:spPr>
        <a:xfrm>
          <a:off x="16357600" y="170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105411</xdr:rowOff>
    </xdr:from>
    <xdr:to>
      <xdr:col>81</xdr:col>
      <xdr:colOff>101600</xdr:colOff>
      <xdr:row>101</xdr:row>
      <xdr:rowOff>35561</xdr:rowOff>
    </xdr:to>
    <xdr:sp macro="" textlink="">
      <xdr:nvSpPr>
        <xdr:cNvPr id="691" name="楕円 690"/>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123552</xdr:rowOff>
    </xdr:from>
    <xdr:to>
      <xdr:col>85</xdr:col>
      <xdr:colOff>127000</xdr:colOff>
      <xdr:row>100</xdr:row>
      <xdr:rowOff>156211</xdr:rowOff>
    </xdr:to>
    <xdr:cxnSp macro="">
      <xdr:nvCxnSpPr>
        <xdr:cNvPr id="692" name="直線コネクタ 691"/>
        <xdr:cNvCxnSpPr/>
      </xdr:nvCxnSpPr>
      <xdr:spPr>
        <a:xfrm flipV="1">
          <a:off x="15481300" y="1726855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138068</xdr:rowOff>
    </xdr:from>
    <xdr:to>
      <xdr:col>76</xdr:col>
      <xdr:colOff>165100</xdr:colOff>
      <xdr:row>101</xdr:row>
      <xdr:rowOff>68218</xdr:rowOff>
    </xdr:to>
    <xdr:sp macro="" textlink="">
      <xdr:nvSpPr>
        <xdr:cNvPr id="693" name="楕円 692"/>
        <xdr:cNvSpPr/>
      </xdr:nvSpPr>
      <xdr:spPr>
        <a:xfrm>
          <a:off x="145415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156211</xdr:rowOff>
    </xdr:from>
    <xdr:to>
      <xdr:col>81</xdr:col>
      <xdr:colOff>50800</xdr:colOff>
      <xdr:row>101</xdr:row>
      <xdr:rowOff>17418</xdr:rowOff>
    </xdr:to>
    <xdr:cxnSp macro="">
      <xdr:nvCxnSpPr>
        <xdr:cNvPr id="694" name="直線コネクタ 693"/>
        <xdr:cNvCxnSpPr/>
      </xdr:nvCxnSpPr>
      <xdr:spPr>
        <a:xfrm flipV="1">
          <a:off x="14592300" y="17301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695" name="n_1aveValue【公民館】&#10;有形固定資産減価償却率"/>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696" name="n_2aveValue【公民館】&#10;有形固定資産減価償却率"/>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697" name="n_3aveValue【公民館】&#10;有形固定資産減価償却率"/>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52088</xdr:rowOff>
    </xdr:from>
    <xdr:ext cx="405111" cy="259045"/>
    <xdr:sp macro="" textlink="">
      <xdr:nvSpPr>
        <xdr:cNvPr id="698" name="n_1mainValue【公民館】&#10;有形固定資産減価償却率"/>
        <xdr:cNvSpPr txBox="1"/>
      </xdr:nvSpPr>
      <xdr:spPr>
        <a:xfrm>
          <a:off x="15266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84745</xdr:rowOff>
    </xdr:from>
    <xdr:ext cx="405111" cy="259045"/>
    <xdr:sp macro="" textlink="">
      <xdr:nvSpPr>
        <xdr:cNvPr id="699" name="n_2mainValue【公民館】&#10;有形固定資産減価償却率"/>
        <xdr:cNvSpPr txBox="1"/>
      </xdr:nvSpPr>
      <xdr:spPr>
        <a:xfrm>
          <a:off x="14389744" y="1705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5" name="テキスト ボックス 714"/>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7" name="テキスト ボックス 716"/>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9" name="テキスト ボックス 71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1" name="テキスト ボックス 72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23" name="直線コネクタ 722"/>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24" name="【公民館】&#10;一人当たり面積最小値テキスト"/>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25" name="直線コネクタ 724"/>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26" name="【公民館】&#10;一人当たり面積最大値テキスト"/>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27" name="直線コネクタ 726"/>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28" name="【公民館】&#10;一人当たり面積平均値テキスト"/>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29" name="フローチャート: 判断 728"/>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30" name="フローチャート: 判断 729"/>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31" name="フローチャート: 判断 730"/>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32" name="フローチャート: 判断 731"/>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25248</xdr:rowOff>
    </xdr:from>
    <xdr:to>
      <xdr:col>116</xdr:col>
      <xdr:colOff>114300</xdr:colOff>
      <xdr:row>108</xdr:row>
      <xdr:rowOff>126848</xdr:rowOff>
    </xdr:to>
    <xdr:sp macro="" textlink="">
      <xdr:nvSpPr>
        <xdr:cNvPr id="738" name="楕円 737"/>
        <xdr:cNvSpPr/>
      </xdr:nvSpPr>
      <xdr:spPr>
        <a:xfrm>
          <a:off x="22110700" y="185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1541</xdr:rowOff>
    </xdr:from>
    <xdr:ext cx="469744" cy="259045"/>
    <xdr:sp macro="" textlink="">
      <xdr:nvSpPr>
        <xdr:cNvPr id="739" name="【公民館】&#10;一人当たり面積該当値テキスト"/>
        <xdr:cNvSpPr txBox="1"/>
      </xdr:nvSpPr>
      <xdr:spPr>
        <a:xfrm>
          <a:off x="22199600" y="185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28372</xdr:rowOff>
    </xdr:from>
    <xdr:to>
      <xdr:col>112</xdr:col>
      <xdr:colOff>38100</xdr:colOff>
      <xdr:row>108</xdr:row>
      <xdr:rowOff>129972</xdr:rowOff>
    </xdr:to>
    <xdr:sp macro="" textlink="">
      <xdr:nvSpPr>
        <xdr:cNvPr id="740" name="楕円 739"/>
        <xdr:cNvSpPr/>
      </xdr:nvSpPr>
      <xdr:spPr>
        <a:xfrm>
          <a:off x="21272500" y="185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76048</xdr:rowOff>
    </xdr:from>
    <xdr:to>
      <xdr:col>116</xdr:col>
      <xdr:colOff>63500</xdr:colOff>
      <xdr:row>108</xdr:row>
      <xdr:rowOff>79172</xdr:rowOff>
    </xdr:to>
    <xdr:cxnSp macro="">
      <xdr:nvCxnSpPr>
        <xdr:cNvPr id="741" name="直線コネクタ 740"/>
        <xdr:cNvCxnSpPr/>
      </xdr:nvCxnSpPr>
      <xdr:spPr>
        <a:xfrm flipV="1">
          <a:off x="21323300" y="18592648"/>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30353</xdr:rowOff>
    </xdr:from>
    <xdr:to>
      <xdr:col>107</xdr:col>
      <xdr:colOff>101600</xdr:colOff>
      <xdr:row>108</xdr:row>
      <xdr:rowOff>131953</xdr:rowOff>
    </xdr:to>
    <xdr:sp macro="" textlink="">
      <xdr:nvSpPr>
        <xdr:cNvPr id="742" name="楕円 741"/>
        <xdr:cNvSpPr/>
      </xdr:nvSpPr>
      <xdr:spPr>
        <a:xfrm>
          <a:off x="20383500" y="185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79172</xdr:rowOff>
    </xdr:from>
    <xdr:to>
      <xdr:col>111</xdr:col>
      <xdr:colOff>177800</xdr:colOff>
      <xdr:row>108</xdr:row>
      <xdr:rowOff>81153</xdr:rowOff>
    </xdr:to>
    <xdr:cxnSp macro="">
      <xdr:nvCxnSpPr>
        <xdr:cNvPr id="743" name="直線コネクタ 742"/>
        <xdr:cNvCxnSpPr/>
      </xdr:nvCxnSpPr>
      <xdr:spPr>
        <a:xfrm flipV="1">
          <a:off x="20434300" y="1859577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44" name="n_1aveValue【公民館】&#10;一人当たり面積"/>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45" name="n_2aveValue【公民館】&#10;一人当たり面積"/>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46" name="n_3aveValue【公民館】&#10;一人当たり面積"/>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121099</xdr:rowOff>
    </xdr:from>
    <xdr:ext cx="469744" cy="259045"/>
    <xdr:sp macro="" textlink="">
      <xdr:nvSpPr>
        <xdr:cNvPr id="747" name="n_1mainValue【公民館】&#10;一人当たり面積"/>
        <xdr:cNvSpPr txBox="1"/>
      </xdr:nvSpPr>
      <xdr:spPr>
        <a:xfrm>
          <a:off x="21075727" y="1863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148480</xdr:rowOff>
    </xdr:from>
    <xdr:ext cx="469744" cy="259045"/>
    <xdr:sp macro="" textlink="">
      <xdr:nvSpPr>
        <xdr:cNvPr id="748" name="n_2mainValue【公民館】&#10;一人当たり面積"/>
        <xdr:cNvSpPr txBox="1"/>
      </xdr:nvSpPr>
      <xdr:spPr>
        <a:xfrm>
          <a:off x="20199427" y="1832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については、インフラ長寿命化計画に基づき改良や長寿命化を行っているため、比較的類似団体と近い比率となっているが、橋りょうについては長寿命化対策を行えていないものが多く高い比率となっている。令和元年度から橋りょうについても長寿命化対策をおこなっているが、減価償却率を下げる要因にはなっていない。保育所については、本町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施設あるが、両保育所とも建設当時から大規模な改修や長寿命化対策を講じておらず、減価償却率が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％となってしまっている。学校施設についても、町内に</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校あるが、耐震改修は終えているが長寿命化対策を行えておらず、数値が悪化している。公営住宅については、町内に</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団地が建設されているが、どれも大規模改修を行えておらず、今後も数値が悪化する恐れがある。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25417</xdr:rowOff>
    </xdr:from>
    <xdr:ext cx="405111" cy="259045"/>
    <xdr:sp macro="" textlink="">
      <xdr:nvSpPr>
        <xdr:cNvPr id="60" name="【図書館】&#10;有形固定資産減価償却率平均値テキスト"/>
        <xdr:cNvSpPr txBox="1"/>
      </xdr:nvSpPr>
      <xdr:spPr>
        <a:xfrm>
          <a:off x="4673600" y="6540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158750</xdr:rowOff>
    </xdr:from>
    <xdr:to>
      <xdr:col>24</xdr:col>
      <xdr:colOff>114300</xdr:colOff>
      <xdr:row>42</xdr:row>
      <xdr:rowOff>88900</xdr:rowOff>
    </xdr:to>
    <xdr:sp macro="" textlink="">
      <xdr:nvSpPr>
        <xdr:cNvPr id="70" name="楕円 69"/>
        <xdr:cNvSpPr/>
      </xdr:nvSpPr>
      <xdr:spPr>
        <a:xfrm>
          <a:off x="4584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73677</xdr:rowOff>
    </xdr:from>
    <xdr:ext cx="340478" cy="259045"/>
    <xdr:sp macro="" textlink="">
      <xdr:nvSpPr>
        <xdr:cNvPr id="71" name="【図書館】&#10;有形固定資産減価償却率該当値テキスト"/>
        <xdr:cNvSpPr txBox="1"/>
      </xdr:nvSpPr>
      <xdr:spPr>
        <a:xfrm>
          <a:off x="4673600" y="7103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158750</xdr:rowOff>
    </xdr:from>
    <xdr:to>
      <xdr:col>20</xdr:col>
      <xdr:colOff>38100</xdr:colOff>
      <xdr:row>42</xdr:row>
      <xdr:rowOff>88900</xdr:rowOff>
    </xdr:to>
    <xdr:sp macro="" textlink="">
      <xdr:nvSpPr>
        <xdr:cNvPr id="72" name="楕円 71"/>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38100</xdr:rowOff>
    </xdr:from>
    <xdr:to>
      <xdr:col>24</xdr:col>
      <xdr:colOff>63500</xdr:colOff>
      <xdr:row>42</xdr:row>
      <xdr:rowOff>38100</xdr:rowOff>
    </xdr:to>
    <xdr:cxnSp macro="">
      <xdr:nvCxnSpPr>
        <xdr:cNvPr id="73" name="直線コネクタ 72"/>
        <xdr:cNvCxnSpPr/>
      </xdr:nvCxnSpPr>
      <xdr:spPr>
        <a:xfrm>
          <a:off x="3797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158750</xdr:rowOff>
    </xdr:from>
    <xdr:to>
      <xdr:col>15</xdr:col>
      <xdr:colOff>101600</xdr:colOff>
      <xdr:row>42</xdr:row>
      <xdr:rowOff>88900</xdr:rowOff>
    </xdr:to>
    <xdr:sp macro="" textlink="">
      <xdr:nvSpPr>
        <xdr:cNvPr id="74" name="楕円 73"/>
        <xdr:cNvSpPr/>
      </xdr:nvSpPr>
      <xdr:spPr>
        <a:xfrm>
          <a:off x="2857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38100</xdr:rowOff>
    </xdr:from>
    <xdr:to>
      <xdr:col>19</xdr:col>
      <xdr:colOff>177800</xdr:colOff>
      <xdr:row>42</xdr:row>
      <xdr:rowOff>38100</xdr:rowOff>
    </xdr:to>
    <xdr:cxnSp macro="">
      <xdr:nvCxnSpPr>
        <xdr:cNvPr id="75" name="直線コネクタ 74"/>
        <xdr:cNvCxnSpPr/>
      </xdr:nvCxnSpPr>
      <xdr:spPr>
        <a:xfrm>
          <a:off x="2908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116857</xdr:rowOff>
    </xdr:from>
    <xdr:ext cx="405111" cy="259045"/>
    <xdr:sp macro="" textlink="">
      <xdr:nvSpPr>
        <xdr:cNvPr id="76" name="n_1aveValue【図書館】&#10;有形固定資産減価償却率"/>
        <xdr:cNvSpPr txBox="1"/>
      </xdr:nvSpPr>
      <xdr:spPr>
        <a:xfrm>
          <a:off x="35820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36847</xdr:rowOff>
    </xdr:from>
    <xdr:ext cx="405111" cy="259045"/>
    <xdr:sp macro="" textlink="">
      <xdr:nvSpPr>
        <xdr:cNvPr id="77" name="n_2aveValue【図書館】&#10;有形固定資産減価償却率"/>
        <xdr:cNvSpPr txBox="1"/>
      </xdr:nvSpPr>
      <xdr:spPr>
        <a:xfrm>
          <a:off x="27057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54627</xdr:rowOff>
    </xdr:from>
    <xdr:ext cx="405111" cy="259045"/>
    <xdr:sp macro="" textlink="">
      <xdr:nvSpPr>
        <xdr:cNvPr id="78"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80027</xdr:rowOff>
    </xdr:from>
    <xdr:ext cx="340478" cy="259045"/>
    <xdr:sp macro="" textlink="">
      <xdr:nvSpPr>
        <xdr:cNvPr id="79" name="n_1mainValue【図書館】&#10;有形固定資産減価償却率"/>
        <xdr:cNvSpPr txBox="1"/>
      </xdr:nvSpPr>
      <xdr:spPr>
        <a:xfrm>
          <a:off x="36143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80027</xdr:rowOff>
    </xdr:from>
    <xdr:ext cx="340478" cy="259045"/>
    <xdr:sp macro="" textlink="">
      <xdr:nvSpPr>
        <xdr:cNvPr id="80" name="n_2mainValue【図書館】&#10;有形固定資産減価償却率"/>
        <xdr:cNvSpPr txBox="1"/>
      </xdr:nvSpPr>
      <xdr:spPr>
        <a:xfrm>
          <a:off x="2738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4" name="直線コネクタ 103"/>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5"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6" name="直線コネクタ 105"/>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07"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08" name="直線コネクタ 107"/>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09"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0" name="フローチャート: 判断 109"/>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1" name="フローチャート: 判断 110"/>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2" name="フローチャート: 判断 111"/>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3" name="フローチャート: 判断 112"/>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118745</xdr:rowOff>
    </xdr:from>
    <xdr:to>
      <xdr:col>55</xdr:col>
      <xdr:colOff>50800</xdr:colOff>
      <xdr:row>42</xdr:row>
      <xdr:rowOff>48895</xdr:rowOff>
    </xdr:to>
    <xdr:sp macro="" textlink="">
      <xdr:nvSpPr>
        <xdr:cNvPr id="119" name="楕円 118"/>
        <xdr:cNvSpPr/>
      </xdr:nvSpPr>
      <xdr:spPr>
        <a:xfrm>
          <a:off x="104267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33672</xdr:rowOff>
    </xdr:from>
    <xdr:ext cx="469744" cy="259045"/>
    <xdr:sp macro="" textlink="">
      <xdr:nvSpPr>
        <xdr:cNvPr id="120" name="【図書館】&#10;一人当たり面積該当値テキスト"/>
        <xdr:cNvSpPr txBox="1"/>
      </xdr:nvSpPr>
      <xdr:spPr>
        <a:xfrm>
          <a:off x="10515600" y="706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120650</xdr:rowOff>
    </xdr:from>
    <xdr:to>
      <xdr:col>50</xdr:col>
      <xdr:colOff>165100</xdr:colOff>
      <xdr:row>42</xdr:row>
      <xdr:rowOff>50800</xdr:rowOff>
    </xdr:to>
    <xdr:sp macro="" textlink="">
      <xdr:nvSpPr>
        <xdr:cNvPr id="121" name="楕円 120"/>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169545</xdr:rowOff>
    </xdr:from>
    <xdr:to>
      <xdr:col>55</xdr:col>
      <xdr:colOff>0</xdr:colOff>
      <xdr:row>42</xdr:row>
      <xdr:rowOff>0</xdr:rowOff>
    </xdr:to>
    <xdr:cxnSp macro="">
      <xdr:nvCxnSpPr>
        <xdr:cNvPr id="122" name="直線コネクタ 121"/>
        <xdr:cNvCxnSpPr/>
      </xdr:nvCxnSpPr>
      <xdr:spPr>
        <a:xfrm flipV="1">
          <a:off x="9639300" y="71989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122555</xdr:rowOff>
    </xdr:from>
    <xdr:to>
      <xdr:col>46</xdr:col>
      <xdr:colOff>38100</xdr:colOff>
      <xdr:row>42</xdr:row>
      <xdr:rowOff>52705</xdr:rowOff>
    </xdr:to>
    <xdr:sp macro="" textlink="">
      <xdr:nvSpPr>
        <xdr:cNvPr id="123" name="楕円 122"/>
        <xdr:cNvSpPr/>
      </xdr:nvSpPr>
      <xdr:spPr>
        <a:xfrm>
          <a:off x="86995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0</xdr:rowOff>
    </xdr:from>
    <xdr:to>
      <xdr:col>50</xdr:col>
      <xdr:colOff>114300</xdr:colOff>
      <xdr:row>42</xdr:row>
      <xdr:rowOff>1905</xdr:rowOff>
    </xdr:to>
    <xdr:cxnSp macro="">
      <xdr:nvCxnSpPr>
        <xdr:cNvPr id="124" name="直線コネクタ 123"/>
        <xdr:cNvCxnSpPr/>
      </xdr:nvCxnSpPr>
      <xdr:spPr>
        <a:xfrm flipV="1">
          <a:off x="8750300" y="72009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25"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26"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27"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41927</xdr:rowOff>
    </xdr:from>
    <xdr:ext cx="469744" cy="259045"/>
    <xdr:sp macro="" textlink="">
      <xdr:nvSpPr>
        <xdr:cNvPr id="128" name="n_1mainValue【図書館】&#10;一人当たり面積"/>
        <xdr:cNvSpPr txBox="1"/>
      </xdr:nvSpPr>
      <xdr:spPr>
        <a:xfrm>
          <a:off x="9391727"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43832</xdr:rowOff>
    </xdr:from>
    <xdr:ext cx="469744" cy="259045"/>
    <xdr:sp macro="" textlink="">
      <xdr:nvSpPr>
        <xdr:cNvPr id="129" name="n_2mainValue【図書館】&#10;一人当たり面積"/>
        <xdr:cNvSpPr txBox="1"/>
      </xdr:nvSpPr>
      <xdr:spPr>
        <a:xfrm>
          <a:off x="8515427"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54" name="直線コネクタ 153"/>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55"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56" name="直線コネクタ 155"/>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59" name="【体育館・プール】&#10;有形固定資産減価償却率平均値テキスト"/>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0" name="フローチャート: 判断 159"/>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1" name="フローチャート: 判断 160"/>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2" name="フローチャート: 判断 161"/>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3" name="フローチャート: 判断 162"/>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55880</xdr:rowOff>
    </xdr:from>
    <xdr:to>
      <xdr:col>24</xdr:col>
      <xdr:colOff>114300</xdr:colOff>
      <xdr:row>57</xdr:row>
      <xdr:rowOff>157480</xdr:rowOff>
    </xdr:to>
    <xdr:sp macro="" textlink="">
      <xdr:nvSpPr>
        <xdr:cNvPr id="169" name="楕円 168"/>
        <xdr:cNvSpPr/>
      </xdr:nvSpPr>
      <xdr:spPr>
        <a:xfrm>
          <a:off x="45847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78757</xdr:rowOff>
    </xdr:from>
    <xdr:ext cx="405111" cy="259045"/>
    <xdr:sp macro="" textlink="">
      <xdr:nvSpPr>
        <xdr:cNvPr id="170" name="【体育館・プール】&#10;有形固定資産減価償却率該当値テキスト"/>
        <xdr:cNvSpPr txBox="1"/>
      </xdr:nvSpPr>
      <xdr:spPr>
        <a:xfrm>
          <a:off x="4673600"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71" name="楕円 17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106680</xdr:rowOff>
    </xdr:from>
    <xdr:to>
      <xdr:col>24</xdr:col>
      <xdr:colOff>63500</xdr:colOff>
      <xdr:row>57</xdr:row>
      <xdr:rowOff>148590</xdr:rowOff>
    </xdr:to>
    <xdr:cxnSp macro="">
      <xdr:nvCxnSpPr>
        <xdr:cNvPr id="172" name="直線コネクタ 171"/>
        <xdr:cNvCxnSpPr/>
      </xdr:nvCxnSpPr>
      <xdr:spPr>
        <a:xfrm flipV="1">
          <a:off x="3797300" y="98793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73" name="楕円 17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148590</xdr:rowOff>
    </xdr:from>
    <xdr:to>
      <xdr:col>19</xdr:col>
      <xdr:colOff>177800</xdr:colOff>
      <xdr:row>58</xdr:row>
      <xdr:rowOff>19050</xdr:rowOff>
    </xdr:to>
    <xdr:cxnSp macro="">
      <xdr:nvCxnSpPr>
        <xdr:cNvPr id="174" name="直線コネクタ 173"/>
        <xdr:cNvCxnSpPr/>
      </xdr:nvCxnSpPr>
      <xdr:spPr>
        <a:xfrm flipV="1">
          <a:off x="2908300" y="9921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75"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76"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177" name="n_3aveValue【体育館・プール】&#10;有形固定資産減価償却率"/>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178" name="n_1mainValue【体育館・プール】&#10;有形固定資産減価償却率"/>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179"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1" name="テキスト ボックス 19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3" name="テキスト ボックス 19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5" name="テキスト ボックス 19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7" name="テキスト ボックス 19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9" name="テキスト ボックス 19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01" name="テキスト ボックス 200"/>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03" name="テキスト ボックス 202"/>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05" name="直線コネクタ 204"/>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06"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07" name="直線コネクタ 206"/>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08"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09" name="直線コネクタ 208"/>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0"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11" name="フローチャート: 判断 210"/>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12" name="フローチャート: 判断 211"/>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13" name="フローチャート: 判断 21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14" name="フローチャート: 判断 213"/>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31496</xdr:rowOff>
    </xdr:from>
    <xdr:to>
      <xdr:col>55</xdr:col>
      <xdr:colOff>50800</xdr:colOff>
      <xdr:row>64</xdr:row>
      <xdr:rowOff>133096</xdr:rowOff>
    </xdr:to>
    <xdr:sp macro="" textlink="">
      <xdr:nvSpPr>
        <xdr:cNvPr id="220" name="楕円 219"/>
        <xdr:cNvSpPr/>
      </xdr:nvSpPr>
      <xdr:spPr>
        <a:xfrm>
          <a:off x="10426700" y="11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117873</xdr:rowOff>
    </xdr:from>
    <xdr:ext cx="469744" cy="259045"/>
    <xdr:sp macro="" textlink="">
      <xdr:nvSpPr>
        <xdr:cNvPr id="221" name="【体育館・プール】&#10;一人当たり面積該当値テキスト"/>
        <xdr:cNvSpPr txBox="1"/>
      </xdr:nvSpPr>
      <xdr:spPr>
        <a:xfrm>
          <a:off x="10515600" y="1091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33455</xdr:rowOff>
    </xdr:from>
    <xdr:to>
      <xdr:col>50</xdr:col>
      <xdr:colOff>165100</xdr:colOff>
      <xdr:row>64</xdr:row>
      <xdr:rowOff>135055</xdr:rowOff>
    </xdr:to>
    <xdr:sp macro="" textlink="">
      <xdr:nvSpPr>
        <xdr:cNvPr id="222" name="楕円 221"/>
        <xdr:cNvSpPr/>
      </xdr:nvSpPr>
      <xdr:spPr>
        <a:xfrm>
          <a:off x="9588500" y="110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82296</xdr:rowOff>
    </xdr:from>
    <xdr:to>
      <xdr:col>55</xdr:col>
      <xdr:colOff>0</xdr:colOff>
      <xdr:row>64</xdr:row>
      <xdr:rowOff>84255</xdr:rowOff>
    </xdr:to>
    <xdr:cxnSp macro="">
      <xdr:nvCxnSpPr>
        <xdr:cNvPr id="223" name="直線コネクタ 222"/>
        <xdr:cNvCxnSpPr/>
      </xdr:nvCxnSpPr>
      <xdr:spPr>
        <a:xfrm flipV="1">
          <a:off x="9639300" y="11055096"/>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14515</xdr:rowOff>
    </xdr:from>
    <xdr:to>
      <xdr:col>46</xdr:col>
      <xdr:colOff>38100</xdr:colOff>
      <xdr:row>64</xdr:row>
      <xdr:rowOff>116115</xdr:rowOff>
    </xdr:to>
    <xdr:sp macro="" textlink="">
      <xdr:nvSpPr>
        <xdr:cNvPr id="224" name="楕円 223"/>
        <xdr:cNvSpPr/>
      </xdr:nvSpPr>
      <xdr:spPr>
        <a:xfrm>
          <a:off x="8699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65315</xdr:rowOff>
    </xdr:from>
    <xdr:to>
      <xdr:col>50</xdr:col>
      <xdr:colOff>114300</xdr:colOff>
      <xdr:row>64</xdr:row>
      <xdr:rowOff>84255</xdr:rowOff>
    </xdr:to>
    <xdr:cxnSp macro="">
      <xdr:nvCxnSpPr>
        <xdr:cNvPr id="225" name="直線コネクタ 224"/>
        <xdr:cNvCxnSpPr/>
      </xdr:nvCxnSpPr>
      <xdr:spPr>
        <a:xfrm>
          <a:off x="8750300" y="11038115"/>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26505</xdr:rowOff>
    </xdr:from>
    <xdr:ext cx="469744" cy="259045"/>
    <xdr:sp macro="" textlink="">
      <xdr:nvSpPr>
        <xdr:cNvPr id="226"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22424</xdr:rowOff>
    </xdr:from>
    <xdr:ext cx="469744" cy="259045"/>
    <xdr:sp macro="" textlink="">
      <xdr:nvSpPr>
        <xdr:cNvPr id="227"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51651</xdr:rowOff>
    </xdr:from>
    <xdr:ext cx="469744" cy="259045"/>
    <xdr:sp macro="" textlink="">
      <xdr:nvSpPr>
        <xdr:cNvPr id="228"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126182</xdr:rowOff>
    </xdr:from>
    <xdr:ext cx="469744" cy="259045"/>
    <xdr:sp macro="" textlink="">
      <xdr:nvSpPr>
        <xdr:cNvPr id="229" name="n_1mainValue【体育館・プール】&#10;一人当たり面積"/>
        <xdr:cNvSpPr txBox="1"/>
      </xdr:nvSpPr>
      <xdr:spPr>
        <a:xfrm>
          <a:off x="9391727" y="1109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107242</xdr:rowOff>
    </xdr:from>
    <xdr:ext cx="469744" cy="259045"/>
    <xdr:sp macro="" textlink="">
      <xdr:nvSpPr>
        <xdr:cNvPr id="230" name="n_2mainValue【体育館・プール】&#10;一人当たり面積"/>
        <xdr:cNvSpPr txBox="1"/>
      </xdr:nvSpPr>
      <xdr:spPr>
        <a:xfrm>
          <a:off x="8515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55" name="直線コネクタ 254"/>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56" name="【福祉施設】&#10;有形固定資産減価償却率最小値テキスト"/>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57" name="直線コネクタ 256"/>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60" name="【福祉施設】&#10;有形固定資産減価償却率平均値テキスト"/>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61" name="フローチャート: 判断 260"/>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62" name="フローチャート: 判断 261"/>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63" name="フローチャート: 判断 262"/>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64" name="フローチャート: 判断 263"/>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0" name="楕円 269"/>
        <xdr:cNvSpPr/>
      </xdr:nvSpPr>
      <xdr:spPr>
        <a:xfrm>
          <a:off x="4584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80663</xdr:rowOff>
    </xdr:from>
    <xdr:ext cx="405111" cy="259045"/>
    <xdr:sp macro="" textlink="">
      <xdr:nvSpPr>
        <xdr:cNvPr id="271" name="【福祉施設】&#10;有形固定資産減価償却率該当値テキスト"/>
        <xdr:cNvSpPr txBox="1"/>
      </xdr:nvSpPr>
      <xdr:spPr>
        <a:xfrm>
          <a:off x="4673600"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99695</xdr:rowOff>
    </xdr:from>
    <xdr:to>
      <xdr:col>20</xdr:col>
      <xdr:colOff>38100</xdr:colOff>
      <xdr:row>83</xdr:row>
      <xdr:rowOff>29845</xdr:rowOff>
    </xdr:to>
    <xdr:sp macro="" textlink="">
      <xdr:nvSpPr>
        <xdr:cNvPr id="272" name="楕円 271"/>
        <xdr:cNvSpPr/>
      </xdr:nvSpPr>
      <xdr:spPr>
        <a:xfrm>
          <a:off x="3746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150495</xdr:rowOff>
    </xdr:to>
    <xdr:cxnSp macro="">
      <xdr:nvCxnSpPr>
        <xdr:cNvPr id="273" name="直線コネクタ 272"/>
        <xdr:cNvCxnSpPr/>
      </xdr:nvCxnSpPr>
      <xdr:spPr>
        <a:xfrm flipV="1">
          <a:off x="3797300" y="141674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141605</xdr:rowOff>
    </xdr:from>
    <xdr:to>
      <xdr:col>15</xdr:col>
      <xdr:colOff>101600</xdr:colOff>
      <xdr:row>83</xdr:row>
      <xdr:rowOff>71755</xdr:rowOff>
    </xdr:to>
    <xdr:sp macro="" textlink="">
      <xdr:nvSpPr>
        <xdr:cNvPr id="274" name="楕円 273"/>
        <xdr:cNvSpPr/>
      </xdr:nvSpPr>
      <xdr:spPr>
        <a:xfrm>
          <a:off x="2857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150495</xdr:rowOff>
    </xdr:from>
    <xdr:to>
      <xdr:col>19</xdr:col>
      <xdr:colOff>177800</xdr:colOff>
      <xdr:row>83</xdr:row>
      <xdr:rowOff>20955</xdr:rowOff>
    </xdr:to>
    <xdr:cxnSp macro="">
      <xdr:nvCxnSpPr>
        <xdr:cNvPr id="275" name="直線コネクタ 274"/>
        <xdr:cNvCxnSpPr/>
      </xdr:nvCxnSpPr>
      <xdr:spPr>
        <a:xfrm flipV="1">
          <a:off x="2908300" y="1420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163847</xdr:rowOff>
    </xdr:from>
    <xdr:ext cx="405111" cy="259045"/>
    <xdr:sp macro="" textlink="">
      <xdr:nvSpPr>
        <xdr:cNvPr id="276" name="n_1aveValue【福祉施設】&#10;有形固定資産減価償却率"/>
        <xdr:cNvSpPr txBox="1"/>
      </xdr:nvSpPr>
      <xdr:spPr>
        <a:xfrm>
          <a:off x="3582044" y="1439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77" name="n_2aveValue【福祉施設】&#10;有形固定資産減価償却率"/>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15891</xdr:rowOff>
    </xdr:from>
    <xdr:ext cx="405111" cy="259045"/>
    <xdr:sp macro="" textlink="">
      <xdr:nvSpPr>
        <xdr:cNvPr id="278" name="n_3aveValue【福祉施設】&#10;有形固定資産減価償却率"/>
        <xdr:cNvSpPr txBox="1"/>
      </xdr:nvSpPr>
      <xdr:spPr>
        <a:xfrm>
          <a:off x="1816744" y="1407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46372</xdr:rowOff>
    </xdr:from>
    <xdr:ext cx="405111" cy="259045"/>
    <xdr:sp macro="" textlink="">
      <xdr:nvSpPr>
        <xdr:cNvPr id="279" name="n_1mainValue【福祉施設】&#10;有形固定資産減価償却率"/>
        <xdr:cNvSpPr txBox="1"/>
      </xdr:nvSpPr>
      <xdr:spPr>
        <a:xfrm>
          <a:off x="3582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280" name="n_2mainValue【福祉施設】&#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1" name="直線コネクタ 29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2" name="テキスト ボックス 29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3" name="直線コネクタ 29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4" name="テキスト ボックス 29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5" name="直線コネクタ 29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6" name="テキスト ボックス 29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7" name="直線コネクタ 29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8" name="テキスト ボックス 29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9" name="直線コネクタ 29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0" name="テキスト ボックス 29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1" name="直線コネクタ 30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2" name="テキスト ボックス 30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3" name="直線コネクタ 30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4" name="テキスト ボックス 30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06" name="直線コネクタ 305"/>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07" name="【福祉施設】&#10;一人当たり面積最小値テキスト"/>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08" name="直線コネクタ 307"/>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09" name="【福祉施設】&#10;一人当たり面積最大値テキスト"/>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0" name="直線コネクタ 309"/>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4625</xdr:rowOff>
    </xdr:from>
    <xdr:ext cx="469744" cy="259045"/>
    <xdr:sp macro="" textlink="">
      <xdr:nvSpPr>
        <xdr:cNvPr id="311" name="【福祉施設】&#10;一人当たり面積平均値テキスト"/>
        <xdr:cNvSpPr txBox="1"/>
      </xdr:nvSpPr>
      <xdr:spPr>
        <a:xfrm>
          <a:off x="10515600" y="14406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2" name="フローチャート: 判断 311"/>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3" name="フローチャート: 判断 312"/>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14" name="フローチャート: 判断 313"/>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15" name="フローチャート: 判断 314"/>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41511</xdr:rowOff>
    </xdr:from>
    <xdr:to>
      <xdr:col>55</xdr:col>
      <xdr:colOff>50800</xdr:colOff>
      <xdr:row>85</xdr:row>
      <xdr:rowOff>143111</xdr:rowOff>
    </xdr:to>
    <xdr:sp macro="" textlink="">
      <xdr:nvSpPr>
        <xdr:cNvPr id="321" name="楕円 320"/>
        <xdr:cNvSpPr/>
      </xdr:nvSpPr>
      <xdr:spPr>
        <a:xfrm>
          <a:off x="10426700" y="1461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19938</xdr:rowOff>
    </xdr:from>
    <xdr:ext cx="469744" cy="259045"/>
    <xdr:sp macro="" textlink="">
      <xdr:nvSpPr>
        <xdr:cNvPr id="322" name="【福祉施設】&#10;一人当たり面積該当値テキスト"/>
        <xdr:cNvSpPr txBox="1"/>
      </xdr:nvSpPr>
      <xdr:spPr>
        <a:xfrm>
          <a:off x="10515600" y="145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51634</xdr:rowOff>
    </xdr:from>
    <xdr:to>
      <xdr:col>50</xdr:col>
      <xdr:colOff>165100</xdr:colOff>
      <xdr:row>85</xdr:row>
      <xdr:rowOff>153234</xdr:rowOff>
    </xdr:to>
    <xdr:sp macro="" textlink="">
      <xdr:nvSpPr>
        <xdr:cNvPr id="323" name="楕円 322"/>
        <xdr:cNvSpPr/>
      </xdr:nvSpPr>
      <xdr:spPr>
        <a:xfrm>
          <a:off x="9588500" y="146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92311</xdr:rowOff>
    </xdr:from>
    <xdr:to>
      <xdr:col>55</xdr:col>
      <xdr:colOff>0</xdr:colOff>
      <xdr:row>85</xdr:row>
      <xdr:rowOff>102434</xdr:rowOff>
    </xdr:to>
    <xdr:cxnSp macro="">
      <xdr:nvCxnSpPr>
        <xdr:cNvPr id="324" name="直線コネクタ 323"/>
        <xdr:cNvCxnSpPr/>
      </xdr:nvCxnSpPr>
      <xdr:spPr>
        <a:xfrm flipV="1">
          <a:off x="9639300" y="14665561"/>
          <a:ext cx="8382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58165</xdr:rowOff>
    </xdr:from>
    <xdr:to>
      <xdr:col>46</xdr:col>
      <xdr:colOff>38100</xdr:colOff>
      <xdr:row>85</xdr:row>
      <xdr:rowOff>159765</xdr:rowOff>
    </xdr:to>
    <xdr:sp macro="" textlink="">
      <xdr:nvSpPr>
        <xdr:cNvPr id="325" name="楕円 324"/>
        <xdr:cNvSpPr/>
      </xdr:nvSpPr>
      <xdr:spPr>
        <a:xfrm>
          <a:off x="8699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102434</xdr:rowOff>
    </xdr:from>
    <xdr:to>
      <xdr:col>50</xdr:col>
      <xdr:colOff>114300</xdr:colOff>
      <xdr:row>85</xdr:row>
      <xdr:rowOff>108965</xdr:rowOff>
    </xdr:to>
    <xdr:cxnSp macro="">
      <xdr:nvCxnSpPr>
        <xdr:cNvPr id="326" name="直線コネクタ 325"/>
        <xdr:cNvCxnSpPr/>
      </xdr:nvCxnSpPr>
      <xdr:spPr>
        <a:xfrm flipV="1">
          <a:off x="8750300" y="1467568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27"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8" name="n_2aveValue【福祉施設】&#10;一人当たり面積"/>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29" name="n_3aveValue【福祉施設】&#10;一人当たり面積"/>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144361</xdr:rowOff>
    </xdr:from>
    <xdr:ext cx="469744" cy="259045"/>
    <xdr:sp macro="" textlink="">
      <xdr:nvSpPr>
        <xdr:cNvPr id="330" name="n_1mainValue【福祉施設】&#10;一人当たり面積"/>
        <xdr:cNvSpPr txBox="1"/>
      </xdr:nvSpPr>
      <xdr:spPr>
        <a:xfrm>
          <a:off x="9391727" y="1471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150892</xdr:rowOff>
    </xdr:from>
    <xdr:ext cx="469744" cy="259045"/>
    <xdr:sp macro="" textlink="">
      <xdr:nvSpPr>
        <xdr:cNvPr id="331" name="n_2mainValue【福祉施設】&#10;一人当たり面積"/>
        <xdr:cNvSpPr txBox="1"/>
      </xdr:nvSpPr>
      <xdr:spPr>
        <a:xfrm>
          <a:off x="8515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0" name="テキスト ボックス 33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1" name="直線コネクタ 34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42" name="テキスト ボックス 34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43" name="直線コネクタ 34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44" name="テキスト ボックス 34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45" name="直線コネクタ 34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46" name="テキスト ボックス 34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47" name="直線コネクタ 34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48" name="テキスト ボックス 34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49" name="直線コネクタ 34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50" name="テキスト ボックス 349"/>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354" name="直線コネクタ 353"/>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55"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56" name="直線コネクタ 35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357"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8" name="直線コネクタ 35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359"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360" name="フローチャート: 判断 359"/>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361" name="フローチャート: 判断 360"/>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29972</xdr:rowOff>
    </xdr:from>
    <xdr:to>
      <xdr:col>15</xdr:col>
      <xdr:colOff>101600</xdr:colOff>
      <xdr:row>106</xdr:row>
      <xdr:rowOff>131572</xdr:rowOff>
    </xdr:to>
    <xdr:sp macro="" textlink="">
      <xdr:nvSpPr>
        <xdr:cNvPr id="362" name="フローチャート: 判断 361"/>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363" name="フローチャート: 判断 362"/>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369" name="楕円 368"/>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370" name="【市民会館】&#10;有形固定資産減価償却率該当値テキスト"/>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71" name="楕円 370"/>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167639</xdr:rowOff>
    </xdr:to>
    <xdr:cxnSp macro="">
      <xdr:nvCxnSpPr>
        <xdr:cNvPr id="372" name="直線コネクタ 371"/>
        <xdr:cNvCxnSpPr/>
      </xdr:nvCxnSpPr>
      <xdr:spPr>
        <a:xfrm flipV="1">
          <a:off x="3797300" y="179527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73" name="楕円 372"/>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41911</xdr:rowOff>
    </xdr:to>
    <xdr:cxnSp macro="">
      <xdr:nvCxnSpPr>
        <xdr:cNvPr id="374" name="直線コネクタ 373"/>
        <xdr:cNvCxnSpPr/>
      </xdr:nvCxnSpPr>
      <xdr:spPr>
        <a:xfrm flipV="1">
          <a:off x="2908300" y="17998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134129</xdr:rowOff>
    </xdr:from>
    <xdr:ext cx="405111" cy="259045"/>
    <xdr:sp macro="" textlink="">
      <xdr:nvSpPr>
        <xdr:cNvPr id="375" name="n_1aveValue【市民会館】&#10;有形固定資産減価償却率"/>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122699</xdr:rowOff>
    </xdr:from>
    <xdr:ext cx="405111" cy="259045"/>
    <xdr:sp macro="" textlink="">
      <xdr:nvSpPr>
        <xdr:cNvPr id="376" name="n_2aveValue【市民会館】&#10;有形固定資産減価償却率"/>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74947</xdr:rowOff>
    </xdr:from>
    <xdr:ext cx="405111" cy="259045"/>
    <xdr:sp macro="" textlink="">
      <xdr:nvSpPr>
        <xdr:cNvPr id="377" name="n_3aveValue【市民会館】&#10;有形固定資産減価償却率"/>
        <xdr:cNvSpPr txBox="1"/>
      </xdr:nvSpPr>
      <xdr:spPr>
        <a:xfrm>
          <a:off x="1816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63516</xdr:rowOff>
    </xdr:from>
    <xdr:ext cx="405111" cy="259045"/>
    <xdr:sp macro="" textlink="">
      <xdr:nvSpPr>
        <xdr:cNvPr id="378" name="n_1main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109238</xdr:rowOff>
    </xdr:from>
    <xdr:ext cx="405111" cy="259045"/>
    <xdr:sp macro="" textlink="">
      <xdr:nvSpPr>
        <xdr:cNvPr id="379" name="n_2mainValue【市民会館】&#10;有形固定資産減価償却率"/>
        <xdr:cNvSpPr txBox="1"/>
      </xdr:nvSpPr>
      <xdr:spPr>
        <a:xfrm>
          <a:off x="2705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0" name="直線コネクタ 38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1" name="テキスト ボックス 39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2" name="直線コネクタ 39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3" name="テキスト ボックス 39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4" name="直線コネクタ 39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5" name="テキスト ボックス 39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6" name="直線コネクタ 39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7" name="テキスト ボックス 39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8" name="直線コネクタ 39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9" name="テキスト ボックス 39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1" name="テキスト ボックス 40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403" name="直線コネクタ 402"/>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40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405" name="直線コネクタ 40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406"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407" name="直線コネクタ 406"/>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408" name="【市民会館】&#10;一人当たり面積平均値テキスト"/>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409" name="フローチャート: 判断 408"/>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410" name="フローチャート: 判断 409"/>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138557</xdr:rowOff>
    </xdr:from>
    <xdr:to>
      <xdr:col>46</xdr:col>
      <xdr:colOff>38100</xdr:colOff>
      <xdr:row>107</xdr:row>
      <xdr:rowOff>68707</xdr:rowOff>
    </xdr:to>
    <xdr:sp macro="" textlink="">
      <xdr:nvSpPr>
        <xdr:cNvPr id="411" name="フローチャート: 判断 410"/>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3302</xdr:rowOff>
    </xdr:from>
    <xdr:to>
      <xdr:col>41</xdr:col>
      <xdr:colOff>101600</xdr:colOff>
      <xdr:row>107</xdr:row>
      <xdr:rowOff>104902</xdr:rowOff>
    </xdr:to>
    <xdr:sp macro="" textlink="">
      <xdr:nvSpPr>
        <xdr:cNvPr id="412" name="フローチャート: 判断 411"/>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18" name="楕円 417"/>
        <xdr:cNvSpPr/>
      </xdr:nvSpPr>
      <xdr:spPr>
        <a:xfrm>
          <a:off x="10426700" y="184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77740</xdr:rowOff>
    </xdr:from>
    <xdr:ext cx="469744" cy="259045"/>
    <xdr:sp macro="" textlink="">
      <xdr:nvSpPr>
        <xdr:cNvPr id="419" name="【市民会館】&#10;一人当たり面積該当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106172</xdr:rowOff>
    </xdr:from>
    <xdr:to>
      <xdr:col>50</xdr:col>
      <xdr:colOff>165100</xdr:colOff>
      <xdr:row>108</xdr:row>
      <xdr:rowOff>36322</xdr:rowOff>
    </xdr:to>
    <xdr:sp macro="" textlink="">
      <xdr:nvSpPr>
        <xdr:cNvPr id="420" name="楕円 419"/>
        <xdr:cNvSpPr/>
      </xdr:nvSpPr>
      <xdr:spPr>
        <a:xfrm>
          <a:off x="9588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150113</xdr:rowOff>
    </xdr:from>
    <xdr:to>
      <xdr:col>55</xdr:col>
      <xdr:colOff>0</xdr:colOff>
      <xdr:row>107</xdr:row>
      <xdr:rowOff>156972</xdr:rowOff>
    </xdr:to>
    <xdr:cxnSp macro="">
      <xdr:nvCxnSpPr>
        <xdr:cNvPr id="421" name="直線コネクタ 420"/>
        <xdr:cNvCxnSpPr/>
      </xdr:nvCxnSpPr>
      <xdr:spPr>
        <a:xfrm flipV="1">
          <a:off x="9639300" y="184952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110744</xdr:rowOff>
    </xdr:from>
    <xdr:to>
      <xdr:col>46</xdr:col>
      <xdr:colOff>38100</xdr:colOff>
      <xdr:row>108</xdr:row>
      <xdr:rowOff>40894</xdr:rowOff>
    </xdr:to>
    <xdr:sp macro="" textlink="">
      <xdr:nvSpPr>
        <xdr:cNvPr id="422" name="楕円 421"/>
        <xdr:cNvSpPr/>
      </xdr:nvSpPr>
      <xdr:spPr>
        <a:xfrm>
          <a:off x="8699500" y="184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156972</xdr:rowOff>
    </xdr:from>
    <xdr:to>
      <xdr:col>50</xdr:col>
      <xdr:colOff>114300</xdr:colOff>
      <xdr:row>107</xdr:row>
      <xdr:rowOff>161544</xdr:rowOff>
    </xdr:to>
    <xdr:cxnSp macro="">
      <xdr:nvCxnSpPr>
        <xdr:cNvPr id="423" name="直線コネクタ 422"/>
        <xdr:cNvCxnSpPr/>
      </xdr:nvCxnSpPr>
      <xdr:spPr>
        <a:xfrm flipV="1">
          <a:off x="8750300" y="185021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40276</xdr:rowOff>
    </xdr:from>
    <xdr:ext cx="469744" cy="259045"/>
    <xdr:sp macro="" textlink="">
      <xdr:nvSpPr>
        <xdr:cNvPr id="424"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85234</xdr:rowOff>
    </xdr:from>
    <xdr:ext cx="469744" cy="259045"/>
    <xdr:sp macro="" textlink="">
      <xdr:nvSpPr>
        <xdr:cNvPr id="425"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121429</xdr:rowOff>
    </xdr:from>
    <xdr:ext cx="469744" cy="259045"/>
    <xdr:sp macro="" textlink="">
      <xdr:nvSpPr>
        <xdr:cNvPr id="426"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27449</xdr:rowOff>
    </xdr:from>
    <xdr:ext cx="469744" cy="259045"/>
    <xdr:sp macro="" textlink="">
      <xdr:nvSpPr>
        <xdr:cNvPr id="427" name="n_1mainValue【市民会館】&#10;一人当たり面積"/>
        <xdr:cNvSpPr txBox="1"/>
      </xdr:nvSpPr>
      <xdr:spPr>
        <a:xfrm>
          <a:off x="93917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32021</xdr:rowOff>
    </xdr:from>
    <xdr:ext cx="469744" cy="259045"/>
    <xdr:sp macro="" textlink="">
      <xdr:nvSpPr>
        <xdr:cNvPr id="428" name="n_2mainValue【市民会館】&#10;一人当たり面積"/>
        <xdr:cNvSpPr txBox="1"/>
      </xdr:nvSpPr>
      <xdr:spPr>
        <a:xfrm>
          <a:off x="8515427"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39" name="直線コネクタ 43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40" name="テキスト ボックス 43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1" name="直線コネクタ 44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2" name="テキスト ボックス 44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3" name="直線コネクタ 44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4" name="テキスト ボックス 44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5" name="直線コネクタ 44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6" name="テキスト ボックス 44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7" name="直線コネクタ 44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8" name="テキスト ボックス 44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452" name="直線コネクタ 451"/>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453"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4" name="直線コネクタ 45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455"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456" name="直線コネクタ 455"/>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457"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458" name="フローチャート: 判断 457"/>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59" name="フローチャート: 判断 45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60" name="フローチャート: 判断 459"/>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54610</xdr:rowOff>
    </xdr:from>
    <xdr:to>
      <xdr:col>72</xdr:col>
      <xdr:colOff>38100</xdr:colOff>
      <xdr:row>38</xdr:row>
      <xdr:rowOff>156210</xdr:rowOff>
    </xdr:to>
    <xdr:sp macro="" textlink="">
      <xdr:nvSpPr>
        <xdr:cNvPr id="461" name="フローチャート: 判断 460"/>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73660</xdr:rowOff>
    </xdr:from>
    <xdr:to>
      <xdr:col>85</xdr:col>
      <xdr:colOff>177800</xdr:colOff>
      <xdr:row>36</xdr:row>
      <xdr:rowOff>3810</xdr:rowOff>
    </xdr:to>
    <xdr:sp macro="" textlink="">
      <xdr:nvSpPr>
        <xdr:cNvPr id="467" name="楕円 466"/>
        <xdr:cNvSpPr/>
      </xdr:nvSpPr>
      <xdr:spPr>
        <a:xfrm>
          <a:off x="162687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96537</xdr:rowOff>
    </xdr:from>
    <xdr:ext cx="405111" cy="259045"/>
    <xdr:sp macro="" textlink="">
      <xdr:nvSpPr>
        <xdr:cNvPr id="468" name="【一般廃棄物処理施設】&#10;有形固定資産減価償却率該当値テキスト"/>
        <xdr:cNvSpPr txBox="1"/>
      </xdr:nvSpPr>
      <xdr:spPr>
        <a:xfrm>
          <a:off x="16357600" y="592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127000</xdr:rowOff>
    </xdr:from>
    <xdr:to>
      <xdr:col>81</xdr:col>
      <xdr:colOff>101600</xdr:colOff>
      <xdr:row>36</xdr:row>
      <xdr:rowOff>57150</xdr:rowOff>
    </xdr:to>
    <xdr:sp macro="" textlink="">
      <xdr:nvSpPr>
        <xdr:cNvPr id="469" name="楕円 468"/>
        <xdr:cNvSpPr/>
      </xdr:nvSpPr>
      <xdr:spPr>
        <a:xfrm>
          <a:off x="15430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124460</xdr:rowOff>
    </xdr:from>
    <xdr:to>
      <xdr:col>85</xdr:col>
      <xdr:colOff>127000</xdr:colOff>
      <xdr:row>36</xdr:row>
      <xdr:rowOff>6350</xdr:rowOff>
    </xdr:to>
    <xdr:cxnSp macro="">
      <xdr:nvCxnSpPr>
        <xdr:cNvPr id="470" name="直線コネクタ 469"/>
        <xdr:cNvCxnSpPr/>
      </xdr:nvCxnSpPr>
      <xdr:spPr>
        <a:xfrm flipV="1">
          <a:off x="15481300" y="612521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35560</xdr:rowOff>
    </xdr:from>
    <xdr:to>
      <xdr:col>76</xdr:col>
      <xdr:colOff>165100</xdr:colOff>
      <xdr:row>39</xdr:row>
      <xdr:rowOff>137160</xdr:rowOff>
    </xdr:to>
    <xdr:sp macro="" textlink="">
      <xdr:nvSpPr>
        <xdr:cNvPr id="471" name="楕円 470"/>
        <xdr:cNvSpPr/>
      </xdr:nvSpPr>
      <xdr:spPr>
        <a:xfrm>
          <a:off x="14541500" y="67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6350</xdr:rowOff>
    </xdr:from>
    <xdr:to>
      <xdr:col>81</xdr:col>
      <xdr:colOff>50800</xdr:colOff>
      <xdr:row>39</xdr:row>
      <xdr:rowOff>86360</xdr:rowOff>
    </xdr:to>
    <xdr:cxnSp macro="">
      <xdr:nvCxnSpPr>
        <xdr:cNvPr id="472" name="直線コネクタ 471"/>
        <xdr:cNvCxnSpPr/>
      </xdr:nvCxnSpPr>
      <xdr:spPr>
        <a:xfrm flipV="1">
          <a:off x="14592300" y="617855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73"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74"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1287</xdr:rowOff>
    </xdr:from>
    <xdr:ext cx="405111" cy="259045"/>
    <xdr:sp macro="" textlink="">
      <xdr:nvSpPr>
        <xdr:cNvPr id="475" name="n_3aveValue【一般廃棄物処理施設】&#10;有形固定資産減価償却率"/>
        <xdr:cNvSpPr txBox="1"/>
      </xdr:nvSpPr>
      <xdr:spPr>
        <a:xfrm>
          <a:off x="13500744" y="634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73677</xdr:rowOff>
    </xdr:from>
    <xdr:ext cx="405111" cy="259045"/>
    <xdr:sp macro="" textlink="">
      <xdr:nvSpPr>
        <xdr:cNvPr id="476" name="n_1mainValue【一般廃棄物処理施設】&#10;有形固定資産減価償却率"/>
        <xdr:cNvSpPr txBox="1"/>
      </xdr:nvSpPr>
      <xdr:spPr>
        <a:xfrm>
          <a:off x="15266044" y="5902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128287</xdr:rowOff>
    </xdr:from>
    <xdr:ext cx="405111" cy="259045"/>
    <xdr:sp macro="" textlink="">
      <xdr:nvSpPr>
        <xdr:cNvPr id="477" name="n_2mainValue【一般廃棄物処理施設】&#10;有形固定資産減価償却率"/>
        <xdr:cNvSpPr txBox="1"/>
      </xdr:nvSpPr>
      <xdr:spPr>
        <a:xfrm>
          <a:off x="14389744" y="681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9" name="テキスト ボックス 48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1" name="テキスト ボックス 49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3" name="テキスト ボックス 4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5" name="テキスト ボックス 49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97" name="テキスト ボックス 49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99" name="テキスト ボックス 49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501" name="直線コネクタ 500"/>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502"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503" name="直線コネクタ 502"/>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504"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505" name="直線コネクタ 504"/>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506"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507" name="フローチャート: 判断 506"/>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508" name="フローチャート: 判断 507"/>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94276</xdr:rowOff>
    </xdr:from>
    <xdr:to>
      <xdr:col>107</xdr:col>
      <xdr:colOff>101600</xdr:colOff>
      <xdr:row>41</xdr:row>
      <xdr:rowOff>24426</xdr:rowOff>
    </xdr:to>
    <xdr:sp macro="" textlink="">
      <xdr:nvSpPr>
        <xdr:cNvPr id="509" name="フローチャート: 判断 508"/>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101957</xdr:rowOff>
    </xdr:from>
    <xdr:to>
      <xdr:col>102</xdr:col>
      <xdr:colOff>165100</xdr:colOff>
      <xdr:row>41</xdr:row>
      <xdr:rowOff>32107</xdr:rowOff>
    </xdr:to>
    <xdr:sp macro="" textlink="">
      <xdr:nvSpPr>
        <xdr:cNvPr id="510" name="フローチャート: 判断 509"/>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158017</xdr:rowOff>
    </xdr:from>
    <xdr:to>
      <xdr:col>116</xdr:col>
      <xdr:colOff>114300</xdr:colOff>
      <xdr:row>40</xdr:row>
      <xdr:rowOff>88167</xdr:rowOff>
    </xdr:to>
    <xdr:sp macro="" textlink="">
      <xdr:nvSpPr>
        <xdr:cNvPr id="516" name="楕円 515"/>
        <xdr:cNvSpPr/>
      </xdr:nvSpPr>
      <xdr:spPr>
        <a:xfrm>
          <a:off x="22110700" y="684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9444</xdr:rowOff>
    </xdr:from>
    <xdr:ext cx="599010" cy="259045"/>
    <xdr:sp macro="" textlink="">
      <xdr:nvSpPr>
        <xdr:cNvPr id="517" name="【一般廃棄物処理施設】&#10;一人当たり有形固定資産（償却資産）額該当値テキスト"/>
        <xdr:cNvSpPr txBox="1"/>
      </xdr:nvSpPr>
      <xdr:spPr>
        <a:xfrm>
          <a:off x="22199600" y="669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44304</xdr:rowOff>
    </xdr:from>
    <xdr:to>
      <xdr:col>112</xdr:col>
      <xdr:colOff>38100</xdr:colOff>
      <xdr:row>40</xdr:row>
      <xdr:rowOff>145904</xdr:rowOff>
    </xdr:to>
    <xdr:sp macro="" textlink="">
      <xdr:nvSpPr>
        <xdr:cNvPr id="518" name="楕円 517"/>
        <xdr:cNvSpPr/>
      </xdr:nvSpPr>
      <xdr:spPr>
        <a:xfrm>
          <a:off x="21272500" y="690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37367</xdr:rowOff>
    </xdr:from>
    <xdr:to>
      <xdr:col>116</xdr:col>
      <xdr:colOff>63500</xdr:colOff>
      <xdr:row>40</xdr:row>
      <xdr:rowOff>95104</xdr:rowOff>
    </xdr:to>
    <xdr:cxnSp macro="">
      <xdr:nvCxnSpPr>
        <xdr:cNvPr id="519" name="直線コネクタ 518"/>
        <xdr:cNvCxnSpPr/>
      </xdr:nvCxnSpPr>
      <xdr:spPr>
        <a:xfrm flipV="1">
          <a:off x="21323300" y="6895367"/>
          <a:ext cx="838200" cy="5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42615</xdr:rowOff>
    </xdr:from>
    <xdr:to>
      <xdr:col>107</xdr:col>
      <xdr:colOff>101600</xdr:colOff>
      <xdr:row>36</xdr:row>
      <xdr:rowOff>144215</xdr:rowOff>
    </xdr:to>
    <xdr:sp macro="" textlink="">
      <xdr:nvSpPr>
        <xdr:cNvPr id="520" name="楕円 519"/>
        <xdr:cNvSpPr/>
      </xdr:nvSpPr>
      <xdr:spPr>
        <a:xfrm>
          <a:off x="20383500" y="621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93415</xdr:rowOff>
    </xdr:from>
    <xdr:to>
      <xdr:col>111</xdr:col>
      <xdr:colOff>177800</xdr:colOff>
      <xdr:row>40</xdr:row>
      <xdr:rowOff>95104</xdr:rowOff>
    </xdr:to>
    <xdr:cxnSp macro="">
      <xdr:nvCxnSpPr>
        <xdr:cNvPr id="521" name="直線コネクタ 520"/>
        <xdr:cNvCxnSpPr/>
      </xdr:nvCxnSpPr>
      <xdr:spPr>
        <a:xfrm>
          <a:off x="20434300" y="6265615"/>
          <a:ext cx="889000" cy="6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74534</xdr:rowOff>
    </xdr:from>
    <xdr:ext cx="599010" cy="259045"/>
    <xdr:sp macro="" textlink="">
      <xdr:nvSpPr>
        <xdr:cNvPr id="522"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15553</xdr:rowOff>
    </xdr:from>
    <xdr:ext cx="599010" cy="259045"/>
    <xdr:sp macro="" textlink="">
      <xdr:nvSpPr>
        <xdr:cNvPr id="523" name="n_2aveValue【一般廃棄物処理施設】&#10;一人当たり有形固定資産（償却資産）額"/>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48634</xdr:rowOff>
    </xdr:from>
    <xdr:ext cx="599010" cy="259045"/>
    <xdr:sp macro="" textlink="">
      <xdr:nvSpPr>
        <xdr:cNvPr id="524" name="n_3aveValue【一般廃棄物処理施設】&#10;一人当たり有形固定資産（償却資産）額"/>
        <xdr:cNvSpPr txBox="1"/>
      </xdr:nvSpPr>
      <xdr:spPr>
        <a:xfrm>
          <a:off x="19245795" y="67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162431</xdr:rowOff>
    </xdr:from>
    <xdr:ext cx="599010" cy="259045"/>
    <xdr:sp macro="" textlink="">
      <xdr:nvSpPr>
        <xdr:cNvPr id="525" name="n_1mainValue【一般廃棄物処理施設】&#10;一人当たり有形固定資産（償却資産）額"/>
        <xdr:cNvSpPr txBox="1"/>
      </xdr:nvSpPr>
      <xdr:spPr>
        <a:xfrm>
          <a:off x="21011095" y="667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160742</xdr:rowOff>
    </xdr:from>
    <xdr:ext cx="599010" cy="259045"/>
    <xdr:sp macro="" textlink="">
      <xdr:nvSpPr>
        <xdr:cNvPr id="526" name="n_2mainValue【一般廃棄物処理施設】&#10;一人当たり有形固定資産（償却資産）額"/>
        <xdr:cNvSpPr txBox="1"/>
      </xdr:nvSpPr>
      <xdr:spPr>
        <a:xfrm>
          <a:off x="20134795" y="599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68" name="直線コネクタ 567"/>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69"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70" name="直線コネクタ 569"/>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573"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74" name="フローチャート: 判断 573"/>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75" name="フローチャート: 判断 574"/>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76" name="フローチャート: 判断 57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77" name="フローチャート: 判断 576"/>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10161</xdr:rowOff>
    </xdr:from>
    <xdr:to>
      <xdr:col>85</xdr:col>
      <xdr:colOff>177800</xdr:colOff>
      <xdr:row>80</xdr:row>
      <xdr:rowOff>111761</xdr:rowOff>
    </xdr:to>
    <xdr:sp macro="" textlink="">
      <xdr:nvSpPr>
        <xdr:cNvPr id="583" name="楕円 582"/>
        <xdr:cNvSpPr/>
      </xdr:nvSpPr>
      <xdr:spPr>
        <a:xfrm>
          <a:off x="16268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33038</xdr:rowOff>
    </xdr:from>
    <xdr:ext cx="405111" cy="259045"/>
    <xdr:sp macro="" textlink="">
      <xdr:nvSpPr>
        <xdr:cNvPr id="584" name="【消防施設】&#10;有形固定資産減価償却率該当値テキスト"/>
        <xdr:cNvSpPr txBox="1"/>
      </xdr:nvSpPr>
      <xdr:spPr>
        <a:xfrm>
          <a:off x="16357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585" name="楕円 584"/>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100149</xdr:rowOff>
    </xdr:to>
    <xdr:cxnSp macro="">
      <xdr:nvCxnSpPr>
        <xdr:cNvPr id="586" name="直線コネクタ 585"/>
        <xdr:cNvCxnSpPr/>
      </xdr:nvCxnSpPr>
      <xdr:spPr>
        <a:xfrm flipV="1">
          <a:off x="15481300" y="1377696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87" name="楕円 586"/>
        <xdr:cNvSpPr/>
      </xdr:nvSpPr>
      <xdr:spPr>
        <a:xfrm>
          <a:off x="14541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81</xdr:row>
      <xdr:rowOff>95250</xdr:rowOff>
    </xdr:to>
    <xdr:cxnSp macro="">
      <xdr:nvCxnSpPr>
        <xdr:cNvPr id="588" name="直線コネクタ 587"/>
        <xdr:cNvCxnSpPr/>
      </xdr:nvCxnSpPr>
      <xdr:spPr>
        <a:xfrm flipV="1">
          <a:off x="14592300" y="13816149"/>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120848</xdr:rowOff>
    </xdr:from>
    <xdr:ext cx="405111" cy="259045"/>
    <xdr:sp macro="" textlink="">
      <xdr:nvSpPr>
        <xdr:cNvPr id="589" name="n_1aveValue【消防施設】&#10;有形固定資産減価償却率"/>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90"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91"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592"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593" name="n_2main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5" name="テキスト ボックス 614"/>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17" name="直線コネクタ 616"/>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18"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19" name="直線コネクタ 618"/>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20"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21" name="直線コネクタ 620"/>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22"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23" name="フローチャート: 判断 622"/>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24" name="フローチャート: 判断 623"/>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625" name="フローチャート: 判断 624"/>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626" name="フローチャート: 判断 625"/>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148653</xdr:rowOff>
    </xdr:from>
    <xdr:to>
      <xdr:col>116</xdr:col>
      <xdr:colOff>114300</xdr:colOff>
      <xdr:row>86</xdr:row>
      <xdr:rowOff>78803</xdr:rowOff>
    </xdr:to>
    <xdr:sp macro="" textlink="">
      <xdr:nvSpPr>
        <xdr:cNvPr id="632" name="楕円 631"/>
        <xdr:cNvSpPr/>
      </xdr:nvSpPr>
      <xdr:spPr>
        <a:xfrm>
          <a:off x="22110700" y="1472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108030</xdr:rowOff>
    </xdr:from>
    <xdr:ext cx="469744" cy="259045"/>
    <xdr:sp macro="" textlink="">
      <xdr:nvSpPr>
        <xdr:cNvPr id="633" name="【消防施設】&#10;一人当たり面積該当値テキスト"/>
        <xdr:cNvSpPr txBox="1"/>
      </xdr:nvSpPr>
      <xdr:spPr>
        <a:xfrm>
          <a:off x="22199600" y="1450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6731</xdr:rowOff>
    </xdr:from>
    <xdr:to>
      <xdr:col>112</xdr:col>
      <xdr:colOff>38100</xdr:colOff>
      <xdr:row>86</xdr:row>
      <xdr:rowOff>108331</xdr:rowOff>
    </xdr:to>
    <xdr:sp macro="" textlink="">
      <xdr:nvSpPr>
        <xdr:cNvPr id="634" name="楕円 633"/>
        <xdr:cNvSpPr/>
      </xdr:nvSpPr>
      <xdr:spPr>
        <a:xfrm>
          <a:off x="21272500" y="147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28003</xdr:rowOff>
    </xdr:from>
    <xdr:to>
      <xdr:col>116</xdr:col>
      <xdr:colOff>63500</xdr:colOff>
      <xdr:row>86</xdr:row>
      <xdr:rowOff>57531</xdr:rowOff>
    </xdr:to>
    <xdr:cxnSp macro="">
      <xdr:nvCxnSpPr>
        <xdr:cNvPr id="635" name="直線コネクタ 634"/>
        <xdr:cNvCxnSpPr/>
      </xdr:nvCxnSpPr>
      <xdr:spPr>
        <a:xfrm flipV="1">
          <a:off x="21323300" y="14772703"/>
          <a:ext cx="8382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23685</xdr:rowOff>
    </xdr:from>
    <xdr:to>
      <xdr:col>107</xdr:col>
      <xdr:colOff>101600</xdr:colOff>
      <xdr:row>86</xdr:row>
      <xdr:rowOff>125285</xdr:rowOff>
    </xdr:to>
    <xdr:sp macro="" textlink="">
      <xdr:nvSpPr>
        <xdr:cNvPr id="636" name="楕円 635"/>
        <xdr:cNvSpPr/>
      </xdr:nvSpPr>
      <xdr:spPr>
        <a:xfrm>
          <a:off x="20383500" y="1476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57531</xdr:rowOff>
    </xdr:from>
    <xdr:to>
      <xdr:col>111</xdr:col>
      <xdr:colOff>177800</xdr:colOff>
      <xdr:row>86</xdr:row>
      <xdr:rowOff>74485</xdr:rowOff>
    </xdr:to>
    <xdr:cxnSp macro="">
      <xdr:nvCxnSpPr>
        <xdr:cNvPr id="637" name="直線コネクタ 636"/>
        <xdr:cNvCxnSpPr/>
      </xdr:nvCxnSpPr>
      <xdr:spPr>
        <a:xfrm flipV="1">
          <a:off x="20434300" y="14802231"/>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111713</xdr:rowOff>
    </xdr:from>
    <xdr:ext cx="469744" cy="259045"/>
    <xdr:sp macro="" textlink="">
      <xdr:nvSpPr>
        <xdr:cNvPr id="638"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109047</xdr:rowOff>
    </xdr:from>
    <xdr:ext cx="469744" cy="259045"/>
    <xdr:sp macro="" textlink="">
      <xdr:nvSpPr>
        <xdr:cNvPr id="639"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640"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99458</xdr:rowOff>
    </xdr:from>
    <xdr:ext cx="469744" cy="259045"/>
    <xdr:sp macro="" textlink="">
      <xdr:nvSpPr>
        <xdr:cNvPr id="641" name="n_1mainValue【消防施設】&#10;一人当たり面積"/>
        <xdr:cNvSpPr txBox="1"/>
      </xdr:nvSpPr>
      <xdr:spPr>
        <a:xfrm>
          <a:off x="21075727" y="1484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116412</xdr:rowOff>
    </xdr:from>
    <xdr:ext cx="469744" cy="259045"/>
    <xdr:sp macro="" textlink="">
      <xdr:nvSpPr>
        <xdr:cNvPr id="642" name="n_2mainValue【消防施設】&#10;一人当たり面積"/>
        <xdr:cNvSpPr txBox="1"/>
      </xdr:nvSpPr>
      <xdr:spPr>
        <a:xfrm>
          <a:off x="20199427" y="1486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54" name="テキスト ボックス 65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2" name="テキスト ボックス 6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4" name="テキスト ボックス 6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66" name="直線コネクタ 66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70" name="直線コネクタ 66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71"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72" name="フローチャート: 判断 67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73" name="フローチャート: 判断 672"/>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74" name="フローチャート: 判断 673"/>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75" name="フローチャート: 判断 674"/>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95250</xdr:rowOff>
    </xdr:from>
    <xdr:to>
      <xdr:col>85</xdr:col>
      <xdr:colOff>177800</xdr:colOff>
      <xdr:row>104</xdr:row>
      <xdr:rowOff>25400</xdr:rowOff>
    </xdr:to>
    <xdr:sp macro="" textlink="">
      <xdr:nvSpPr>
        <xdr:cNvPr id="681" name="楕円 680"/>
        <xdr:cNvSpPr/>
      </xdr:nvSpPr>
      <xdr:spPr>
        <a:xfrm>
          <a:off x="162687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118127</xdr:rowOff>
    </xdr:from>
    <xdr:ext cx="405111" cy="259045"/>
    <xdr:sp macro="" textlink="">
      <xdr:nvSpPr>
        <xdr:cNvPr id="682" name="【庁舎】&#10;有形固定資産減価償却率該当値テキスト"/>
        <xdr:cNvSpPr txBox="1"/>
      </xdr:nvSpPr>
      <xdr:spPr>
        <a:xfrm>
          <a:off x="16357600" y="1760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683" name="楕円 682"/>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146050</xdr:rowOff>
    </xdr:from>
    <xdr:to>
      <xdr:col>85</xdr:col>
      <xdr:colOff>127000</xdr:colOff>
      <xdr:row>104</xdr:row>
      <xdr:rowOff>0</xdr:rowOff>
    </xdr:to>
    <xdr:cxnSp macro="">
      <xdr:nvCxnSpPr>
        <xdr:cNvPr id="684" name="直線コネクタ 683"/>
        <xdr:cNvCxnSpPr/>
      </xdr:nvCxnSpPr>
      <xdr:spPr>
        <a:xfrm flipV="1">
          <a:off x="15481300" y="1780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146050</xdr:rowOff>
    </xdr:from>
    <xdr:to>
      <xdr:col>76</xdr:col>
      <xdr:colOff>165100</xdr:colOff>
      <xdr:row>104</xdr:row>
      <xdr:rowOff>76200</xdr:rowOff>
    </xdr:to>
    <xdr:sp macro="" textlink="">
      <xdr:nvSpPr>
        <xdr:cNvPr id="685" name="楕円 684"/>
        <xdr:cNvSpPr/>
      </xdr:nvSpPr>
      <xdr:spPr>
        <a:xfrm>
          <a:off x="145415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0</xdr:rowOff>
    </xdr:from>
    <xdr:to>
      <xdr:col>81</xdr:col>
      <xdr:colOff>50800</xdr:colOff>
      <xdr:row>104</xdr:row>
      <xdr:rowOff>25400</xdr:rowOff>
    </xdr:to>
    <xdr:cxnSp macro="">
      <xdr:nvCxnSpPr>
        <xdr:cNvPr id="686" name="直線コネクタ 685"/>
        <xdr:cNvCxnSpPr/>
      </xdr:nvCxnSpPr>
      <xdr:spPr>
        <a:xfrm flipV="1">
          <a:off x="14592300" y="1783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104157</xdr:rowOff>
    </xdr:from>
    <xdr:ext cx="405111" cy="259045"/>
    <xdr:sp macro="" textlink="">
      <xdr:nvSpPr>
        <xdr:cNvPr id="687"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688"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89" name="n_3aveValue【庁舎】&#10;有形固定資産減価償却率"/>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690" name="n_1mainValue【庁舎】&#10;有形固定資産減価償却率"/>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92727</xdr:rowOff>
    </xdr:from>
    <xdr:ext cx="405111" cy="259045"/>
    <xdr:sp macro="" textlink="">
      <xdr:nvSpPr>
        <xdr:cNvPr id="691" name="n_2mainValue【庁舎】&#10;有形固定資産減価償却率"/>
        <xdr:cNvSpPr txBox="1"/>
      </xdr:nvSpPr>
      <xdr:spPr>
        <a:xfrm>
          <a:off x="14389744" y="1758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2" name="直線コネクタ 7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3" name="テキスト ボックス 7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4" name="直線コネクタ 7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5" name="テキスト ボックス 7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6" name="直線コネクタ 7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7" name="テキスト ボックス 7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8" name="直線コネクタ 7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9" name="テキスト ボックス 7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0" name="直線コネクタ 7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1" name="テキスト ボックス 7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15" name="直線コネクタ 714"/>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17" name="直線コネクタ 7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18"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19" name="直線コネクタ 718"/>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20"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21" name="フローチャート: 判断 720"/>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22" name="フローチャート: 判断 721"/>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723" name="フローチャート: 判断 722"/>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724" name="フローチャート: 判断 723"/>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77597</xdr:rowOff>
    </xdr:from>
    <xdr:to>
      <xdr:col>116</xdr:col>
      <xdr:colOff>114300</xdr:colOff>
      <xdr:row>108</xdr:row>
      <xdr:rowOff>7747</xdr:rowOff>
    </xdr:to>
    <xdr:sp macro="" textlink="">
      <xdr:nvSpPr>
        <xdr:cNvPr id="730" name="楕円 729"/>
        <xdr:cNvSpPr/>
      </xdr:nvSpPr>
      <xdr:spPr>
        <a:xfrm>
          <a:off x="221107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163974</xdr:rowOff>
    </xdr:from>
    <xdr:ext cx="469744" cy="259045"/>
    <xdr:sp macro="" textlink="">
      <xdr:nvSpPr>
        <xdr:cNvPr id="731" name="【庁舎】&#10;一人当たり面積該当値テキスト"/>
        <xdr:cNvSpPr txBox="1"/>
      </xdr:nvSpPr>
      <xdr:spPr>
        <a:xfrm>
          <a:off x="22199600" y="1833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85598</xdr:rowOff>
    </xdr:from>
    <xdr:to>
      <xdr:col>112</xdr:col>
      <xdr:colOff>38100</xdr:colOff>
      <xdr:row>108</xdr:row>
      <xdr:rowOff>15748</xdr:rowOff>
    </xdr:to>
    <xdr:sp macro="" textlink="">
      <xdr:nvSpPr>
        <xdr:cNvPr id="732" name="楕円 731"/>
        <xdr:cNvSpPr/>
      </xdr:nvSpPr>
      <xdr:spPr>
        <a:xfrm>
          <a:off x="21272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128397</xdr:rowOff>
    </xdr:from>
    <xdr:to>
      <xdr:col>116</xdr:col>
      <xdr:colOff>63500</xdr:colOff>
      <xdr:row>107</xdr:row>
      <xdr:rowOff>136398</xdr:rowOff>
    </xdr:to>
    <xdr:cxnSp macro="">
      <xdr:nvCxnSpPr>
        <xdr:cNvPr id="733" name="直線コネクタ 732"/>
        <xdr:cNvCxnSpPr/>
      </xdr:nvCxnSpPr>
      <xdr:spPr>
        <a:xfrm flipV="1">
          <a:off x="21323300" y="1847354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90932</xdr:rowOff>
    </xdr:from>
    <xdr:to>
      <xdr:col>107</xdr:col>
      <xdr:colOff>101600</xdr:colOff>
      <xdr:row>108</xdr:row>
      <xdr:rowOff>21082</xdr:rowOff>
    </xdr:to>
    <xdr:sp macro="" textlink="">
      <xdr:nvSpPr>
        <xdr:cNvPr id="734" name="楕円 733"/>
        <xdr:cNvSpPr/>
      </xdr:nvSpPr>
      <xdr:spPr>
        <a:xfrm>
          <a:off x="20383500" y="184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136398</xdr:rowOff>
    </xdr:from>
    <xdr:to>
      <xdr:col>111</xdr:col>
      <xdr:colOff>177800</xdr:colOff>
      <xdr:row>107</xdr:row>
      <xdr:rowOff>141732</xdr:rowOff>
    </xdr:to>
    <xdr:cxnSp macro="">
      <xdr:nvCxnSpPr>
        <xdr:cNvPr id="735" name="直線コネクタ 734"/>
        <xdr:cNvCxnSpPr/>
      </xdr:nvCxnSpPr>
      <xdr:spPr>
        <a:xfrm flipV="1">
          <a:off x="20434300" y="1848154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59707</xdr:rowOff>
    </xdr:from>
    <xdr:ext cx="469744" cy="259045"/>
    <xdr:sp macro="" textlink="">
      <xdr:nvSpPr>
        <xdr:cNvPr id="736"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53991</xdr:rowOff>
    </xdr:from>
    <xdr:ext cx="469744" cy="259045"/>
    <xdr:sp macro="" textlink="">
      <xdr:nvSpPr>
        <xdr:cNvPr id="737"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76852</xdr:rowOff>
    </xdr:from>
    <xdr:ext cx="469744" cy="259045"/>
    <xdr:sp macro="" textlink="">
      <xdr:nvSpPr>
        <xdr:cNvPr id="738" name="n_3aveValue【庁舎】&#10;一人当たり面積"/>
        <xdr:cNvSpPr txBox="1"/>
      </xdr:nvSpPr>
      <xdr:spPr>
        <a:xfrm>
          <a:off x="19310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6875</xdr:rowOff>
    </xdr:from>
    <xdr:ext cx="469744" cy="259045"/>
    <xdr:sp macro="" textlink="">
      <xdr:nvSpPr>
        <xdr:cNvPr id="739" name="n_1mainValue【庁舎】&#10;一人当たり面積"/>
        <xdr:cNvSpPr txBox="1"/>
      </xdr:nvSpPr>
      <xdr:spPr>
        <a:xfrm>
          <a:off x="210757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12209</xdr:rowOff>
    </xdr:from>
    <xdr:ext cx="469744" cy="259045"/>
    <xdr:sp macro="" textlink="">
      <xdr:nvSpPr>
        <xdr:cNvPr id="740" name="n_2mainValue【庁舎】&#10;一人当たり面積"/>
        <xdr:cNvSpPr txBox="1"/>
      </xdr:nvSpPr>
      <xdr:spPr>
        <a:xfrm>
          <a:off x="20199427" y="185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図書館について、本町では公民館の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室を図書館として位置づけており、有形固定資産減価償却率が公民館に計上されており、数値が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また同様の理由により、一人あたりの面積も著しく低い数値となっている。体育館・プールについては、減価償却率が微増しており、一人当たり面積も類似団体内で低い水準となっており、これは体育館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施設、プールは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ないことによるものである。本町は、市民会館と庁舎が同一の建物で構成されており、有形固定資産減価償却率が同値となっている。また、同様の理由により、一人当たり面積についても類似団体と比較して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横ばいとなっており、類似団体と比較してやや下回っている現状である。本町は過疎化が進んでおり、労働力人口の低下や、基幹産業である一次産業の低迷などが原因として挙げられる。高知県と連携した一次産業の振興による産業基盤の強化や、使用料や住宅新築資金貸付金などの徴収強化に取り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49276</xdr:rowOff>
    </xdr:from>
    <xdr:to>
      <xdr:col>23</xdr:col>
      <xdr:colOff>133350</xdr:colOff>
      <xdr:row>44</xdr:row>
      <xdr:rowOff>49276</xdr:rowOff>
    </xdr:to>
    <xdr:cxnSp macro="">
      <xdr:nvCxnSpPr>
        <xdr:cNvPr id="66" name="直線コネクタ 65"/>
        <xdr:cNvCxnSpPr/>
      </xdr:nvCxnSpPr>
      <xdr:spPr>
        <a:xfrm>
          <a:off x="4114800" y="7593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49276</xdr:rowOff>
    </xdr:to>
    <xdr:cxnSp macro="">
      <xdr:nvCxnSpPr>
        <xdr:cNvPr id="69" name="直線コネクタ 68"/>
        <xdr:cNvCxnSpPr/>
      </xdr:nvCxnSpPr>
      <xdr:spPr>
        <a:xfrm>
          <a:off x="3225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49276</xdr:rowOff>
    </xdr:from>
    <xdr:to>
      <xdr:col>15</xdr:col>
      <xdr:colOff>82550</xdr:colOff>
      <xdr:row>44</xdr:row>
      <xdr:rowOff>49276</xdr:rowOff>
    </xdr:to>
    <xdr:cxnSp macro="">
      <xdr:nvCxnSpPr>
        <xdr:cNvPr id="72" name="直線コネクタ 71"/>
        <xdr:cNvCxnSpPr/>
      </xdr:nvCxnSpPr>
      <xdr:spPr>
        <a:xfrm>
          <a:off x="2336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49276</xdr:rowOff>
    </xdr:from>
    <xdr:to>
      <xdr:col>11</xdr:col>
      <xdr:colOff>31750</xdr:colOff>
      <xdr:row>44</xdr:row>
      <xdr:rowOff>49276</xdr:rowOff>
    </xdr:to>
    <xdr:cxnSp macro="">
      <xdr:nvCxnSpPr>
        <xdr:cNvPr id="75" name="直線コネクタ 74"/>
        <xdr:cNvCxnSpPr/>
      </xdr:nvCxnSpPr>
      <xdr:spPr>
        <a:xfrm>
          <a:off x="1447800" y="7593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77" name="テキスト ボックス 76"/>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71645</xdr:rowOff>
    </xdr:from>
    <xdr:ext cx="762000" cy="259045"/>
    <xdr:sp macro="" textlink="">
      <xdr:nvSpPr>
        <xdr:cNvPr id="79" name="テキスト ボックス 78"/>
        <xdr:cNvSpPr txBox="1"/>
      </xdr:nvSpPr>
      <xdr:spPr>
        <a:xfrm>
          <a:off x="1066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169926</xdr:rowOff>
    </xdr:from>
    <xdr:to>
      <xdr:col>23</xdr:col>
      <xdr:colOff>184150</xdr:colOff>
      <xdr:row>44</xdr:row>
      <xdr:rowOff>100076</xdr:rowOff>
    </xdr:to>
    <xdr:sp macro="" textlink="">
      <xdr:nvSpPr>
        <xdr:cNvPr id="85" name="楕円 84"/>
        <xdr:cNvSpPr/>
      </xdr:nvSpPr>
      <xdr:spPr>
        <a:xfrm>
          <a:off x="49022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71391</xdr:rowOff>
    </xdr:from>
    <xdr:ext cx="762000" cy="259045"/>
    <xdr:sp macro="" textlink="">
      <xdr:nvSpPr>
        <xdr:cNvPr id="86" name="財政力該当値テキスト"/>
        <xdr:cNvSpPr txBox="1"/>
      </xdr:nvSpPr>
      <xdr:spPr>
        <a:xfrm>
          <a:off x="5041900" y="744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169926</xdr:rowOff>
    </xdr:from>
    <xdr:to>
      <xdr:col>15</xdr:col>
      <xdr:colOff>133350</xdr:colOff>
      <xdr:row>44</xdr:row>
      <xdr:rowOff>100076</xdr:rowOff>
    </xdr:to>
    <xdr:sp macro="" textlink="">
      <xdr:nvSpPr>
        <xdr:cNvPr id="89" name="楕円 88"/>
        <xdr:cNvSpPr/>
      </xdr:nvSpPr>
      <xdr:spPr>
        <a:xfrm>
          <a:off x="3175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84853</xdr:rowOff>
    </xdr:from>
    <xdr:ext cx="762000" cy="259045"/>
    <xdr:sp macro="" textlink="">
      <xdr:nvSpPr>
        <xdr:cNvPr id="90" name="テキスト ボックス 89"/>
        <xdr:cNvSpPr txBox="1"/>
      </xdr:nvSpPr>
      <xdr:spPr>
        <a:xfrm>
          <a:off x="2844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169926</xdr:rowOff>
    </xdr:from>
    <xdr:to>
      <xdr:col>11</xdr:col>
      <xdr:colOff>82550</xdr:colOff>
      <xdr:row>44</xdr:row>
      <xdr:rowOff>100076</xdr:rowOff>
    </xdr:to>
    <xdr:sp macro="" textlink="">
      <xdr:nvSpPr>
        <xdr:cNvPr id="91" name="楕円 90"/>
        <xdr:cNvSpPr/>
      </xdr:nvSpPr>
      <xdr:spPr>
        <a:xfrm>
          <a:off x="2286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84853</xdr:rowOff>
    </xdr:from>
    <xdr:ext cx="762000" cy="259045"/>
    <xdr:sp macro="" textlink="">
      <xdr:nvSpPr>
        <xdr:cNvPr id="92" name="テキスト ボックス 91"/>
        <xdr:cNvSpPr txBox="1"/>
      </xdr:nvSpPr>
      <xdr:spPr>
        <a:xfrm>
          <a:off x="1955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169926</xdr:rowOff>
    </xdr:from>
    <xdr:to>
      <xdr:col>7</xdr:col>
      <xdr:colOff>31750</xdr:colOff>
      <xdr:row>44</xdr:row>
      <xdr:rowOff>100076</xdr:rowOff>
    </xdr:to>
    <xdr:sp macro="" textlink="">
      <xdr:nvSpPr>
        <xdr:cNvPr id="93" name="楕円 92"/>
        <xdr:cNvSpPr/>
      </xdr:nvSpPr>
      <xdr:spPr>
        <a:xfrm>
          <a:off x="1397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84853</xdr:rowOff>
    </xdr:from>
    <xdr:ext cx="762000" cy="259045"/>
    <xdr:sp macro="" textlink="">
      <xdr:nvSpPr>
        <xdr:cNvPr id="94" name="テキスト ボックス 93"/>
        <xdr:cNvSpPr txBox="1"/>
      </xdr:nvSpPr>
      <xdr:spPr>
        <a:xfrm>
          <a:off x="1066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公債費を筆頭に経常経費が町財政を圧迫している状況であり、類似団体と比較して大きく上回っている状況である。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また、公共施設の修繕費や各システムの保守経費・使用料も経常経費を圧迫させている。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今後も公債費は増加若しくは横ばいで推移していく見通しであり、歳入特定財源の確保を筆頭に起債額の抑制に取り組み、財政の硬直化を改善していく。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635</xdr:rowOff>
    </xdr:from>
    <xdr:to>
      <xdr:col>23</xdr:col>
      <xdr:colOff>133350</xdr:colOff>
      <xdr:row>65</xdr:row>
      <xdr:rowOff>4656</xdr:rowOff>
    </xdr:to>
    <xdr:cxnSp macro="">
      <xdr:nvCxnSpPr>
        <xdr:cNvPr id="129" name="直線コネクタ 128"/>
        <xdr:cNvCxnSpPr/>
      </xdr:nvCxnSpPr>
      <xdr:spPr>
        <a:xfrm>
          <a:off x="4114800" y="1114488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133879</xdr:rowOff>
    </xdr:from>
    <xdr:to>
      <xdr:col>19</xdr:col>
      <xdr:colOff>133350</xdr:colOff>
      <xdr:row>65</xdr:row>
      <xdr:rowOff>635</xdr:rowOff>
    </xdr:to>
    <xdr:cxnSp macro="">
      <xdr:nvCxnSpPr>
        <xdr:cNvPr id="132" name="直線コネクタ 131"/>
        <xdr:cNvCxnSpPr/>
      </xdr:nvCxnSpPr>
      <xdr:spPr>
        <a:xfrm>
          <a:off x="3225800" y="11106679"/>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81597</xdr:rowOff>
    </xdr:from>
    <xdr:to>
      <xdr:col>15</xdr:col>
      <xdr:colOff>82550</xdr:colOff>
      <xdr:row>64</xdr:row>
      <xdr:rowOff>133879</xdr:rowOff>
    </xdr:to>
    <xdr:cxnSp macro="">
      <xdr:nvCxnSpPr>
        <xdr:cNvPr id="135" name="直線コネクタ 134"/>
        <xdr:cNvCxnSpPr/>
      </xdr:nvCxnSpPr>
      <xdr:spPr>
        <a:xfrm>
          <a:off x="2336800" y="1105439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81597</xdr:rowOff>
    </xdr:from>
    <xdr:to>
      <xdr:col>11</xdr:col>
      <xdr:colOff>31750</xdr:colOff>
      <xdr:row>64</xdr:row>
      <xdr:rowOff>141922</xdr:rowOff>
    </xdr:to>
    <xdr:cxnSp macro="">
      <xdr:nvCxnSpPr>
        <xdr:cNvPr id="138" name="直線コネクタ 137"/>
        <xdr:cNvCxnSpPr/>
      </xdr:nvCxnSpPr>
      <xdr:spPr>
        <a:xfrm flipV="1">
          <a:off x="1447800" y="1105439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125306</xdr:rowOff>
    </xdr:from>
    <xdr:to>
      <xdr:col>23</xdr:col>
      <xdr:colOff>184150</xdr:colOff>
      <xdr:row>65</xdr:row>
      <xdr:rowOff>55456</xdr:rowOff>
    </xdr:to>
    <xdr:sp macro="" textlink="">
      <xdr:nvSpPr>
        <xdr:cNvPr id="148" name="楕円 147"/>
        <xdr:cNvSpPr/>
      </xdr:nvSpPr>
      <xdr:spPr>
        <a:xfrm>
          <a:off x="49022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97383</xdr:rowOff>
    </xdr:from>
    <xdr:ext cx="762000" cy="259045"/>
    <xdr:sp macro="" textlink="">
      <xdr:nvSpPr>
        <xdr:cNvPr id="149" name="財政構造の弾力性該当値テキスト"/>
        <xdr:cNvSpPr txBox="1"/>
      </xdr:nvSpPr>
      <xdr:spPr>
        <a:xfrm>
          <a:off x="5041900" y="1107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121285</xdr:rowOff>
    </xdr:from>
    <xdr:to>
      <xdr:col>19</xdr:col>
      <xdr:colOff>184150</xdr:colOff>
      <xdr:row>65</xdr:row>
      <xdr:rowOff>51435</xdr:rowOff>
    </xdr:to>
    <xdr:sp macro="" textlink="">
      <xdr:nvSpPr>
        <xdr:cNvPr id="150" name="楕円 149"/>
        <xdr:cNvSpPr/>
      </xdr:nvSpPr>
      <xdr:spPr>
        <a:xfrm>
          <a:off x="4064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36212</xdr:rowOff>
    </xdr:from>
    <xdr:ext cx="736600" cy="259045"/>
    <xdr:sp macro="" textlink="">
      <xdr:nvSpPr>
        <xdr:cNvPr id="151" name="テキスト ボックス 150"/>
        <xdr:cNvSpPr txBox="1"/>
      </xdr:nvSpPr>
      <xdr:spPr>
        <a:xfrm>
          <a:off x="3733800" y="1118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83079</xdr:rowOff>
    </xdr:from>
    <xdr:to>
      <xdr:col>15</xdr:col>
      <xdr:colOff>133350</xdr:colOff>
      <xdr:row>65</xdr:row>
      <xdr:rowOff>13229</xdr:rowOff>
    </xdr:to>
    <xdr:sp macro="" textlink="">
      <xdr:nvSpPr>
        <xdr:cNvPr id="152" name="楕円 151"/>
        <xdr:cNvSpPr/>
      </xdr:nvSpPr>
      <xdr:spPr>
        <a:xfrm>
          <a:off x="3175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169456</xdr:rowOff>
    </xdr:from>
    <xdr:ext cx="762000" cy="259045"/>
    <xdr:sp macro="" textlink="">
      <xdr:nvSpPr>
        <xdr:cNvPr id="153" name="テキスト ボックス 152"/>
        <xdr:cNvSpPr txBox="1"/>
      </xdr:nvSpPr>
      <xdr:spPr>
        <a:xfrm>
          <a:off x="2844800" y="1114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30797</xdr:rowOff>
    </xdr:from>
    <xdr:to>
      <xdr:col>11</xdr:col>
      <xdr:colOff>82550</xdr:colOff>
      <xdr:row>64</xdr:row>
      <xdr:rowOff>132397</xdr:rowOff>
    </xdr:to>
    <xdr:sp macro="" textlink="">
      <xdr:nvSpPr>
        <xdr:cNvPr id="154" name="楕円 153"/>
        <xdr:cNvSpPr/>
      </xdr:nvSpPr>
      <xdr:spPr>
        <a:xfrm>
          <a:off x="2286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117174</xdr:rowOff>
    </xdr:from>
    <xdr:ext cx="762000" cy="259045"/>
    <xdr:sp macro="" textlink="">
      <xdr:nvSpPr>
        <xdr:cNvPr id="155" name="テキスト ボックス 154"/>
        <xdr:cNvSpPr txBox="1"/>
      </xdr:nvSpPr>
      <xdr:spPr>
        <a:xfrm>
          <a:off x="1955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91122</xdr:rowOff>
    </xdr:from>
    <xdr:to>
      <xdr:col>7</xdr:col>
      <xdr:colOff>31750</xdr:colOff>
      <xdr:row>65</xdr:row>
      <xdr:rowOff>21272</xdr:rowOff>
    </xdr:to>
    <xdr:sp macro="" textlink="">
      <xdr:nvSpPr>
        <xdr:cNvPr id="156" name="楕円 155"/>
        <xdr:cNvSpPr/>
      </xdr:nvSpPr>
      <xdr:spPr>
        <a:xfrm>
          <a:off x="1397000" y="110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6049</xdr:rowOff>
    </xdr:from>
    <xdr:ext cx="762000" cy="259045"/>
    <xdr:sp macro="" textlink="">
      <xdr:nvSpPr>
        <xdr:cNvPr id="157" name="テキスト ボックス 156"/>
        <xdr:cNvSpPr txBox="1"/>
      </xdr:nvSpPr>
      <xdr:spPr>
        <a:xfrm>
          <a:off x="1066800" y="1115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[376,875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人件費に関しては、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年度に退職者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名分の退職手当負担金が増額となったことにより前年度より増額となった。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職員のいびつな年齢構成割合を継続して平準化していく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定員適正化計画に基づき人件費の抑制も引き続き行っていく。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物件費に関しては、情報機器の保守運用経費等を筆頭に年々財政が硬直化している傾向があり、物件費全体として業務見直し等により削減していく必要がある。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79620</xdr:rowOff>
    </xdr:from>
    <xdr:to>
      <xdr:col>23</xdr:col>
      <xdr:colOff>133350</xdr:colOff>
      <xdr:row>82</xdr:row>
      <xdr:rowOff>117362</xdr:rowOff>
    </xdr:to>
    <xdr:cxnSp macro="">
      <xdr:nvCxnSpPr>
        <xdr:cNvPr id="193" name="直線コネクタ 192"/>
        <xdr:cNvCxnSpPr/>
      </xdr:nvCxnSpPr>
      <xdr:spPr>
        <a:xfrm>
          <a:off x="4114800" y="14138520"/>
          <a:ext cx="8382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79620</xdr:rowOff>
    </xdr:from>
    <xdr:to>
      <xdr:col>19</xdr:col>
      <xdr:colOff>133350</xdr:colOff>
      <xdr:row>82</xdr:row>
      <xdr:rowOff>91001</xdr:rowOff>
    </xdr:to>
    <xdr:cxnSp macro="">
      <xdr:nvCxnSpPr>
        <xdr:cNvPr id="196" name="直線コネクタ 195"/>
        <xdr:cNvCxnSpPr/>
      </xdr:nvCxnSpPr>
      <xdr:spPr>
        <a:xfrm flipV="1">
          <a:off x="3225800" y="14138520"/>
          <a:ext cx="889000" cy="1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58725</xdr:rowOff>
    </xdr:from>
    <xdr:to>
      <xdr:col>15</xdr:col>
      <xdr:colOff>82550</xdr:colOff>
      <xdr:row>82</xdr:row>
      <xdr:rowOff>91001</xdr:rowOff>
    </xdr:to>
    <xdr:cxnSp macro="">
      <xdr:nvCxnSpPr>
        <xdr:cNvPr id="199" name="直線コネクタ 198"/>
        <xdr:cNvCxnSpPr/>
      </xdr:nvCxnSpPr>
      <xdr:spPr>
        <a:xfrm>
          <a:off x="2336800" y="14117625"/>
          <a:ext cx="889000" cy="3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39512</xdr:rowOff>
    </xdr:from>
    <xdr:to>
      <xdr:col>11</xdr:col>
      <xdr:colOff>31750</xdr:colOff>
      <xdr:row>82</xdr:row>
      <xdr:rowOff>58725</xdr:rowOff>
    </xdr:to>
    <xdr:cxnSp macro="">
      <xdr:nvCxnSpPr>
        <xdr:cNvPr id="202" name="直線コネクタ 201"/>
        <xdr:cNvCxnSpPr/>
      </xdr:nvCxnSpPr>
      <xdr:spPr>
        <a:xfrm>
          <a:off x="1447800" y="14098412"/>
          <a:ext cx="889000" cy="1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66562</xdr:rowOff>
    </xdr:from>
    <xdr:to>
      <xdr:col>23</xdr:col>
      <xdr:colOff>184150</xdr:colOff>
      <xdr:row>82</xdr:row>
      <xdr:rowOff>168162</xdr:rowOff>
    </xdr:to>
    <xdr:sp macro="" textlink="">
      <xdr:nvSpPr>
        <xdr:cNvPr id="212" name="楕円 211"/>
        <xdr:cNvSpPr/>
      </xdr:nvSpPr>
      <xdr:spPr>
        <a:xfrm>
          <a:off x="4902200" y="141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83089</xdr:rowOff>
    </xdr:from>
    <xdr:ext cx="762000" cy="259045"/>
    <xdr:sp macro="" textlink="">
      <xdr:nvSpPr>
        <xdr:cNvPr id="213" name="人件費・物件費等の状況該当値テキスト"/>
        <xdr:cNvSpPr txBox="1"/>
      </xdr:nvSpPr>
      <xdr:spPr>
        <a:xfrm>
          <a:off x="5041900" y="139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28820</xdr:rowOff>
    </xdr:from>
    <xdr:to>
      <xdr:col>19</xdr:col>
      <xdr:colOff>184150</xdr:colOff>
      <xdr:row>82</xdr:row>
      <xdr:rowOff>130420</xdr:rowOff>
    </xdr:to>
    <xdr:sp macro="" textlink="">
      <xdr:nvSpPr>
        <xdr:cNvPr id="214" name="楕円 213"/>
        <xdr:cNvSpPr/>
      </xdr:nvSpPr>
      <xdr:spPr>
        <a:xfrm>
          <a:off x="4064000" y="140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140597</xdr:rowOff>
    </xdr:from>
    <xdr:ext cx="736600" cy="259045"/>
    <xdr:sp macro="" textlink="">
      <xdr:nvSpPr>
        <xdr:cNvPr id="215" name="テキスト ボックス 214"/>
        <xdr:cNvSpPr txBox="1"/>
      </xdr:nvSpPr>
      <xdr:spPr>
        <a:xfrm>
          <a:off x="3733800" y="1385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40201</xdr:rowOff>
    </xdr:from>
    <xdr:to>
      <xdr:col>15</xdr:col>
      <xdr:colOff>133350</xdr:colOff>
      <xdr:row>82</xdr:row>
      <xdr:rowOff>141801</xdr:rowOff>
    </xdr:to>
    <xdr:sp macro="" textlink="">
      <xdr:nvSpPr>
        <xdr:cNvPr id="216" name="楕円 215"/>
        <xdr:cNvSpPr/>
      </xdr:nvSpPr>
      <xdr:spPr>
        <a:xfrm>
          <a:off x="3175000" y="140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151978</xdr:rowOff>
    </xdr:from>
    <xdr:ext cx="762000" cy="259045"/>
    <xdr:sp macro="" textlink="">
      <xdr:nvSpPr>
        <xdr:cNvPr id="217" name="テキスト ボックス 216"/>
        <xdr:cNvSpPr txBox="1"/>
      </xdr:nvSpPr>
      <xdr:spPr>
        <a:xfrm>
          <a:off x="2844800" y="1386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7925</xdr:rowOff>
    </xdr:from>
    <xdr:to>
      <xdr:col>11</xdr:col>
      <xdr:colOff>82550</xdr:colOff>
      <xdr:row>82</xdr:row>
      <xdr:rowOff>109525</xdr:rowOff>
    </xdr:to>
    <xdr:sp macro="" textlink="">
      <xdr:nvSpPr>
        <xdr:cNvPr id="218" name="楕円 217"/>
        <xdr:cNvSpPr/>
      </xdr:nvSpPr>
      <xdr:spPr>
        <a:xfrm>
          <a:off x="2286000" y="140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119702</xdr:rowOff>
    </xdr:from>
    <xdr:ext cx="762000" cy="259045"/>
    <xdr:sp macro="" textlink="">
      <xdr:nvSpPr>
        <xdr:cNvPr id="219" name="テキスト ボックス 218"/>
        <xdr:cNvSpPr txBox="1"/>
      </xdr:nvSpPr>
      <xdr:spPr>
        <a:xfrm>
          <a:off x="1955800" y="138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160162</xdr:rowOff>
    </xdr:from>
    <xdr:to>
      <xdr:col>7</xdr:col>
      <xdr:colOff>31750</xdr:colOff>
      <xdr:row>82</xdr:row>
      <xdr:rowOff>90312</xdr:rowOff>
    </xdr:to>
    <xdr:sp macro="" textlink="">
      <xdr:nvSpPr>
        <xdr:cNvPr id="220" name="楕円 219"/>
        <xdr:cNvSpPr/>
      </xdr:nvSpPr>
      <xdr:spPr>
        <a:xfrm>
          <a:off x="1397000" y="140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100489</xdr:rowOff>
    </xdr:from>
    <xdr:ext cx="762000" cy="259045"/>
    <xdr:sp macro="" textlink="">
      <xdr:nvSpPr>
        <xdr:cNvPr id="221" name="テキスト ボックス 220"/>
        <xdr:cNvSpPr txBox="1"/>
      </xdr:nvSpPr>
      <xdr:spPr>
        <a:xfrm>
          <a:off x="1066800" y="138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を下回っているが、類似団体平均と比較して少し上回った結果となった。今後も引き続き給与の適正化に努めていく。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141288</xdr:rowOff>
    </xdr:to>
    <xdr:cxnSp macro="">
      <xdr:nvCxnSpPr>
        <xdr:cNvPr id="251" name="直線コネクタ 250"/>
        <xdr:cNvCxnSpPr/>
      </xdr:nvCxnSpPr>
      <xdr:spPr>
        <a:xfrm>
          <a:off x="16179800" y="1498504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87</xdr:row>
      <xdr:rowOff>68898</xdr:rowOff>
    </xdr:to>
    <xdr:cxnSp macro="">
      <xdr:nvCxnSpPr>
        <xdr:cNvPr id="254" name="直線コネクタ 253"/>
        <xdr:cNvCxnSpPr/>
      </xdr:nvCxnSpPr>
      <xdr:spPr>
        <a:xfrm>
          <a:off x="15290800" y="14985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68898</xdr:rowOff>
    </xdr:to>
    <xdr:cxnSp macro="">
      <xdr:nvCxnSpPr>
        <xdr:cNvPr id="257" name="直線コネクタ 256"/>
        <xdr:cNvCxnSpPr/>
      </xdr:nvCxnSpPr>
      <xdr:spPr>
        <a:xfrm>
          <a:off x="14401800" y="14870430"/>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125730</xdr:rowOff>
    </xdr:from>
    <xdr:to>
      <xdr:col>68</xdr:col>
      <xdr:colOff>152400</xdr:colOff>
      <xdr:row>87</xdr:row>
      <xdr:rowOff>56832</xdr:rowOff>
    </xdr:to>
    <xdr:cxnSp macro="">
      <xdr:nvCxnSpPr>
        <xdr:cNvPr id="260" name="直線コネクタ 259"/>
        <xdr:cNvCxnSpPr/>
      </xdr:nvCxnSpPr>
      <xdr:spPr>
        <a:xfrm flipV="1">
          <a:off x="13512800" y="1487043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90488</xdr:rowOff>
    </xdr:from>
    <xdr:to>
      <xdr:col>81</xdr:col>
      <xdr:colOff>95250</xdr:colOff>
      <xdr:row>88</xdr:row>
      <xdr:rowOff>20638</xdr:rowOff>
    </xdr:to>
    <xdr:sp macro="" textlink="">
      <xdr:nvSpPr>
        <xdr:cNvPr id="270" name="楕円 269"/>
        <xdr:cNvSpPr/>
      </xdr:nvSpPr>
      <xdr:spPr>
        <a:xfrm>
          <a:off x="169672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62565</xdr:rowOff>
    </xdr:from>
    <xdr:ext cx="762000" cy="259045"/>
    <xdr:sp macro="" textlink="">
      <xdr:nvSpPr>
        <xdr:cNvPr id="271" name="給与水準   （国との比較）該当値テキスト"/>
        <xdr:cNvSpPr txBox="1"/>
      </xdr:nvSpPr>
      <xdr:spPr>
        <a:xfrm>
          <a:off x="17106900" y="1497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2" name="楕円 271"/>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3" name="テキスト ボックス 272"/>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18098</xdr:rowOff>
    </xdr:from>
    <xdr:to>
      <xdr:col>73</xdr:col>
      <xdr:colOff>44450</xdr:colOff>
      <xdr:row>87</xdr:row>
      <xdr:rowOff>119698</xdr:rowOff>
    </xdr:to>
    <xdr:sp macro="" textlink="">
      <xdr:nvSpPr>
        <xdr:cNvPr id="274" name="楕円 273"/>
        <xdr:cNvSpPr/>
      </xdr:nvSpPr>
      <xdr:spPr>
        <a:xfrm>
          <a:off x="15240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104475</xdr:rowOff>
    </xdr:from>
    <xdr:ext cx="762000" cy="259045"/>
    <xdr:sp macro="" textlink="">
      <xdr:nvSpPr>
        <xdr:cNvPr id="275" name="テキスト ボックス 274"/>
        <xdr:cNvSpPr txBox="1"/>
      </xdr:nvSpPr>
      <xdr:spPr>
        <a:xfrm>
          <a:off x="14909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8" name="楕円 277"/>
        <xdr:cNvSpPr/>
      </xdr:nvSpPr>
      <xdr:spPr>
        <a:xfrm>
          <a:off x="13462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92409</xdr:rowOff>
    </xdr:from>
    <xdr:ext cx="762000" cy="259045"/>
    <xdr:sp macro="" textlink="">
      <xdr:nvSpPr>
        <xdr:cNvPr id="279" name="テキスト ボックス 278"/>
        <xdr:cNvSpPr txBox="1"/>
      </xdr:nvSpPr>
      <xdr:spPr>
        <a:xfrm>
          <a:off x="13131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類似団体平均とは大きく変わらない状況であるが、高知県内平均の約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倍の職員数であり、近隣市町村の動向を見ながら適正な定員管理を行っていく必要がある。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47117</xdr:rowOff>
    </xdr:from>
    <xdr:to>
      <xdr:col>81</xdr:col>
      <xdr:colOff>44450</xdr:colOff>
      <xdr:row>60</xdr:row>
      <xdr:rowOff>57114</xdr:rowOff>
    </xdr:to>
    <xdr:cxnSp macro="">
      <xdr:nvCxnSpPr>
        <xdr:cNvPr id="316" name="直線コネクタ 315"/>
        <xdr:cNvCxnSpPr/>
      </xdr:nvCxnSpPr>
      <xdr:spPr>
        <a:xfrm flipV="1">
          <a:off x="16179800" y="10334117"/>
          <a:ext cx="838200" cy="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115842</xdr:rowOff>
    </xdr:from>
    <xdr:to>
      <xdr:col>77</xdr:col>
      <xdr:colOff>44450</xdr:colOff>
      <xdr:row>60</xdr:row>
      <xdr:rowOff>57114</xdr:rowOff>
    </xdr:to>
    <xdr:cxnSp macro="">
      <xdr:nvCxnSpPr>
        <xdr:cNvPr id="319" name="直線コネクタ 318"/>
        <xdr:cNvCxnSpPr/>
      </xdr:nvCxnSpPr>
      <xdr:spPr>
        <a:xfrm>
          <a:off x="15290800" y="10231392"/>
          <a:ext cx="889000" cy="11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115842</xdr:rowOff>
    </xdr:from>
    <xdr:to>
      <xdr:col>72</xdr:col>
      <xdr:colOff>203200</xdr:colOff>
      <xdr:row>59</xdr:row>
      <xdr:rowOff>141351</xdr:rowOff>
    </xdr:to>
    <xdr:cxnSp macro="">
      <xdr:nvCxnSpPr>
        <xdr:cNvPr id="322" name="直線コネクタ 321"/>
        <xdr:cNvCxnSpPr/>
      </xdr:nvCxnSpPr>
      <xdr:spPr>
        <a:xfrm flipV="1">
          <a:off x="14401800" y="1023139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75511</xdr:rowOff>
    </xdr:from>
    <xdr:to>
      <xdr:col>68</xdr:col>
      <xdr:colOff>152400</xdr:colOff>
      <xdr:row>59</xdr:row>
      <xdr:rowOff>141351</xdr:rowOff>
    </xdr:to>
    <xdr:cxnSp macro="">
      <xdr:nvCxnSpPr>
        <xdr:cNvPr id="325" name="直線コネクタ 324"/>
        <xdr:cNvCxnSpPr/>
      </xdr:nvCxnSpPr>
      <xdr:spPr>
        <a:xfrm>
          <a:off x="13512800" y="10191061"/>
          <a:ext cx="889000" cy="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167767</xdr:rowOff>
    </xdr:from>
    <xdr:to>
      <xdr:col>81</xdr:col>
      <xdr:colOff>95250</xdr:colOff>
      <xdr:row>60</xdr:row>
      <xdr:rowOff>97917</xdr:rowOff>
    </xdr:to>
    <xdr:sp macro="" textlink="">
      <xdr:nvSpPr>
        <xdr:cNvPr id="335" name="楕円 334"/>
        <xdr:cNvSpPr/>
      </xdr:nvSpPr>
      <xdr:spPr>
        <a:xfrm>
          <a:off x="16967200" y="102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12844</xdr:rowOff>
    </xdr:from>
    <xdr:ext cx="762000" cy="259045"/>
    <xdr:sp macro="" textlink="">
      <xdr:nvSpPr>
        <xdr:cNvPr id="336" name="定員管理の状況該当値テキスト"/>
        <xdr:cNvSpPr txBox="1"/>
      </xdr:nvSpPr>
      <xdr:spPr>
        <a:xfrm>
          <a:off x="17106900" y="1012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6314</xdr:rowOff>
    </xdr:from>
    <xdr:to>
      <xdr:col>77</xdr:col>
      <xdr:colOff>95250</xdr:colOff>
      <xdr:row>60</xdr:row>
      <xdr:rowOff>107914</xdr:rowOff>
    </xdr:to>
    <xdr:sp macro="" textlink="">
      <xdr:nvSpPr>
        <xdr:cNvPr id="337" name="楕円 336"/>
        <xdr:cNvSpPr/>
      </xdr:nvSpPr>
      <xdr:spPr>
        <a:xfrm>
          <a:off x="16129000" y="102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92691</xdr:rowOff>
    </xdr:from>
    <xdr:ext cx="736600" cy="259045"/>
    <xdr:sp macro="" textlink="">
      <xdr:nvSpPr>
        <xdr:cNvPr id="338" name="テキスト ボックス 337"/>
        <xdr:cNvSpPr txBox="1"/>
      </xdr:nvSpPr>
      <xdr:spPr>
        <a:xfrm>
          <a:off x="15798800" y="1037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65042</xdr:rowOff>
    </xdr:from>
    <xdr:to>
      <xdr:col>73</xdr:col>
      <xdr:colOff>44450</xdr:colOff>
      <xdr:row>59</xdr:row>
      <xdr:rowOff>166642</xdr:rowOff>
    </xdr:to>
    <xdr:sp macro="" textlink="">
      <xdr:nvSpPr>
        <xdr:cNvPr id="339" name="楕円 338"/>
        <xdr:cNvSpPr/>
      </xdr:nvSpPr>
      <xdr:spPr>
        <a:xfrm>
          <a:off x="15240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5369</xdr:rowOff>
    </xdr:from>
    <xdr:ext cx="762000" cy="259045"/>
    <xdr:sp macro="" textlink="">
      <xdr:nvSpPr>
        <xdr:cNvPr id="340" name="テキスト ボックス 339"/>
        <xdr:cNvSpPr txBox="1"/>
      </xdr:nvSpPr>
      <xdr:spPr>
        <a:xfrm>
          <a:off x="14909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90551</xdr:rowOff>
    </xdr:from>
    <xdr:to>
      <xdr:col>68</xdr:col>
      <xdr:colOff>203200</xdr:colOff>
      <xdr:row>60</xdr:row>
      <xdr:rowOff>20701</xdr:rowOff>
    </xdr:to>
    <xdr:sp macro="" textlink="">
      <xdr:nvSpPr>
        <xdr:cNvPr id="341" name="楕円 340"/>
        <xdr:cNvSpPr/>
      </xdr:nvSpPr>
      <xdr:spPr>
        <a:xfrm>
          <a:off x="14351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30878</xdr:rowOff>
    </xdr:from>
    <xdr:ext cx="762000" cy="259045"/>
    <xdr:sp macro="" textlink="">
      <xdr:nvSpPr>
        <xdr:cNvPr id="342" name="テキスト ボックス 341"/>
        <xdr:cNvSpPr txBox="1"/>
      </xdr:nvSpPr>
      <xdr:spPr>
        <a:xfrm>
          <a:off x="14020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43" name="楕円 342"/>
        <xdr:cNvSpPr/>
      </xdr:nvSpPr>
      <xdr:spPr>
        <a:xfrm>
          <a:off x="13462000" y="101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44" name="テキスト ボックス 343"/>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年度までは類似団体と同水準であったが、平成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年度より本町の数値が悪化している。主な要因は、平成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年度より光ケーブル整備事業（過疎対策事業債）の償還が始まったことが挙げられ、償還期限の令和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年度まで数値が悪化する恐れがある。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107442</xdr:rowOff>
    </xdr:to>
    <xdr:cxnSp macro="">
      <xdr:nvCxnSpPr>
        <xdr:cNvPr id="375" name="直線コネクタ 374"/>
        <xdr:cNvCxnSpPr/>
      </xdr:nvCxnSpPr>
      <xdr:spPr>
        <a:xfrm>
          <a:off x="16179800" y="721664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42</xdr:row>
      <xdr:rowOff>15748</xdr:rowOff>
    </xdr:to>
    <xdr:cxnSp macro="">
      <xdr:nvCxnSpPr>
        <xdr:cNvPr id="378" name="直線コネクタ 377"/>
        <xdr:cNvCxnSpPr/>
      </xdr:nvCxnSpPr>
      <xdr:spPr>
        <a:xfrm>
          <a:off x="15290800" y="716356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134112</xdr:rowOff>
    </xdr:to>
    <xdr:cxnSp macro="">
      <xdr:nvCxnSpPr>
        <xdr:cNvPr id="381" name="直線コネクタ 380"/>
        <xdr:cNvCxnSpPr/>
      </xdr:nvCxnSpPr>
      <xdr:spPr>
        <a:xfrm>
          <a:off x="14401800" y="712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153416</xdr:rowOff>
    </xdr:to>
    <xdr:cxnSp macro="">
      <xdr:nvCxnSpPr>
        <xdr:cNvPr id="384" name="直線コネクタ 383"/>
        <xdr:cNvCxnSpPr/>
      </xdr:nvCxnSpPr>
      <xdr:spPr>
        <a:xfrm flipV="1">
          <a:off x="13512800" y="712978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88" name="テキスト ボックス 387"/>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56642</xdr:rowOff>
    </xdr:from>
    <xdr:to>
      <xdr:col>81</xdr:col>
      <xdr:colOff>95250</xdr:colOff>
      <xdr:row>42</xdr:row>
      <xdr:rowOff>158242</xdr:rowOff>
    </xdr:to>
    <xdr:sp macro="" textlink="">
      <xdr:nvSpPr>
        <xdr:cNvPr id="394" name="楕円 393"/>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28719</xdr:rowOff>
    </xdr:from>
    <xdr:ext cx="762000" cy="259045"/>
    <xdr:sp macro="" textlink="">
      <xdr:nvSpPr>
        <xdr:cNvPr id="395" name="公債費負担の状況該当値テキスト"/>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6" name="楕円 395"/>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7" name="テキスト ボックス 396"/>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398" name="楕円 397"/>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399" name="テキスト ボックス 398"/>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0" name="楕円 399"/>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1" name="テキスト ボックス 40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402" name="楕円 401"/>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403" name="テキスト ボックス 402"/>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悪化の傾向となっている。要因として、充当可能基金の残高が少ないことや、地方債残高の増加が挙げられる。地方債残高は今後、微増する見込みであり、発行抑制に努める。また、基金についても、将来の財政負担を減らすためにも財源を確保し、積立をしていく必要があ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141514</xdr:rowOff>
    </xdr:from>
    <xdr:to>
      <xdr:col>81</xdr:col>
      <xdr:colOff>44450</xdr:colOff>
      <xdr:row>20</xdr:row>
      <xdr:rowOff>9706</xdr:rowOff>
    </xdr:to>
    <xdr:cxnSp macro="">
      <xdr:nvCxnSpPr>
        <xdr:cNvPr id="439" name="直線コネクタ 438"/>
        <xdr:cNvCxnSpPr/>
      </xdr:nvCxnSpPr>
      <xdr:spPr>
        <a:xfrm>
          <a:off x="16179800" y="3399064"/>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62230</xdr:rowOff>
    </xdr:from>
    <xdr:to>
      <xdr:col>77</xdr:col>
      <xdr:colOff>44450</xdr:colOff>
      <xdr:row>19</xdr:row>
      <xdr:rowOff>141514</xdr:rowOff>
    </xdr:to>
    <xdr:cxnSp macro="">
      <xdr:nvCxnSpPr>
        <xdr:cNvPr id="442" name="直線コネクタ 441"/>
        <xdr:cNvCxnSpPr/>
      </xdr:nvCxnSpPr>
      <xdr:spPr>
        <a:xfrm>
          <a:off x="15290800" y="331978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19957</xdr:rowOff>
    </xdr:from>
    <xdr:to>
      <xdr:col>72</xdr:col>
      <xdr:colOff>203200</xdr:colOff>
      <xdr:row>19</xdr:row>
      <xdr:rowOff>62230</xdr:rowOff>
    </xdr:to>
    <xdr:cxnSp macro="">
      <xdr:nvCxnSpPr>
        <xdr:cNvPr id="445" name="直線コネクタ 444"/>
        <xdr:cNvCxnSpPr/>
      </xdr:nvCxnSpPr>
      <xdr:spPr>
        <a:xfrm>
          <a:off x="14401800" y="3106057"/>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6" name="フローチャート: 判断 44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7" name="テキスト ボックス 44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19957</xdr:rowOff>
    </xdr:from>
    <xdr:to>
      <xdr:col>68</xdr:col>
      <xdr:colOff>152400</xdr:colOff>
      <xdr:row>19</xdr:row>
      <xdr:rowOff>79466</xdr:rowOff>
    </xdr:to>
    <xdr:cxnSp macro="">
      <xdr:nvCxnSpPr>
        <xdr:cNvPr id="448" name="直線コネクタ 447"/>
        <xdr:cNvCxnSpPr/>
      </xdr:nvCxnSpPr>
      <xdr:spPr>
        <a:xfrm flipV="1">
          <a:off x="13512800" y="3106057"/>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130356</xdr:rowOff>
    </xdr:from>
    <xdr:to>
      <xdr:col>81</xdr:col>
      <xdr:colOff>95250</xdr:colOff>
      <xdr:row>20</xdr:row>
      <xdr:rowOff>60506</xdr:rowOff>
    </xdr:to>
    <xdr:sp macro="" textlink="">
      <xdr:nvSpPr>
        <xdr:cNvPr id="458" name="楕円 457"/>
        <xdr:cNvSpPr/>
      </xdr:nvSpPr>
      <xdr:spPr>
        <a:xfrm>
          <a:off x="16967200" y="338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102433</xdr:rowOff>
    </xdr:from>
    <xdr:ext cx="762000" cy="259045"/>
    <xdr:sp macro="" textlink="">
      <xdr:nvSpPr>
        <xdr:cNvPr id="459" name="将来負担の状況該当値テキスト"/>
        <xdr:cNvSpPr txBox="1"/>
      </xdr:nvSpPr>
      <xdr:spPr>
        <a:xfrm>
          <a:off x="17106900" y="335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90714</xdr:rowOff>
    </xdr:from>
    <xdr:to>
      <xdr:col>77</xdr:col>
      <xdr:colOff>95250</xdr:colOff>
      <xdr:row>20</xdr:row>
      <xdr:rowOff>20864</xdr:rowOff>
    </xdr:to>
    <xdr:sp macro="" textlink="">
      <xdr:nvSpPr>
        <xdr:cNvPr id="460" name="楕円 459"/>
        <xdr:cNvSpPr/>
      </xdr:nvSpPr>
      <xdr:spPr>
        <a:xfrm>
          <a:off x="16129000" y="33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5641</xdr:rowOff>
    </xdr:from>
    <xdr:ext cx="736600" cy="259045"/>
    <xdr:sp macro="" textlink="">
      <xdr:nvSpPr>
        <xdr:cNvPr id="461" name="テキスト ボックス 460"/>
        <xdr:cNvSpPr txBox="1"/>
      </xdr:nvSpPr>
      <xdr:spPr>
        <a:xfrm>
          <a:off x="15798800" y="343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11430</xdr:rowOff>
    </xdr:from>
    <xdr:to>
      <xdr:col>73</xdr:col>
      <xdr:colOff>44450</xdr:colOff>
      <xdr:row>19</xdr:row>
      <xdr:rowOff>113030</xdr:rowOff>
    </xdr:to>
    <xdr:sp macro="" textlink="">
      <xdr:nvSpPr>
        <xdr:cNvPr id="462" name="楕円 461"/>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97807</xdr:rowOff>
    </xdr:from>
    <xdr:ext cx="762000" cy="259045"/>
    <xdr:sp macro="" textlink="">
      <xdr:nvSpPr>
        <xdr:cNvPr id="463" name="テキスト ボックス 462"/>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140607</xdr:rowOff>
    </xdr:from>
    <xdr:to>
      <xdr:col>68</xdr:col>
      <xdr:colOff>203200</xdr:colOff>
      <xdr:row>18</xdr:row>
      <xdr:rowOff>70757</xdr:rowOff>
    </xdr:to>
    <xdr:sp macro="" textlink="">
      <xdr:nvSpPr>
        <xdr:cNvPr id="464" name="楕円 463"/>
        <xdr:cNvSpPr/>
      </xdr:nvSpPr>
      <xdr:spPr>
        <a:xfrm>
          <a:off x="14351000" y="30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55534</xdr:rowOff>
    </xdr:from>
    <xdr:ext cx="762000" cy="259045"/>
    <xdr:sp macro="" textlink="">
      <xdr:nvSpPr>
        <xdr:cNvPr id="465" name="テキスト ボックス 464"/>
        <xdr:cNvSpPr txBox="1"/>
      </xdr:nvSpPr>
      <xdr:spPr>
        <a:xfrm>
          <a:off x="140208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28666</xdr:rowOff>
    </xdr:from>
    <xdr:to>
      <xdr:col>64</xdr:col>
      <xdr:colOff>152400</xdr:colOff>
      <xdr:row>19</xdr:row>
      <xdr:rowOff>130266</xdr:rowOff>
    </xdr:to>
    <xdr:sp macro="" textlink="">
      <xdr:nvSpPr>
        <xdr:cNvPr id="466" name="楕円 465"/>
        <xdr:cNvSpPr/>
      </xdr:nvSpPr>
      <xdr:spPr>
        <a:xfrm>
          <a:off x="13462000" y="328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115043</xdr:rowOff>
    </xdr:from>
    <xdr:ext cx="762000" cy="259045"/>
    <xdr:sp macro="" textlink="">
      <xdr:nvSpPr>
        <xdr:cNvPr id="467" name="テキスト ボックス 466"/>
        <xdr:cNvSpPr txBox="1"/>
      </xdr:nvSpPr>
      <xdr:spPr>
        <a:xfrm>
          <a:off x="13131800" y="337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人件費に係るものは、平成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年度において</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26.9</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％と類似団体平均と比べて高い水準にある。</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40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代、</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50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代の職員数の割合が多く、新規職員の採用など定員適正化管理を行い改善が見られたが、平成</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30</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年度では退職者</a:t>
          </a:r>
          <a:r>
            <a:rPr lang="en-US" altLang="ja-JP"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7</a:t>
          </a:r>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名分の退職手当負担金が増額したことによる悪化となっている。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65278</xdr:rowOff>
    </xdr:from>
    <xdr:to>
      <xdr:col>24</xdr:col>
      <xdr:colOff>25400</xdr:colOff>
      <xdr:row>37</xdr:row>
      <xdr:rowOff>156718</xdr:rowOff>
    </xdr:to>
    <xdr:cxnSp macro="">
      <xdr:nvCxnSpPr>
        <xdr:cNvPr id="64" name="直線コネクタ 63"/>
        <xdr:cNvCxnSpPr/>
      </xdr:nvCxnSpPr>
      <xdr:spPr>
        <a:xfrm>
          <a:off x="3987800" y="64089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65278</xdr:rowOff>
    </xdr:from>
    <xdr:to>
      <xdr:col>19</xdr:col>
      <xdr:colOff>187325</xdr:colOff>
      <xdr:row>37</xdr:row>
      <xdr:rowOff>88138</xdr:rowOff>
    </xdr:to>
    <xdr:cxnSp macro="">
      <xdr:nvCxnSpPr>
        <xdr:cNvPr id="67" name="直線コネクタ 66"/>
        <xdr:cNvCxnSpPr/>
      </xdr:nvCxnSpPr>
      <xdr:spPr>
        <a:xfrm flipV="1">
          <a:off x="3098800" y="6408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110998</xdr:rowOff>
    </xdr:to>
    <xdr:cxnSp macro="">
      <xdr:nvCxnSpPr>
        <xdr:cNvPr id="70" name="直線コネクタ 69"/>
        <xdr:cNvCxnSpPr/>
      </xdr:nvCxnSpPr>
      <xdr:spPr>
        <a:xfrm flipV="1">
          <a:off x="2209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110998</xdr:rowOff>
    </xdr:from>
    <xdr:to>
      <xdr:col>11</xdr:col>
      <xdr:colOff>9525</xdr:colOff>
      <xdr:row>38</xdr:row>
      <xdr:rowOff>17272</xdr:rowOff>
    </xdr:to>
    <xdr:cxnSp macro="">
      <xdr:nvCxnSpPr>
        <xdr:cNvPr id="73" name="直線コネクタ 72"/>
        <xdr:cNvCxnSpPr/>
      </xdr:nvCxnSpPr>
      <xdr:spPr>
        <a:xfrm flipV="1">
          <a:off x="1320800" y="64546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105918</xdr:rowOff>
    </xdr:from>
    <xdr:to>
      <xdr:col>24</xdr:col>
      <xdr:colOff>76200</xdr:colOff>
      <xdr:row>38</xdr:row>
      <xdr:rowOff>36068</xdr:rowOff>
    </xdr:to>
    <xdr:sp macro="" textlink="">
      <xdr:nvSpPr>
        <xdr:cNvPr id="83" name="楕円 82"/>
        <xdr:cNvSpPr/>
      </xdr:nvSpPr>
      <xdr:spPr>
        <a:xfrm>
          <a:off x="4775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77995</xdr:rowOff>
    </xdr:from>
    <xdr:ext cx="762000" cy="259045"/>
    <xdr:sp macro="" textlink="">
      <xdr:nvSpPr>
        <xdr:cNvPr id="84" name="人件費該当値テキスト"/>
        <xdr:cNvSpPr txBox="1"/>
      </xdr:nvSpPr>
      <xdr:spPr>
        <a:xfrm>
          <a:off x="4914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14478</xdr:rowOff>
    </xdr:from>
    <xdr:to>
      <xdr:col>20</xdr:col>
      <xdr:colOff>38100</xdr:colOff>
      <xdr:row>37</xdr:row>
      <xdr:rowOff>116078</xdr:rowOff>
    </xdr:to>
    <xdr:sp macro="" textlink="">
      <xdr:nvSpPr>
        <xdr:cNvPr id="85" name="楕円 84"/>
        <xdr:cNvSpPr/>
      </xdr:nvSpPr>
      <xdr:spPr>
        <a:xfrm>
          <a:off x="3937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100855</xdr:rowOff>
    </xdr:from>
    <xdr:ext cx="736600" cy="259045"/>
    <xdr:sp macro="" textlink="">
      <xdr:nvSpPr>
        <xdr:cNvPr id="86" name="テキスト ボックス 85"/>
        <xdr:cNvSpPr txBox="1"/>
      </xdr:nvSpPr>
      <xdr:spPr>
        <a:xfrm>
          <a:off x="3606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60198</xdr:rowOff>
    </xdr:from>
    <xdr:to>
      <xdr:col>11</xdr:col>
      <xdr:colOff>60325</xdr:colOff>
      <xdr:row>37</xdr:row>
      <xdr:rowOff>161798</xdr:rowOff>
    </xdr:to>
    <xdr:sp macro="" textlink="">
      <xdr:nvSpPr>
        <xdr:cNvPr id="89" name="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システム関連の導入や更新・保守経費などを筆頭に経常経費を圧迫しており、類似団体平均を上回る結果となっている。必要経費の確保のために、日常的な経常経費の削減や、業務の見直し等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170434</xdr:rowOff>
    </xdr:to>
    <xdr:cxnSp macro="">
      <xdr:nvCxnSpPr>
        <xdr:cNvPr id="122" name="直線コネクタ 121"/>
        <xdr:cNvCxnSpPr/>
      </xdr:nvCxnSpPr>
      <xdr:spPr>
        <a:xfrm flipV="1">
          <a:off x="15671800" y="305765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120142</xdr:rowOff>
    </xdr:from>
    <xdr:to>
      <xdr:col>78</xdr:col>
      <xdr:colOff>69850</xdr:colOff>
      <xdr:row>17</xdr:row>
      <xdr:rowOff>170434</xdr:rowOff>
    </xdr:to>
    <xdr:cxnSp macro="">
      <xdr:nvCxnSpPr>
        <xdr:cNvPr id="125" name="直線コネクタ 124"/>
        <xdr:cNvCxnSpPr/>
      </xdr:nvCxnSpPr>
      <xdr:spPr>
        <a:xfrm>
          <a:off x="14782800" y="30347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152146</xdr:rowOff>
    </xdr:to>
    <xdr:cxnSp macro="">
      <xdr:nvCxnSpPr>
        <xdr:cNvPr id="128" name="直線コネクタ 127"/>
        <xdr:cNvCxnSpPr/>
      </xdr:nvCxnSpPr>
      <xdr:spPr>
        <a:xfrm flipV="1">
          <a:off x="13893800" y="3034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152146</xdr:rowOff>
    </xdr:to>
    <xdr:cxnSp macro="">
      <xdr:nvCxnSpPr>
        <xdr:cNvPr id="131" name="直線コネクタ 130"/>
        <xdr:cNvCxnSpPr/>
      </xdr:nvCxnSpPr>
      <xdr:spPr>
        <a:xfrm>
          <a:off x="13004800" y="2984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5" name="テキスト ボックス 134"/>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69342</xdr:rowOff>
    </xdr:from>
    <xdr:to>
      <xdr:col>74</xdr:col>
      <xdr:colOff>31750</xdr:colOff>
      <xdr:row>17</xdr:row>
      <xdr:rowOff>170942</xdr:rowOff>
    </xdr:to>
    <xdr:sp macro="" textlink="">
      <xdr:nvSpPr>
        <xdr:cNvPr id="145" name="楕円 144"/>
        <xdr:cNvSpPr/>
      </xdr:nvSpPr>
      <xdr:spPr>
        <a:xfrm>
          <a:off x="14732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155719</xdr:rowOff>
    </xdr:from>
    <xdr:ext cx="762000" cy="259045"/>
    <xdr:sp macro="" textlink="">
      <xdr:nvSpPr>
        <xdr:cNvPr id="146" name="テキスト ボックス 145"/>
        <xdr:cNvSpPr txBox="1"/>
      </xdr:nvSpPr>
      <xdr:spPr>
        <a:xfrm>
          <a:off x="14401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7" name="楕円 146"/>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8" name="テキスト ボックス 147"/>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昨年度に引き続き、類似団体平均値とほとんど同様であった。しかし、障害福祉関連費の決算額により影響を受けやすい構造にあるため、今後社会保障経費関連の事業費は慎重に判断していく必要がある。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55</xdr:row>
      <xdr:rowOff>6350</xdr:rowOff>
    </xdr:to>
    <xdr:cxnSp macro="">
      <xdr:nvCxnSpPr>
        <xdr:cNvPr id="182" name="直線コネクタ 181"/>
        <xdr:cNvCxnSpPr/>
      </xdr:nvCxnSpPr>
      <xdr:spPr>
        <a:xfrm flipV="1">
          <a:off x="3987800" y="93853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6350</xdr:rowOff>
    </xdr:from>
    <xdr:to>
      <xdr:col>19</xdr:col>
      <xdr:colOff>187325</xdr:colOff>
      <xdr:row>55</xdr:row>
      <xdr:rowOff>6350</xdr:rowOff>
    </xdr:to>
    <xdr:cxnSp macro="">
      <xdr:nvCxnSpPr>
        <xdr:cNvPr id="185" name="直線コネクタ 184"/>
        <xdr:cNvCxnSpPr/>
      </xdr:nvCxnSpPr>
      <xdr:spPr>
        <a:xfrm>
          <a:off x="3098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57150</xdr:rowOff>
    </xdr:to>
    <xdr:cxnSp macro="">
      <xdr:nvCxnSpPr>
        <xdr:cNvPr id="188" name="直線コネクタ 187"/>
        <xdr:cNvCxnSpPr/>
      </xdr:nvCxnSpPr>
      <xdr:spPr>
        <a:xfrm flipV="1">
          <a:off x="2209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56</xdr:row>
      <xdr:rowOff>0</xdr:rowOff>
    </xdr:to>
    <xdr:cxnSp macro="">
      <xdr:nvCxnSpPr>
        <xdr:cNvPr id="191" name="直線コネクタ 190"/>
        <xdr:cNvCxnSpPr/>
      </xdr:nvCxnSpPr>
      <xdr:spPr>
        <a:xfrm flipV="1">
          <a:off x="1320800" y="9486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3" name="楕円 202"/>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4" name="テキスト ボックス 203"/>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127000</xdr:rowOff>
    </xdr:from>
    <xdr:to>
      <xdr:col>15</xdr:col>
      <xdr:colOff>149225</xdr:colOff>
      <xdr:row>55</xdr:row>
      <xdr:rowOff>57150</xdr:rowOff>
    </xdr:to>
    <xdr:sp macro="" textlink="">
      <xdr:nvSpPr>
        <xdr:cNvPr id="205" name="楕円 204"/>
        <xdr:cNvSpPr/>
      </xdr:nvSpPr>
      <xdr:spPr>
        <a:xfrm>
          <a:off x="3048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206" name="テキスト ボックス 205"/>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07" name="楕円 206"/>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08" name="テキスト ボックス 20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その他の経費について、類似団体平均を上回っているのは繰出金の増加が挙げられる。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繰出先は、国民健康保険事業会計、介護保険事業会計、下水道事業会計、簡易水道事業会計であり、保険料や使用料の適正化や徴収強化に取り組み、普通会計からの赤字補てん繰入金を削減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170434</xdr:rowOff>
    </xdr:from>
    <xdr:to>
      <xdr:col>82</xdr:col>
      <xdr:colOff>107950</xdr:colOff>
      <xdr:row>58</xdr:row>
      <xdr:rowOff>3556</xdr:rowOff>
    </xdr:to>
    <xdr:cxnSp macro="">
      <xdr:nvCxnSpPr>
        <xdr:cNvPr id="240" name="直線コネクタ 239"/>
        <xdr:cNvCxnSpPr/>
      </xdr:nvCxnSpPr>
      <xdr:spPr>
        <a:xfrm flipV="1">
          <a:off x="15671800" y="99430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xdr:rowOff>
    </xdr:to>
    <xdr:cxnSp macro="">
      <xdr:nvCxnSpPr>
        <xdr:cNvPr id="243" name="直線コネクタ 242"/>
        <xdr:cNvCxnSpPr/>
      </xdr:nvCxnSpPr>
      <xdr:spPr>
        <a:xfrm>
          <a:off x="14782800" y="9911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165862</xdr:rowOff>
    </xdr:to>
    <xdr:cxnSp macro="">
      <xdr:nvCxnSpPr>
        <xdr:cNvPr id="246" name="直線コネクタ 245"/>
        <xdr:cNvCxnSpPr/>
      </xdr:nvCxnSpPr>
      <xdr:spPr>
        <a:xfrm flipV="1">
          <a:off x="13893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165862</xdr:rowOff>
    </xdr:to>
    <xdr:cxnSp macro="">
      <xdr:nvCxnSpPr>
        <xdr:cNvPr id="249" name="直線コネクタ 248"/>
        <xdr:cNvCxnSpPr/>
      </xdr:nvCxnSpPr>
      <xdr:spPr>
        <a:xfrm>
          <a:off x="13004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119634</xdr:rowOff>
    </xdr:from>
    <xdr:to>
      <xdr:col>82</xdr:col>
      <xdr:colOff>158750</xdr:colOff>
      <xdr:row>58</xdr:row>
      <xdr:rowOff>49784</xdr:rowOff>
    </xdr:to>
    <xdr:sp macro="" textlink="">
      <xdr:nvSpPr>
        <xdr:cNvPr id="259" name="楕円 258"/>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91711</xdr:rowOff>
    </xdr:from>
    <xdr:ext cx="762000" cy="259045"/>
    <xdr:sp macro="" textlink="">
      <xdr:nvSpPr>
        <xdr:cNvPr id="260"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124206</xdr:rowOff>
    </xdr:from>
    <xdr:to>
      <xdr:col>78</xdr:col>
      <xdr:colOff>120650</xdr:colOff>
      <xdr:row>58</xdr:row>
      <xdr:rowOff>54356</xdr:rowOff>
    </xdr:to>
    <xdr:sp macro="" textlink="">
      <xdr:nvSpPr>
        <xdr:cNvPr id="261" name="楕円 260"/>
        <xdr:cNvSpPr/>
      </xdr:nvSpPr>
      <xdr:spPr>
        <a:xfrm>
          <a:off x="15621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39133</xdr:rowOff>
    </xdr:from>
    <xdr:ext cx="736600" cy="259045"/>
    <xdr:sp macro="" textlink="">
      <xdr:nvSpPr>
        <xdr:cNvPr id="262" name="テキスト ボックス 261"/>
        <xdr:cNvSpPr txBox="1"/>
      </xdr:nvSpPr>
      <xdr:spPr>
        <a:xfrm>
          <a:off x="15290800" y="9983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4" name="テキスト ボックス 26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115062</xdr:rowOff>
    </xdr:from>
    <xdr:to>
      <xdr:col>69</xdr:col>
      <xdr:colOff>142875</xdr:colOff>
      <xdr:row>58</xdr:row>
      <xdr:rowOff>45212</xdr:rowOff>
    </xdr:to>
    <xdr:sp macro="" textlink="">
      <xdr:nvSpPr>
        <xdr:cNvPr id="265" name="楕円 264"/>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29989</xdr:rowOff>
    </xdr:from>
    <xdr:ext cx="762000" cy="259045"/>
    <xdr:sp macro="" textlink="">
      <xdr:nvSpPr>
        <xdr:cNvPr id="266" name="テキスト ボックス 265"/>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7" name="楕円 26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8" name="テキスト ボックス 26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頃の類似団体平均との格差は是正されてきている。本町は、消防業務を室戸市に委託しているほか、広域でゴミ処理に要する費用負担を行っており、経常経費の削減が困難な状況となってきている。住民や他団体への補助金等の支出を慎重に行い、バランスを取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149860</xdr:rowOff>
    </xdr:to>
    <xdr:cxnSp macro="">
      <xdr:nvCxnSpPr>
        <xdr:cNvPr id="298" name="直線コネクタ 297"/>
        <xdr:cNvCxnSpPr/>
      </xdr:nvCxnSpPr>
      <xdr:spPr>
        <a:xfrm flipV="1">
          <a:off x="15671800" y="62854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168148</xdr:rowOff>
    </xdr:to>
    <xdr:cxnSp macro="">
      <xdr:nvCxnSpPr>
        <xdr:cNvPr id="301" name="直線コネクタ 300"/>
        <xdr:cNvCxnSpPr/>
      </xdr:nvCxnSpPr>
      <xdr:spPr>
        <a:xfrm flipV="1">
          <a:off x="14782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101854</xdr:rowOff>
    </xdr:to>
    <xdr:cxnSp macro="">
      <xdr:nvCxnSpPr>
        <xdr:cNvPr id="304" name="直線コネクタ 303"/>
        <xdr:cNvCxnSpPr/>
      </xdr:nvCxnSpPr>
      <xdr:spPr>
        <a:xfrm flipV="1">
          <a:off x="13893800" y="63403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38</xdr:row>
      <xdr:rowOff>85852</xdr:rowOff>
    </xdr:to>
    <xdr:cxnSp macro="">
      <xdr:nvCxnSpPr>
        <xdr:cNvPr id="307" name="直線コネクタ 306"/>
        <xdr:cNvCxnSpPr/>
      </xdr:nvCxnSpPr>
      <xdr:spPr>
        <a:xfrm flipV="1">
          <a:off x="13004800" y="644550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19" name="楕円 318"/>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0" name="テキスト ボックス 319"/>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1" name="楕円 320"/>
        <xdr:cNvSpPr/>
      </xdr:nvSpPr>
      <xdr:spPr>
        <a:xfrm>
          <a:off x="14732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22" name="テキスト ボックス 32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3" name="楕円 322"/>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4" name="テキスト ボックス 323"/>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35052</xdr:rowOff>
    </xdr:from>
    <xdr:to>
      <xdr:col>65</xdr:col>
      <xdr:colOff>53975</xdr:colOff>
      <xdr:row>38</xdr:row>
      <xdr:rowOff>136652</xdr:rowOff>
    </xdr:to>
    <xdr:sp macro="" textlink="">
      <xdr:nvSpPr>
        <xdr:cNvPr id="325" name="楕円 324"/>
        <xdr:cNvSpPr/>
      </xdr:nvSpPr>
      <xdr:spPr>
        <a:xfrm>
          <a:off x="12954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121429</xdr:rowOff>
    </xdr:from>
    <xdr:ext cx="762000" cy="259045"/>
    <xdr:sp macro="" textlink="">
      <xdr:nvSpPr>
        <xdr:cNvPr id="326" name="テキスト ボックス 325"/>
        <xdr:cNvSpPr txBox="1"/>
      </xdr:nvSpPr>
      <xdr:spPr>
        <a:xfrm>
          <a:off x="12623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類似団体平均と逆転した平成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年度からは光ケーブル整備事業（償還額</a:t>
          </a:r>
          <a:r>
            <a:rPr kumimoji="1" lang="en-US" altLang="ja-JP" sz="1300">
              <a:latin typeface="ＭＳ Ｐゴシック" panose="020B0600070205080204" pitchFamily="50" charset="-128"/>
              <a:ea typeface="ＭＳ Ｐゴシック" panose="020B0600070205080204" pitchFamily="50" charset="-128"/>
            </a:rPr>
            <a:t>120,000</a:t>
          </a:r>
          <a:r>
            <a:rPr kumimoji="1" lang="ja-JP" altLang="en-US" sz="1300">
              <a:latin typeface="ＭＳ Ｐゴシック" panose="020B0600070205080204" pitchFamily="50" charset="-128"/>
              <a:ea typeface="ＭＳ Ｐゴシック" panose="020B0600070205080204" pitchFamily="50" charset="-128"/>
            </a:rPr>
            <a:t>千円／年）の償還が始まっており、今後も類似団体平均よりも悪化する恐れがある。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77</xdr:row>
      <xdr:rowOff>157480</xdr:rowOff>
    </xdr:to>
    <xdr:cxnSp macro="">
      <xdr:nvCxnSpPr>
        <xdr:cNvPr id="358" name="直線コネクタ 357"/>
        <xdr:cNvCxnSpPr/>
      </xdr:nvCxnSpPr>
      <xdr:spPr>
        <a:xfrm>
          <a:off x="3987800" y="133553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119380</xdr:rowOff>
    </xdr:from>
    <xdr:to>
      <xdr:col>19</xdr:col>
      <xdr:colOff>187325</xdr:colOff>
      <xdr:row>77</xdr:row>
      <xdr:rowOff>153670</xdr:rowOff>
    </xdr:to>
    <xdr:cxnSp macro="">
      <xdr:nvCxnSpPr>
        <xdr:cNvPr id="361" name="直線コネクタ 360"/>
        <xdr:cNvCxnSpPr/>
      </xdr:nvCxnSpPr>
      <xdr:spPr>
        <a:xfrm>
          <a:off x="3098800" y="13321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20320</xdr:rowOff>
    </xdr:from>
    <xdr:to>
      <xdr:col>15</xdr:col>
      <xdr:colOff>98425</xdr:colOff>
      <xdr:row>77</xdr:row>
      <xdr:rowOff>119380</xdr:rowOff>
    </xdr:to>
    <xdr:cxnSp macro="">
      <xdr:nvCxnSpPr>
        <xdr:cNvPr id="364" name="直線コネクタ 363"/>
        <xdr:cNvCxnSpPr/>
      </xdr:nvCxnSpPr>
      <xdr:spPr>
        <a:xfrm>
          <a:off x="2209800" y="1305052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20320</xdr:rowOff>
    </xdr:from>
    <xdr:to>
      <xdr:col>11</xdr:col>
      <xdr:colOff>9525</xdr:colOff>
      <xdr:row>76</xdr:row>
      <xdr:rowOff>73661</xdr:rowOff>
    </xdr:to>
    <xdr:cxnSp macro="">
      <xdr:nvCxnSpPr>
        <xdr:cNvPr id="367" name="直線コネクタ 366"/>
        <xdr:cNvCxnSpPr/>
      </xdr:nvCxnSpPr>
      <xdr:spPr>
        <a:xfrm flipV="1">
          <a:off x="1320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106680</xdr:rowOff>
    </xdr:from>
    <xdr:to>
      <xdr:col>24</xdr:col>
      <xdr:colOff>76200</xdr:colOff>
      <xdr:row>78</xdr:row>
      <xdr:rowOff>36830</xdr:rowOff>
    </xdr:to>
    <xdr:sp macro="" textlink="">
      <xdr:nvSpPr>
        <xdr:cNvPr id="377" name="楕円 376"/>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78757</xdr:rowOff>
    </xdr:from>
    <xdr:ext cx="762000" cy="259045"/>
    <xdr:sp macro="" textlink="">
      <xdr:nvSpPr>
        <xdr:cNvPr id="378" name="公債費該当値テキスト"/>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79" name="楕円 378"/>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80" name="テキスト ボックス 379"/>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68580</xdr:rowOff>
    </xdr:from>
    <xdr:to>
      <xdr:col>15</xdr:col>
      <xdr:colOff>149225</xdr:colOff>
      <xdr:row>77</xdr:row>
      <xdr:rowOff>170180</xdr:rowOff>
    </xdr:to>
    <xdr:sp macro="" textlink="">
      <xdr:nvSpPr>
        <xdr:cNvPr id="381" name="楕円 380"/>
        <xdr:cNvSpPr/>
      </xdr:nvSpPr>
      <xdr:spPr>
        <a:xfrm>
          <a:off x="3048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154957</xdr:rowOff>
    </xdr:from>
    <xdr:ext cx="762000" cy="259045"/>
    <xdr:sp macro="" textlink="">
      <xdr:nvSpPr>
        <xdr:cNvPr id="382" name="テキスト ボックス 381"/>
        <xdr:cNvSpPr txBox="1"/>
      </xdr:nvSpPr>
      <xdr:spPr>
        <a:xfrm>
          <a:off x="2717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140970</xdr:rowOff>
    </xdr:from>
    <xdr:to>
      <xdr:col>11</xdr:col>
      <xdr:colOff>60325</xdr:colOff>
      <xdr:row>76</xdr:row>
      <xdr:rowOff>71120</xdr:rowOff>
    </xdr:to>
    <xdr:sp macro="" textlink="">
      <xdr:nvSpPr>
        <xdr:cNvPr id="383" name="楕円 382"/>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81297</xdr:rowOff>
    </xdr:from>
    <xdr:ext cx="762000" cy="259045"/>
    <xdr:sp macro="" textlink="">
      <xdr:nvSpPr>
        <xdr:cNvPr id="384" name="テキスト ボックス 383"/>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5" name="楕円 38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6" name="テキスト ボックス 38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公債費を除く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類似団体平均との差は年々解消している傾向にある。経常経費の大部分を占める人件費は定員適正化計画に基づく抑制や、事業見直しによる歳出削減に取り組んでいく。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19558</xdr:rowOff>
    </xdr:to>
    <xdr:cxnSp macro="">
      <xdr:nvCxnSpPr>
        <xdr:cNvPr id="417" name="直線コネクタ 416"/>
        <xdr:cNvCxnSpPr/>
      </xdr:nvCxnSpPr>
      <xdr:spPr>
        <a:xfrm>
          <a:off x="15671800" y="133903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78</xdr:row>
      <xdr:rowOff>17272</xdr:rowOff>
    </xdr:to>
    <xdr:cxnSp macro="">
      <xdr:nvCxnSpPr>
        <xdr:cNvPr id="420" name="直線コネクタ 419"/>
        <xdr:cNvCxnSpPr/>
      </xdr:nvCxnSpPr>
      <xdr:spPr>
        <a:xfrm>
          <a:off x="14782800" y="133675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78</xdr:row>
      <xdr:rowOff>97282</xdr:rowOff>
    </xdr:to>
    <xdr:cxnSp macro="">
      <xdr:nvCxnSpPr>
        <xdr:cNvPr id="423" name="直線コネクタ 422"/>
        <xdr:cNvCxnSpPr/>
      </xdr:nvCxnSpPr>
      <xdr:spPr>
        <a:xfrm flipV="1">
          <a:off x="13893800" y="13367513"/>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97282</xdr:rowOff>
    </xdr:from>
    <xdr:to>
      <xdr:col>69</xdr:col>
      <xdr:colOff>92075</xdr:colOff>
      <xdr:row>78</xdr:row>
      <xdr:rowOff>133858</xdr:rowOff>
    </xdr:to>
    <xdr:cxnSp macro="">
      <xdr:nvCxnSpPr>
        <xdr:cNvPr id="426" name="直線コネクタ 425"/>
        <xdr:cNvCxnSpPr/>
      </xdr:nvCxnSpPr>
      <xdr:spPr>
        <a:xfrm flipV="1">
          <a:off x="13004800" y="134703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140208</xdr:rowOff>
    </xdr:from>
    <xdr:to>
      <xdr:col>82</xdr:col>
      <xdr:colOff>158750</xdr:colOff>
      <xdr:row>78</xdr:row>
      <xdr:rowOff>70358</xdr:rowOff>
    </xdr:to>
    <xdr:sp macro="" textlink="">
      <xdr:nvSpPr>
        <xdr:cNvPr id="436" name="楕円 435"/>
        <xdr:cNvSpPr/>
      </xdr:nvSpPr>
      <xdr:spPr>
        <a:xfrm>
          <a:off x="16459200" y="1334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112285</xdr:rowOff>
    </xdr:from>
    <xdr:ext cx="762000" cy="259045"/>
    <xdr:sp macro="" textlink="">
      <xdr:nvSpPr>
        <xdr:cNvPr id="437" name="公債費以外該当値テキスト"/>
        <xdr:cNvSpPr txBox="1"/>
      </xdr:nvSpPr>
      <xdr:spPr>
        <a:xfrm>
          <a:off x="16598900" y="133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38" name="楕円 437"/>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39" name="テキスト ボックス 438"/>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0" name="楕円 439"/>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1" name="テキスト ボックス 440"/>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46482</xdr:rowOff>
    </xdr:from>
    <xdr:to>
      <xdr:col>69</xdr:col>
      <xdr:colOff>142875</xdr:colOff>
      <xdr:row>78</xdr:row>
      <xdr:rowOff>148082</xdr:rowOff>
    </xdr:to>
    <xdr:sp macro="" textlink="">
      <xdr:nvSpPr>
        <xdr:cNvPr id="442" name="楕円 441"/>
        <xdr:cNvSpPr/>
      </xdr:nvSpPr>
      <xdr:spPr>
        <a:xfrm>
          <a:off x="138430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132859</xdr:rowOff>
    </xdr:from>
    <xdr:ext cx="762000" cy="259045"/>
    <xdr:sp macro="" textlink="">
      <xdr:nvSpPr>
        <xdr:cNvPr id="443" name="テキスト ボックス 442"/>
        <xdr:cNvSpPr txBox="1"/>
      </xdr:nvSpPr>
      <xdr:spPr>
        <a:xfrm>
          <a:off x="13512800" y="135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83058</xdr:rowOff>
    </xdr:from>
    <xdr:to>
      <xdr:col>65</xdr:col>
      <xdr:colOff>53975</xdr:colOff>
      <xdr:row>79</xdr:row>
      <xdr:rowOff>13208</xdr:rowOff>
    </xdr:to>
    <xdr:sp macro="" textlink="">
      <xdr:nvSpPr>
        <xdr:cNvPr id="444" name="楕円 443"/>
        <xdr:cNvSpPr/>
      </xdr:nvSpPr>
      <xdr:spPr>
        <a:xfrm>
          <a:off x="12954000" y="134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169435</xdr:rowOff>
    </xdr:from>
    <xdr:ext cx="762000" cy="259045"/>
    <xdr:sp macro="" textlink="">
      <xdr:nvSpPr>
        <xdr:cNvPr id="445" name="テキスト ボックス 444"/>
        <xdr:cNvSpPr txBox="1"/>
      </xdr:nvSpPr>
      <xdr:spPr>
        <a:xfrm>
          <a:off x="12623800" y="1354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47849</xdr:rowOff>
    </xdr:from>
    <xdr:to>
      <xdr:col>29</xdr:col>
      <xdr:colOff>127000</xdr:colOff>
      <xdr:row>18</xdr:row>
      <xdr:rowOff>72498</xdr:rowOff>
    </xdr:to>
    <xdr:cxnSp macro="">
      <xdr:nvCxnSpPr>
        <xdr:cNvPr id="49" name="直線コネクタ 48"/>
        <xdr:cNvCxnSpPr/>
      </xdr:nvCxnSpPr>
      <xdr:spPr bwMode="auto">
        <a:xfrm flipV="1">
          <a:off x="5003800" y="3181574"/>
          <a:ext cx="647700" cy="2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41848</xdr:rowOff>
    </xdr:from>
    <xdr:to>
      <xdr:col>26</xdr:col>
      <xdr:colOff>50800</xdr:colOff>
      <xdr:row>18</xdr:row>
      <xdr:rowOff>72498</xdr:rowOff>
    </xdr:to>
    <xdr:cxnSp macro="">
      <xdr:nvCxnSpPr>
        <xdr:cNvPr id="52" name="直線コネクタ 51"/>
        <xdr:cNvCxnSpPr/>
      </xdr:nvCxnSpPr>
      <xdr:spPr bwMode="auto">
        <a:xfrm>
          <a:off x="4305300" y="3175573"/>
          <a:ext cx="698500" cy="30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41848</xdr:rowOff>
    </xdr:from>
    <xdr:to>
      <xdr:col>22</xdr:col>
      <xdr:colOff>114300</xdr:colOff>
      <xdr:row>18</xdr:row>
      <xdr:rowOff>63417</xdr:rowOff>
    </xdr:to>
    <xdr:cxnSp macro="">
      <xdr:nvCxnSpPr>
        <xdr:cNvPr id="55" name="直線コネクタ 54"/>
        <xdr:cNvCxnSpPr/>
      </xdr:nvCxnSpPr>
      <xdr:spPr bwMode="auto">
        <a:xfrm flipV="1">
          <a:off x="3606800" y="3175573"/>
          <a:ext cx="698500" cy="21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63417</xdr:rowOff>
    </xdr:from>
    <xdr:to>
      <xdr:col>18</xdr:col>
      <xdr:colOff>177800</xdr:colOff>
      <xdr:row>18</xdr:row>
      <xdr:rowOff>64301</xdr:rowOff>
    </xdr:to>
    <xdr:cxnSp macro="">
      <xdr:nvCxnSpPr>
        <xdr:cNvPr id="58" name="直線コネクタ 57"/>
        <xdr:cNvCxnSpPr/>
      </xdr:nvCxnSpPr>
      <xdr:spPr bwMode="auto">
        <a:xfrm flipV="1">
          <a:off x="2908300" y="3197142"/>
          <a:ext cx="698500" cy="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168499</xdr:rowOff>
    </xdr:from>
    <xdr:to>
      <xdr:col>29</xdr:col>
      <xdr:colOff>177800</xdr:colOff>
      <xdr:row>18</xdr:row>
      <xdr:rowOff>98649</xdr:rowOff>
    </xdr:to>
    <xdr:sp macro="" textlink="">
      <xdr:nvSpPr>
        <xdr:cNvPr id="68" name="楕円 67"/>
        <xdr:cNvSpPr/>
      </xdr:nvSpPr>
      <xdr:spPr bwMode="auto">
        <a:xfrm>
          <a:off x="5600700" y="3130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140576</xdr:rowOff>
    </xdr:from>
    <xdr:ext cx="762000" cy="259045"/>
    <xdr:sp macro="" textlink="">
      <xdr:nvSpPr>
        <xdr:cNvPr id="69" name="人口1人当たり決算額の推移該当値テキスト130"/>
        <xdr:cNvSpPr txBox="1"/>
      </xdr:nvSpPr>
      <xdr:spPr>
        <a:xfrm>
          <a:off x="5740400" y="310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21698</xdr:rowOff>
    </xdr:from>
    <xdr:to>
      <xdr:col>26</xdr:col>
      <xdr:colOff>101600</xdr:colOff>
      <xdr:row>18</xdr:row>
      <xdr:rowOff>123298</xdr:rowOff>
    </xdr:to>
    <xdr:sp macro="" textlink="">
      <xdr:nvSpPr>
        <xdr:cNvPr id="70" name="楕円 69"/>
        <xdr:cNvSpPr/>
      </xdr:nvSpPr>
      <xdr:spPr bwMode="auto">
        <a:xfrm>
          <a:off x="4953000" y="315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108075</xdr:rowOff>
    </xdr:from>
    <xdr:ext cx="736600" cy="259045"/>
    <xdr:sp macro="" textlink="">
      <xdr:nvSpPr>
        <xdr:cNvPr id="71" name="テキスト ボックス 70"/>
        <xdr:cNvSpPr txBox="1"/>
      </xdr:nvSpPr>
      <xdr:spPr>
        <a:xfrm>
          <a:off x="4622800" y="324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162498</xdr:rowOff>
    </xdr:from>
    <xdr:to>
      <xdr:col>22</xdr:col>
      <xdr:colOff>165100</xdr:colOff>
      <xdr:row>18</xdr:row>
      <xdr:rowOff>92648</xdr:rowOff>
    </xdr:to>
    <xdr:sp macro="" textlink="">
      <xdr:nvSpPr>
        <xdr:cNvPr id="72" name="楕円 71"/>
        <xdr:cNvSpPr/>
      </xdr:nvSpPr>
      <xdr:spPr bwMode="auto">
        <a:xfrm>
          <a:off x="4254500" y="312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77425</xdr:rowOff>
    </xdr:from>
    <xdr:ext cx="762000" cy="259045"/>
    <xdr:sp macro="" textlink="">
      <xdr:nvSpPr>
        <xdr:cNvPr id="73" name="テキスト ボックス 72"/>
        <xdr:cNvSpPr txBox="1"/>
      </xdr:nvSpPr>
      <xdr:spPr>
        <a:xfrm>
          <a:off x="3924300" y="321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12617</xdr:rowOff>
    </xdr:from>
    <xdr:to>
      <xdr:col>19</xdr:col>
      <xdr:colOff>38100</xdr:colOff>
      <xdr:row>18</xdr:row>
      <xdr:rowOff>114217</xdr:rowOff>
    </xdr:to>
    <xdr:sp macro="" textlink="">
      <xdr:nvSpPr>
        <xdr:cNvPr id="74" name="楕円 73"/>
        <xdr:cNvSpPr/>
      </xdr:nvSpPr>
      <xdr:spPr bwMode="auto">
        <a:xfrm>
          <a:off x="3556000" y="314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98994</xdr:rowOff>
    </xdr:from>
    <xdr:ext cx="762000" cy="259045"/>
    <xdr:sp macro="" textlink="">
      <xdr:nvSpPr>
        <xdr:cNvPr id="75" name="テキスト ボックス 74"/>
        <xdr:cNvSpPr txBox="1"/>
      </xdr:nvSpPr>
      <xdr:spPr>
        <a:xfrm>
          <a:off x="3225800" y="3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13501</xdr:rowOff>
    </xdr:from>
    <xdr:to>
      <xdr:col>15</xdr:col>
      <xdr:colOff>101600</xdr:colOff>
      <xdr:row>18</xdr:row>
      <xdr:rowOff>115101</xdr:rowOff>
    </xdr:to>
    <xdr:sp macro="" textlink="">
      <xdr:nvSpPr>
        <xdr:cNvPr id="76" name="楕円 75"/>
        <xdr:cNvSpPr/>
      </xdr:nvSpPr>
      <xdr:spPr bwMode="auto">
        <a:xfrm>
          <a:off x="2857500" y="31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99878</xdr:rowOff>
    </xdr:from>
    <xdr:ext cx="762000" cy="259045"/>
    <xdr:sp macro="" textlink="">
      <xdr:nvSpPr>
        <xdr:cNvPr id="77" name="テキスト ボックス 76"/>
        <xdr:cNvSpPr txBox="1"/>
      </xdr:nvSpPr>
      <xdr:spPr>
        <a:xfrm>
          <a:off x="2527300" y="323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97433</xdr:rowOff>
    </xdr:from>
    <xdr:to>
      <xdr:col>29</xdr:col>
      <xdr:colOff>127000</xdr:colOff>
      <xdr:row>35</xdr:row>
      <xdr:rowOff>127540</xdr:rowOff>
    </xdr:to>
    <xdr:cxnSp macro="">
      <xdr:nvCxnSpPr>
        <xdr:cNvPr id="108" name="直線コネクタ 107"/>
        <xdr:cNvCxnSpPr/>
      </xdr:nvCxnSpPr>
      <xdr:spPr bwMode="auto">
        <a:xfrm flipV="1">
          <a:off x="5003800" y="6707783"/>
          <a:ext cx="647700" cy="3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127540</xdr:rowOff>
    </xdr:from>
    <xdr:to>
      <xdr:col>26</xdr:col>
      <xdr:colOff>50800</xdr:colOff>
      <xdr:row>35</xdr:row>
      <xdr:rowOff>164715</xdr:rowOff>
    </xdr:to>
    <xdr:cxnSp macro="">
      <xdr:nvCxnSpPr>
        <xdr:cNvPr id="111" name="直線コネクタ 110"/>
        <xdr:cNvCxnSpPr/>
      </xdr:nvCxnSpPr>
      <xdr:spPr bwMode="auto">
        <a:xfrm flipV="1">
          <a:off x="4305300" y="6737890"/>
          <a:ext cx="698500" cy="3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164715</xdr:rowOff>
    </xdr:from>
    <xdr:to>
      <xdr:col>22</xdr:col>
      <xdr:colOff>114300</xdr:colOff>
      <xdr:row>35</xdr:row>
      <xdr:rowOff>250805</xdr:rowOff>
    </xdr:to>
    <xdr:cxnSp macro="">
      <xdr:nvCxnSpPr>
        <xdr:cNvPr id="114" name="直線コネクタ 113"/>
        <xdr:cNvCxnSpPr/>
      </xdr:nvCxnSpPr>
      <xdr:spPr bwMode="auto">
        <a:xfrm flipV="1">
          <a:off x="3606800" y="6775065"/>
          <a:ext cx="698500" cy="8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236303</xdr:rowOff>
    </xdr:from>
    <xdr:to>
      <xdr:col>18</xdr:col>
      <xdr:colOff>177800</xdr:colOff>
      <xdr:row>35</xdr:row>
      <xdr:rowOff>250805</xdr:rowOff>
    </xdr:to>
    <xdr:cxnSp macro="">
      <xdr:nvCxnSpPr>
        <xdr:cNvPr id="117" name="直線コネクタ 116"/>
        <xdr:cNvCxnSpPr/>
      </xdr:nvCxnSpPr>
      <xdr:spPr bwMode="auto">
        <a:xfrm>
          <a:off x="2908300" y="6846653"/>
          <a:ext cx="698500" cy="14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46633</xdr:rowOff>
    </xdr:from>
    <xdr:to>
      <xdr:col>29</xdr:col>
      <xdr:colOff>177800</xdr:colOff>
      <xdr:row>35</xdr:row>
      <xdr:rowOff>148233</xdr:rowOff>
    </xdr:to>
    <xdr:sp macro="" textlink="">
      <xdr:nvSpPr>
        <xdr:cNvPr id="127" name="楕円 126"/>
        <xdr:cNvSpPr/>
      </xdr:nvSpPr>
      <xdr:spPr bwMode="auto">
        <a:xfrm>
          <a:off x="5600700" y="66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234610</xdr:rowOff>
    </xdr:from>
    <xdr:ext cx="762000" cy="259045"/>
    <xdr:sp macro="" textlink="">
      <xdr:nvSpPr>
        <xdr:cNvPr id="128" name="人口1人当たり決算額の推移該当値テキスト445"/>
        <xdr:cNvSpPr txBox="1"/>
      </xdr:nvSpPr>
      <xdr:spPr>
        <a:xfrm>
          <a:off x="5740400" y="6502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76740</xdr:rowOff>
    </xdr:from>
    <xdr:to>
      <xdr:col>26</xdr:col>
      <xdr:colOff>101600</xdr:colOff>
      <xdr:row>35</xdr:row>
      <xdr:rowOff>178340</xdr:rowOff>
    </xdr:to>
    <xdr:sp macro="" textlink="">
      <xdr:nvSpPr>
        <xdr:cNvPr id="129" name="楕円 128"/>
        <xdr:cNvSpPr/>
      </xdr:nvSpPr>
      <xdr:spPr bwMode="auto">
        <a:xfrm>
          <a:off x="4953000" y="668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188517</xdr:rowOff>
    </xdr:from>
    <xdr:ext cx="736600" cy="259045"/>
    <xdr:sp macro="" textlink="">
      <xdr:nvSpPr>
        <xdr:cNvPr id="130" name="テキスト ボックス 129"/>
        <xdr:cNvSpPr txBox="1"/>
      </xdr:nvSpPr>
      <xdr:spPr>
        <a:xfrm>
          <a:off x="4622800" y="6455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113915</xdr:rowOff>
    </xdr:from>
    <xdr:to>
      <xdr:col>22</xdr:col>
      <xdr:colOff>165100</xdr:colOff>
      <xdr:row>35</xdr:row>
      <xdr:rowOff>215515</xdr:rowOff>
    </xdr:to>
    <xdr:sp macro="" textlink="">
      <xdr:nvSpPr>
        <xdr:cNvPr id="131" name="楕円 130"/>
        <xdr:cNvSpPr/>
      </xdr:nvSpPr>
      <xdr:spPr bwMode="auto">
        <a:xfrm>
          <a:off x="4254500" y="672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225692</xdr:rowOff>
    </xdr:from>
    <xdr:ext cx="762000" cy="259045"/>
    <xdr:sp macro="" textlink="">
      <xdr:nvSpPr>
        <xdr:cNvPr id="132" name="テキスト ボックス 131"/>
        <xdr:cNvSpPr txBox="1"/>
      </xdr:nvSpPr>
      <xdr:spPr>
        <a:xfrm>
          <a:off x="3924300" y="649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200005</xdr:rowOff>
    </xdr:from>
    <xdr:to>
      <xdr:col>19</xdr:col>
      <xdr:colOff>38100</xdr:colOff>
      <xdr:row>35</xdr:row>
      <xdr:rowOff>301605</xdr:rowOff>
    </xdr:to>
    <xdr:sp macro="" textlink="">
      <xdr:nvSpPr>
        <xdr:cNvPr id="133" name="楕円 132"/>
        <xdr:cNvSpPr/>
      </xdr:nvSpPr>
      <xdr:spPr bwMode="auto">
        <a:xfrm>
          <a:off x="3556000" y="6810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286382</xdr:rowOff>
    </xdr:from>
    <xdr:ext cx="762000" cy="259045"/>
    <xdr:sp macro="" textlink="">
      <xdr:nvSpPr>
        <xdr:cNvPr id="134" name="テキスト ボックス 133"/>
        <xdr:cNvSpPr txBox="1"/>
      </xdr:nvSpPr>
      <xdr:spPr>
        <a:xfrm>
          <a:off x="3225800" y="689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185503</xdr:rowOff>
    </xdr:from>
    <xdr:to>
      <xdr:col>15</xdr:col>
      <xdr:colOff>101600</xdr:colOff>
      <xdr:row>35</xdr:row>
      <xdr:rowOff>287103</xdr:rowOff>
    </xdr:to>
    <xdr:sp macro="" textlink="">
      <xdr:nvSpPr>
        <xdr:cNvPr id="135" name="楕円 134"/>
        <xdr:cNvSpPr/>
      </xdr:nvSpPr>
      <xdr:spPr bwMode="auto">
        <a:xfrm>
          <a:off x="2857500" y="6795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271880</xdr:rowOff>
    </xdr:from>
    <xdr:ext cx="762000" cy="259045"/>
    <xdr:sp macro="" textlink="">
      <xdr:nvSpPr>
        <xdr:cNvPr id="136" name="テキスト ボックス 135"/>
        <xdr:cNvSpPr txBox="1"/>
      </xdr:nvSpPr>
      <xdr:spPr>
        <a:xfrm>
          <a:off x="2527300" y="688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47732</xdr:rowOff>
    </xdr:from>
    <xdr:to>
      <xdr:col>24</xdr:col>
      <xdr:colOff>63500</xdr:colOff>
      <xdr:row>36</xdr:row>
      <xdr:rowOff>95407</xdr:rowOff>
    </xdr:to>
    <xdr:cxnSp macro="">
      <xdr:nvCxnSpPr>
        <xdr:cNvPr id="58" name="直線コネクタ 57"/>
        <xdr:cNvCxnSpPr/>
      </xdr:nvCxnSpPr>
      <xdr:spPr>
        <a:xfrm flipV="1">
          <a:off x="3797300" y="6219932"/>
          <a:ext cx="838200" cy="4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83391</xdr:rowOff>
    </xdr:from>
    <xdr:to>
      <xdr:col>19</xdr:col>
      <xdr:colOff>177800</xdr:colOff>
      <xdr:row>36</xdr:row>
      <xdr:rowOff>95407</xdr:rowOff>
    </xdr:to>
    <xdr:cxnSp macro="">
      <xdr:nvCxnSpPr>
        <xdr:cNvPr id="61" name="直線コネクタ 60"/>
        <xdr:cNvCxnSpPr/>
      </xdr:nvCxnSpPr>
      <xdr:spPr>
        <a:xfrm>
          <a:off x="2908300" y="6255591"/>
          <a:ext cx="889000" cy="1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83391</xdr:rowOff>
    </xdr:from>
    <xdr:to>
      <xdr:col>15</xdr:col>
      <xdr:colOff>50800</xdr:colOff>
      <xdr:row>36</xdr:row>
      <xdr:rowOff>111692</xdr:rowOff>
    </xdr:to>
    <xdr:cxnSp macro="">
      <xdr:nvCxnSpPr>
        <xdr:cNvPr id="64" name="直線コネクタ 63"/>
        <xdr:cNvCxnSpPr/>
      </xdr:nvCxnSpPr>
      <xdr:spPr>
        <a:xfrm flipV="1">
          <a:off x="2019300" y="6255591"/>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108144</xdr:rowOff>
    </xdr:from>
    <xdr:to>
      <xdr:col>10</xdr:col>
      <xdr:colOff>114300</xdr:colOff>
      <xdr:row>36</xdr:row>
      <xdr:rowOff>111692</xdr:rowOff>
    </xdr:to>
    <xdr:cxnSp macro="">
      <xdr:nvCxnSpPr>
        <xdr:cNvPr id="67" name="直線コネクタ 66"/>
        <xdr:cNvCxnSpPr/>
      </xdr:nvCxnSpPr>
      <xdr:spPr>
        <a:xfrm>
          <a:off x="1130300" y="6280344"/>
          <a:ext cx="8890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168382</xdr:rowOff>
    </xdr:from>
    <xdr:to>
      <xdr:col>24</xdr:col>
      <xdr:colOff>114300</xdr:colOff>
      <xdr:row>36</xdr:row>
      <xdr:rowOff>98532</xdr:rowOff>
    </xdr:to>
    <xdr:sp macro="" textlink="">
      <xdr:nvSpPr>
        <xdr:cNvPr id="77" name="楕円 76"/>
        <xdr:cNvSpPr/>
      </xdr:nvSpPr>
      <xdr:spPr>
        <a:xfrm>
          <a:off x="4584700" y="616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146809</xdr:rowOff>
    </xdr:from>
    <xdr:ext cx="599010" cy="259045"/>
    <xdr:sp macro="" textlink="">
      <xdr:nvSpPr>
        <xdr:cNvPr id="78" name="人件費該当値テキスト"/>
        <xdr:cNvSpPr txBox="1"/>
      </xdr:nvSpPr>
      <xdr:spPr>
        <a:xfrm>
          <a:off x="4686300" y="614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44607</xdr:rowOff>
    </xdr:from>
    <xdr:to>
      <xdr:col>20</xdr:col>
      <xdr:colOff>38100</xdr:colOff>
      <xdr:row>36</xdr:row>
      <xdr:rowOff>146207</xdr:rowOff>
    </xdr:to>
    <xdr:sp macro="" textlink="">
      <xdr:nvSpPr>
        <xdr:cNvPr id="79" name="楕円 78"/>
        <xdr:cNvSpPr/>
      </xdr:nvSpPr>
      <xdr:spPr>
        <a:xfrm>
          <a:off x="3746500" y="621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137334</xdr:rowOff>
    </xdr:from>
    <xdr:ext cx="599010" cy="259045"/>
    <xdr:sp macro="" textlink="">
      <xdr:nvSpPr>
        <xdr:cNvPr id="80" name="テキスト ボックス 79"/>
        <xdr:cNvSpPr txBox="1"/>
      </xdr:nvSpPr>
      <xdr:spPr>
        <a:xfrm>
          <a:off x="3497795" y="630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32591</xdr:rowOff>
    </xdr:from>
    <xdr:to>
      <xdr:col>15</xdr:col>
      <xdr:colOff>101600</xdr:colOff>
      <xdr:row>36</xdr:row>
      <xdr:rowOff>134191</xdr:rowOff>
    </xdr:to>
    <xdr:sp macro="" textlink="">
      <xdr:nvSpPr>
        <xdr:cNvPr id="81" name="楕円 80"/>
        <xdr:cNvSpPr/>
      </xdr:nvSpPr>
      <xdr:spPr>
        <a:xfrm>
          <a:off x="2857500" y="620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125318</xdr:rowOff>
    </xdr:from>
    <xdr:ext cx="599010" cy="259045"/>
    <xdr:sp macro="" textlink="">
      <xdr:nvSpPr>
        <xdr:cNvPr id="82" name="テキスト ボックス 81"/>
        <xdr:cNvSpPr txBox="1"/>
      </xdr:nvSpPr>
      <xdr:spPr>
        <a:xfrm>
          <a:off x="2608795" y="629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60892</xdr:rowOff>
    </xdr:from>
    <xdr:to>
      <xdr:col>10</xdr:col>
      <xdr:colOff>165100</xdr:colOff>
      <xdr:row>36</xdr:row>
      <xdr:rowOff>162492</xdr:rowOff>
    </xdr:to>
    <xdr:sp macro="" textlink="">
      <xdr:nvSpPr>
        <xdr:cNvPr id="83" name="楕円 82"/>
        <xdr:cNvSpPr/>
      </xdr:nvSpPr>
      <xdr:spPr>
        <a:xfrm>
          <a:off x="1968500" y="623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153619</xdr:rowOff>
    </xdr:from>
    <xdr:ext cx="599010" cy="259045"/>
    <xdr:sp macro="" textlink="">
      <xdr:nvSpPr>
        <xdr:cNvPr id="84" name="テキスト ボックス 83"/>
        <xdr:cNvSpPr txBox="1"/>
      </xdr:nvSpPr>
      <xdr:spPr>
        <a:xfrm>
          <a:off x="1719795" y="632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57344</xdr:rowOff>
    </xdr:from>
    <xdr:to>
      <xdr:col>6</xdr:col>
      <xdr:colOff>38100</xdr:colOff>
      <xdr:row>36</xdr:row>
      <xdr:rowOff>158944</xdr:rowOff>
    </xdr:to>
    <xdr:sp macro="" textlink="">
      <xdr:nvSpPr>
        <xdr:cNvPr id="85" name="楕円 84"/>
        <xdr:cNvSpPr/>
      </xdr:nvSpPr>
      <xdr:spPr>
        <a:xfrm>
          <a:off x="1079500" y="622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150071</xdr:rowOff>
    </xdr:from>
    <xdr:ext cx="599010" cy="259045"/>
    <xdr:sp macro="" textlink="">
      <xdr:nvSpPr>
        <xdr:cNvPr id="86" name="テキスト ボックス 85"/>
        <xdr:cNvSpPr txBox="1"/>
      </xdr:nvSpPr>
      <xdr:spPr>
        <a:xfrm>
          <a:off x="830795" y="632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108317</xdr:rowOff>
    </xdr:from>
    <xdr:to>
      <xdr:col>24</xdr:col>
      <xdr:colOff>63500</xdr:colOff>
      <xdr:row>57</xdr:row>
      <xdr:rowOff>139050</xdr:rowOff>
    </xdr:to>
    <xdr:cxnSp macro="">
      <xdr:nvCxnSpPr>
        <xdr:cNvPr id="117" name="直線コネクタ 116"/>
        <xdr:cNvCxnSpPr/>
      </xdr:nvCxnSpPr>
      <xdr:spPr>
        <a:xfrm flipV="1">
          <a:off x="3797300" y="9880967"/>
          <a:ext cx="8382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125798</xdr:rowOff>
    </xdr:from>
    <xdr:to>
      <xdr:col>19</xdr:col>
      <xdr:colOff>177800</xdr:colOff>
      <xdr:row>57</xdr:row>
      <xdr:rowOff>139050</xdr:rowOff>
    </xdr:to>
    <xdr:cxnSp macro="">
      <xdr:nvCxnSpPr>
        <xdr:cNvPr id="120" name="直線コネクタ 119"/>
        <xdr:cNvCxnSpPr/>
      </xdr:nvCxnSpPr>
      <xdr:spPr>
        <a:xfrm>
          <a:off x="2908300" y="9898448"/>
          <a:ext cx="889000" cy="1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125798</xdr:rowOff>
    </xdr:from>
    <xdr:to>
      <xdr:col>15</xdr:col>
      <xdr:colOff>50800</xdr:colOff>
      <xdr:row>57</xdr:row>
      <xdr:rowOff>157144</xdr:rowOff>
    </xdr:to>
    <xdr:cxnSp macro="">
      <xdr:nvCxnSpPr>
        <xdr:cNvPr id="123" name="直線コネクタ 122"/>
        <xdr:cNvCxnSpPr/>
      </xdr:nvCxnSpPr>
      <xdr:spPr>
        <a:xfrm flipV="1">
          <a:off x="2019300" y="9898448"/>
          <a:ext cx="889000" cy="3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157144</xdr:rowOff>
    </xdr:from>
    <xdr:to>
      <xdr:col>10</xdr:col>
      <xdr:colOff>114300</xdr:colOff>
      <xdr:row>58</xdr:row>
      <xdr:rowOff>14974</xdr:rowOff>
    </xdr:to>
    <xdr:cxnSp macro="">
      <xdr:nvCxnSpPr>
        <xdr:cNvPr id="126" name="直線コネクタ 125"/>
        <xdr:cNvCxnSpPr/>
      </xdr:nvCxnSpPr>
      <xdr:spPr>
        <a:xfrm flipV="1">
          <a:off x="1130300" y="9929794"/>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57517</xdr:rowOff>
    </xdr:from>
    <xdr:to>
      <xdr:col>24</xdr:col>
      <xdr:colOff>114300</xdr:colOff>
      <xdr:row>57</xdr:row>
      <xdr:rowOff>159117</xdr:rowOff>
    </xdr:to>
    <xdr:sp macro="" textlink="">
      <xdr:nvSpPr>
        <xdr:cNvPr id="136" name="楕円 135"/>
        <xdr:cNvSpPr/>
      </xdr:nvSpPr>
      <xdr:spPr>
        <a:xfrm>
          <a:off x="4584700" y="98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35944</xdr:rowOff>
    </xdr:from>
    <xdr:ext cx="599010" cy="259045"/>
    <xdr:sp macro="" textlink="">
      <xdr:nvSpPr>
        <xdr:cNvPr id="137" name="物件費該当値テキスト"/>
        <xdr:cNvSpPr txBox="1"/>
      </xdr:nvSpPr>
      <xdr:spPr>
        <a:xfrm>
          <a:off x="4686300" y="980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88250</xdr:rowOff>
    </xdr:from>
    <xdr:to>
      <xdr:col>20</xdr:col>
      <xdr:colOff>38100</xdr:colOff>
      <xdr:row>58</xdr:row>
      <xdr:rowOff>18400</xdr:rowOff>
    </xdr:to>
    <xdr:sp macro="" textlink="">
      <xdr:nvSpPr>
        <xdr:cNvPr id="138" name="楕円 137"/>
        <xdr:cNvSpPr/>
      </xdr:nvSpPr>
      <xdr:spPr>
        <a:xfrm>
          <a:off x="3746500" y="98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9527</xdr:rowOff>
    </xdr:from>
    <xdr:ext cx="599010" cy="259045"/>
    <xdr:sp macro="" textlink="">
      <xdr:nvSpPr>
        <xdr:cNvPr id="139" name="テキスト ボックス 138"/>
        <xdr:cNvSpPr txBox="1"/>
      </xdr:nvSpPr>
      <xdr:spPr>
        <a:xfrm>
          <a:off x="3497795" y="995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74998</xdr:rowOff>
    </xdr:from>
    <xdr:to>
      <xdr:col>15</xdr:col>
      <xdr:colOff>101600</xdr:colOff>
      <xdr:row>58</xdr:row>
      <xdr:rowOff>5148</xdr:rowOff>
    </xdr:to>
    <xdr:sp macro="" textlink="">
      <xdr:nvSpPr>
        <xdr:cNvPr id="140" name="楕円 139"/>
        <xdr:cNvSpPr/>
      </xdr:nvSpPr>
      <xdr:spPr>
        <a:xfrm>
          <a:off x="2857500" y="98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167725</xdr:rowOff>
    </xdr:from>
    <xdr:ext cx="599010" cy="259045"/>
    <xdr:sp macro="" textlink="">
      <xdr:nvSpPr>
        <xdr:cNvPr id="141" name="テキスト ボックス 140"/>
        <xdr:cNvSpPr txBox="1"/>
      </xdr:nvSpPr>
      <xdr:spPr>
        <a:xfrm>
          <a:off x="2608795" y="994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106344</xdr:rowOff>
    </xdr:from>
    <xdr:to>
      <xdr:col>10</xdr:col>
      <xdr:colOff>165100</xdr:colOff>
      <xdr:row>58</xdr:row>
      <xdr:rowOff>36494</xdr:rowOff>
    </xdr:to>
    <xdr:sp macro="" textlink="">
      <xdr:nvSpPr>
        <xdr:cNvPr id="142" name="楕円 141"/>
        <xdr:cNvSpPr/>
      </xdr:nvSpPr>
      <xdr:spPr>
        <a:xfrm>
          <a:off x="1968500" y="98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27621</xdr:rowOff>
    </xdr:from>
    <xdr:ext cx="599010" cy="259045"/>
    <xdr:sp macro="" textlink="">
      <xdr:nvSpPr>
        <xdr:cNvPr id="143" name="テキスト ボックス 142"/>
        <xdr:cNvSpPr txBox="1"/>
      </xdr:nvSpPr>
      <xdr:spPr>
        <a:xfrm>
          <a:off x="1719795" y="99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135624</xdr:rowOff>
    </xdr:from>
    <xdr:to>
      <xdr:col>6</xdr:col>
      <xdr:colOff>38100</xdr:colOff>
      <xdr:row>58</xdr:row>
      <xdr:rowOff>65774</xdr:rowOff>
    </xdr:to>
    <xdr:sp macro="" textlink="">
      <xdr:nvSpPr>
        <xdr:cNvPr id="144" name="楕円 143"/>
        <xdr:cNvSpPr/>
      </xdr:nvSpPr>
      <xdr:spPr>
        <a:xfrm>
          <a:off x="1079500" y="99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56901</xdr:rowOff>
    </xdr:from>
    <xdr:ext cx="599010" cy="259045"/>
    <xdr:sp macro="" textlink="">
      <xdr:nvSpPr>
        <xdr:cNvPr id="145" name="テキスト ボックス 144"/>
        <xdr:cNvSpPr txBox="1"/>
      </xdr:nvSpPr>
      <xdr:spPr>
        <a:xfrm>
          <a:off x="830795" y="1000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673</xdr:rowOff>
    </xdr:from>
    <xdr:to>
      <xdr:col>24</xdr:col>
      <xdr:colOff>63500</xdr:colOff>
      <xdr:row>79</xdr:row>
      <xdr:rowOff>11761</xdr:rowOff>
    </xdr:to>
    <xdr:cxnSp macro="">
      <xdr:nvCxnSpPr>
        <xdr:cNvPr id="174" name="直線コネクタ 173"/>
        <xdr:cNvCxnSpPr/>
      </xdr:nvCxnSpPr>
      <xdr:spPr>
        <a:xfrm flipV="1">
          <a:off x="3797300" y="13545223"/>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2761</xdr:rowOff>
    </xdr:from>
    <xdr:to>
      <xdr:col>19</xdr:col>
      <xdr:colOff>177800</xdr:colOff>
      <xdr:row>79</xdr:row>
      <xdr:rowOff>11761</xdr:rowOff>
    </xdr:to>
    <xdr:cxnSp macro="">
      <xdr:nvCxnSpPr>
        <xdr:cNvPr id="177" name="直線コネクタ 176"/>
        <xdr:cNvCxnSpPr/>
      </xdr:nvCxnSpPr>
      <xdr:spPr>
        <a:xfrm>
          <a:off x="2908300" y="13547311"/>
          <a:ext cx="889000" cy="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2761</xdr:rowOff>
    </xdr:from>
    <xdr:to>
      <xdr:col>15</xdr:col>
      <xdr:colOff>50800</xdr:colOff>
      <xdr:row>79</xdr:row>
      <xdr:rowOff>3454</xdr:rowOff>
    </xdr:to>
    <xdr:cxnSp macro="">
      <xdr:nvCxnSpPr>
        <xdr:cNvPr id="180" name="直線コネクタ 179"/>
        <xdr:cNvCxnSpPr/>
      </xdr:nvCxnSpPr>
      <xdr:spPr>
        <a:xfrm flipV="1">
          <a:off x="2019300" y="13547311"/>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3454</xdr:rowOff>
    </xdr:from>
    <xdr:to>
      <xdr:col>10</xdr:col>
      <xdr:colOff>114300</xdr:colOff>
      <xdr:row>79</xdr:row>
      <xdr:rowOff>5268</xdr:rowOff>
    </xdr:to>
    <xdr:cxnSp macro="">
      <xdr:nvCxnSpPr>
        <xdr:cNvPr id="183" name="直線コネクタ 182"/>
        <xdr:cNvCxnSpPr/>
      </xdr:nvCxnSpPr>
      <xdr:spPr>
        <a:xfrm flipV="1">
          <a:off x="1130300" y="13548004"/>
          <a:ext cx="889000" cy="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121323</xdr:rowOff>
    </xdr:from>
    <xdr:to>
      <xdr:col>24</xdr:col>
      <xdr:colOff>114300</xdr:colOff>
      <xdr:row>79</xdr:row>
      <xdr:rowOff>51473</xdr:rowOff>
    </xdr:to>
    <xdr:sp macro="" textlink="">
      <xdr:nvSpPr>
        <xdr:cNvPr id="193" name="楕円 192"/>
        <xdr:cNvSpPr/>
      </xdr:nvSpPr>
      <xdr:spPr>
        <a:xfrm>
          <a:off x="4584700" y="1349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36250</xdr:rowOff>
    </xdr:from>
    <xdr:ext cx="469744" cy="259045"/>
    <xdr:sp macro="" textlink="">
      <xdr:nvSpPr>
        <xdr:cNvPr id="194" name="維持補修費該当値テキスト"/>
        <xdr:cNvSpPr txBox="1"/>
      </xdr:nvSpPr>
      <xdr:spPr>
        <a:xfrm>
          <a:off x="4686300" y="1340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132411</xdr:rowOff>
    </xdr:from>
    <xdr:to>
      <xdr:col>20</xdr:col>
      <xdr:colOff>38100</xdr:colOff>
      <xdr:row>79</xdr:row>
      <xdr:rowOff>62561</xdr:rowOff>
    </xdr:to>
    <xdr:sp macro="" textlink="">
      <xdr:nvSpPr>
        <xdr:cNvPr id="195" name="楕円 194"/>
        <xdr:cNvSpPr/>
      </xdr:nvSpPr>
      <xdr:spPr>
        <a:xfrm>
          <a:off x="3746500" y="135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53688</xdr:rowOff>
    </xdr:from>
    <xdr:ext cx="469744" cy="259045"/>
    <xdr:sp macro="" textlink="">
      <xdr:nvSpPr>
        <xdr:cNvPr id="196" name="テキスト ボックス 195"/>
        <xdr:cNvSpPr txBox="1"/>
      </xdr:nvSpPr>
      <xdr:spPr>
        <a:xfrm>
          <a:off x="3562428" y="1359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123411</xdr:rowOff>
    </xdr:from>
    <xdr:to>
      <xdr:col>15</xdr:col>
      <xdr:colOff>101600</xdr:colOff>
      <xdr:row>79</xdr:row>
      <xdr:rowOff>53561</xdr:rowOff>
    </xdr:to>
    <xdr:sp macro="" textlink="">
      <xdr:nvSpPr>
        <xdr:cNvPr id="197" name="楕円 196"/>
        <xdr:cNvSpPr/>
      </xdr:nvSpPr>
      <xdr:spPr>
        <a:xfrm>
          <a:off x="2857500" y="1349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44688</xdr:rowOff>
    </xdr:from>
    <xdr:ext cx="469744" cy="259045"/>
    <xdr:sp macro="" textlink="">
      <xdr:nvSpPr>
        <xdr:cNvPr id="198" name="テキスト ボックス 197"/>
        <xdr:cNvSpPr txBox="1"/>
      </xdr:nvSpPr>
      <xdr:spPr>
        <a:xfrm>
          <a:off x="2673428" y="1358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124104</xdr:rowOff>
    </xdr:from>
    <xdr:to>
      <xdr:col>10</xdr:col>
      <xdr:colOff>165100</xdr:colOff>
      <xdr:row>79</xdr:row>
      <xdr:rowOff>54254</xdr:rowOff>
    </xdr:to>
    <xdr:sp macro="" textlink="">
      <xdr:nvSpPr>
        <xdr:cNvPr id="199" name="楕円 198"/>
        <xdr:cNvSpPr/>
      </xdr:nvSpPr>
      <xdr:spPr>
        <a:xfrm>
          <a:off x="1968500" y="134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45381</xdr:rowOff>
    </xdr:from>
    <xdr:ext cx="469744" cy="259045"/>
    <xdr:sp macro="" textlink="">
      <xdr:nvSpPr>
        <xdr:cNvPr id="200" name="テキスト ボックス 199"/>
        <xdr:cNvSpPr txBox="1"/>
      </xdr:nvSpPr>
      <xdr:spPr>
        <a:xfrm>
          <a:off x="1784428" y="1358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125918</xdr:rowOff>
    </xdr:from>
    <xdr:to>
      <xdr:col>6</xdr:col>
      <xdr:colOff>38100</xdr:colOff>
      <xdr:row>79</xdr:row>
      <xdr:rowOff>56068</xdr:rowOff>
    </xdr:to>
    <xdr:sp macro="" textlink="">
      <xdr:nvSpPr>
        <xdr:cNvPr id="201" name="楕円 200"/>
        <xdr:cNvSpPr/>
      </xdr:nvSpPr>
      <xdr:spPr>
        <a:xfrm>
          <a:off x="1079500" y="1349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47195</xdr:rowOff>
    </xdr:from>
    <xdr:ext cx="469744" cy="259045"/>
    <xdr:sp macro="" textlink="">
      <xdr:nvSpPr>
        <xdr:cNvPr id="202" name="テキスト ボックス 201"/>
        <xdr:cNvSpPr txBox="1"/>
      </xdr:nvSpPr>
      <xdr:spPr>
        <a:xfrm>
          <a:off x="895428" y="135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96371</xdr:rowOff>
    </xdr:from>
    <xdr:to>
      <xdr:col>24</xdr:col>
      <xdr:colOff>63500</xdr:colOff>
      <xdr:row>96</xdr:row>
      <xdr:rowOff>97600</xdr:rowOff>
    </xdr:to>
    <xdr:cxnSp macro="">
      <xdr:nvCxnSpPr>
        <xdr:cNvPr id="235" name="直線コネクタ 234"/>
        <xdr:cNvCxnSpPr/>
      </xdr:nvCxnSpPr>
      <xdr:spPr>
        <a:xfrm>
          <a:off x="3797300" y="16555571"/>
          <a:ext cx="8382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96371</xdr:rowOff>
    </xdr:from>
    <xdr:to>
      <xdr:col>19</xdr:col>
      <xdr:colOff>177800</xdr:colOff>
      <xdr:row>96</xdr:row>
      <xdr:rowOff>134538</xdr:rowOff>
    </xdr:to>
    <xdr:cxnSp macro="">
      <xdr:nvCxnSpPr>
        <xdr:cNvPr id="238" name="直線コネクタ 237"/>
        <xdr:cNvCxnSpPr/>
      </xdr:nvCxnSpPr>
      <xdr:spPr>
        <a:xfrm flipV="1">
          <a:off x="2908300" y="16555571"/>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132014</xdr:rowOff>
    </xdr:from>
    <xdr:to>
      <xdr:col>15</xdr:col>
      <xdr:colOff>50800</xdr:colOff>
      <xdr:row>96</xdr:row>
      <xdr:rowOff>134538</xdr:rowOff>
    </xdr:to>
    <xdr:cxnSp macro="">
      <xdr:nvCxnSpPr>
        <xdr:cNvPr id="241" name="直線コネクタ 240"/>
        <xdr:cNvCxnSpPr/>
      </xdr:nvCxnSpPr>
      <xdr:spPr>
        <a:xfrm>
          <a:off x="2019300" y="16591214"/>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132014</xdr:rowOff>
    </xdr:from>
    <xdr:to>
      <xdr:col>10</xdr:col>
      <xdr:colOff>114300</xdr:colOff>
      <xdr:row>96</xdr:row>
      <xdr:rowOff>143224</xdr:rowOff>
    </xdr:to>
    <xdr:cxnSp macro="">
      <xdr:nvCxnSpPr>
        <xdr:cNvPr id="244" name="直線コネクタ 243"/>
        <xdr:cNvCxnSpPr/>
      </xdr:nvCxnSpPr>
      <xdr:spPr>
        <a:xfrm flipV="1">
          <a:off x="1130300" y="16591214"/>
          <a:ext cx="889000" cy="1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46800</xdr:rowOff>
    </xdr:from>
    <xdr:to>
      <xdr:col>24</xdr:col>
      <xdr:colOff>114300</xdr:colOff>
      <xdr:row>96</xdr:row>
      <xdr:rowOff>148400</xdr:rowOff>
    </xdr:to>
    <xdr:sp macro="" textlink="">
      <xdr:nvSpPr>
        <xdr:cNvPr id="254" name="楕円 253"/>
        <xdr:cNvSpPr/>
      </xdr:nvSpPr>
      <xdr:spPr>
        <a:xfrm>
          <a:off x="4584700" y="165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25227</xdr:rowOff>
    </xdr:from>
    <xdr:ext cx="534377" cy="259045"/>
    <xdr:sp macro="" textlink="">
      <xdr:nvSpPr>
        <xdr:cNvPr id="255" name="扶助費該当値テキスト"/>
        <xdr:cNvSpPr txBox="1"/>
      </xdr:nvSpPr>
      <xdr:spPr>
        <a:xfrm>
          <a:off x="4686300" y="164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45571</xdr:rowOff>
    </xdr:from>
    <xdr:to>
      <xdr:col>20</xdr:col>
      <xdr:colOff>38100</xdr:colOff>
      <xdr:row>96</xdr:row>
      <xdr:rowOff>147171</xdr:rowOff>
    </xdr:to>
    <xdr:sp macro="" textlink="">
      <xdr:nvSpPr>
        <xdr:cNvPr id="256" name="楕円 255"/>
        <xdr:cNvSpPr/>
      </xdr:nvSpPr>
      <xdr:spPr>
        <a:xfrm>
          <a:off x="3746500" y="1650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138298</xdr:rowOff>
    </xdr:from>
    <xdr:ext cx="534377" cy="259045"/>
    <xdr:sp macro="" textlink="">
      <xdr:nvSpPr>
        <xdr:cNvPr id="257" name="テキスト ボックス 256"/>
        <xdr:cNvSpPr txBox="1"/>
      </xdr:nvSpPr>
      <xdr:spPr>
        <a:xfrm>
          <a:off x="3530111" y="165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83738</xdr:rowOff>
    </xdr:from>
    <xdr:to>
      <xdr:col>15</xdr:col>
      <xdr:colOff>101600</xdr:colOff>
      <xdr:row>97</xdr:row>
      <xdr:rowOff>13888</xdr:rowOff>
    </xdr:to>
    <xdr:sp macro="" textlink="">
      <xdr:nvSpPr>
        <xdr:cNvPr id="258" name="楕円 257"/>
        <xdr:cNvSpPr/>
      </xdr:nvSpPr>
      <xdr:spPr>
        <a:xfrm>
          <a:off x="2857500" y="1654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5015</xdr:rowOff>
    </xdr:from>
    <xdr:ext cx="534377" cy="259045"/>
    <xdr:sp macro="" textlink="">
      <xdr:nvSpPr>
        <xdr:cNvPr id="259" name="テキスト ボックス 258"/>
        <xdr:cNvSpPr txBox="1"/>
      </xdr:nvSpPr>
      <xdr:spPr>
        <a:xfrm>
          <a:off x="2641111" y="1663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81214</xdr:rowOff>
    </xdr:from>
    <xdr:to>
      <xdr:col>10</xdr:col>
      <xdr:colOff>165100</xdr:colOff>
      <xdr:row>97</xdr:row>
      <xdr:rowOff>11364</xdr:rowOff>
    </xdr:to>
    <xdr:sp macro="" textlink="">
      <xdr:nvSpPr>
        <xdr:cNvPr id="260" name="楕円 259"/>
        <xdr:cNvSpPr/>
      </xdr:nvSpPr>
      <xdr:spPr>
        <a:xfrm>
          <a:off x="1968500" y="165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2491</xdr:rowOff>
    </xdr:from>
    <xdr:ext cx="534377" cy="259045"/>
    <xdr:sp macro="" textlink="">
      <xdr:nvSpPr>
        <xdr:cNvPr id="261" name="テキスト ボックス 260"/>
        <xdr:cNvSpPr txBox="1"/>
      </xdr:nvSpPr>
      <xdr:spPr>
        <a:xfrm>
          <a:off x="1752111" y="16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92424</xdr:rowOff>
    </xdr:from>
    <xdr:to>
      <xdr:col>6</xdr:col>
      <xdr:colOff>38100</xdr:colOff>
      <xdr:row>97</xdr:row>
      <xdr:rowOff>22574</xdr:rowOff>
    </xdr:to>
    <xdr:sp macro="" textlink="">
      <xdr:nvSpPr>
        <xdr:cNvPr id="262" name="楕円 261"/>
        <xdr:cNvSpPr/>
      </xdr:nvSpPr>
      <xdr:spPr>
        <a:xfrm>
          <a:off x="1079500" y="165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13701</xdr:rowOff>
    </xdr:from>
    <xdr:ext cx="534377" cy="259045"/>
    <xdr:sp macro="" textlink="">
      <xdr:nvSpPr>
        <xdr:cNvPr id="263" name="テキスト ボックス 262"/>
        <xdr:cNvSpPr txBox="1"/>
      </xdr:nvSpPr>
      <xdr:spPr>
        <a:xfrm>
          <a:off x="863111" y="166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69242</xdr:rowOff>
    </xdr:from>
    <xdr:to>
      <xdr:col>55</xdr:col>
      <xdr:colOff>0</xdr:colOff>
      <xdr:row>37</xdr:row>
      <xdr:rowOff>72926</xdr:rowOff>
    </xdr:to>
    <xdr:cxnSp macro="">
      <xdr:nvCxnSpPr>
        <xdr:cNvPr id="292" name="直線コネクタ 291"/>
        <xdr:cNvCxnSpPr/>
      </xdr:nvCxnSpPr>
      <xdr:spPr>
        <a:xfrm>
          <a:off x="9639300" y="6412892"/>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69242</xdr:rowOff>
    </xdr:from>
    <xdr:to>
      <xdr:col>50</xdr:col>
      <xdr:colOff>114300</xdr:colOff>
      <xdr:row>37</xdr:row>
      <xdr:rowOff>70375</xdr:rowOff>
    </xdr:to>
    <xdr:cxnSp macro="">
      <xdr:nvCxnSpPr>
        <xdr:cNvPr id="295" name="直線コネクタ 294"/>
        <xdr:cNvCxnSpPr/>
      </xdr:nvCxnSpPr>
      <xdr:spPr>
        <a:xfrm flipV="1">
          <a:off x="8750300" y="6412892"/>
          <a:ext cx="889000" cy="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81263</xdr:rowOff>
    </xdr:from>
    <xdr:ext cx="599010" cy="259045"/>
    <xdr:sp macro="" textlink="">
      <xdr:nvSpPr>
        <xdr:cNvPr id="297" name="テキスト ボックス 296"/>
        <xdr:cNvSpPr txBox="1"/>
      </xdr:nvSpPr>
      <xdr:spPr>
        <a:xfrm>
          <a:off x="9339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70375</xdr:rowOff>
    </xdr:from>
    <xdr:to>
      <xdr:col>45</xdr:col>
      <xdr:colOff>177800</xdr:colOff>
      <xdr:row>37</xdr:row>
      <xdr:rowOff>103385</xdr:rowOff>
    </xdr:to>
    <xdr:cxnSp macro="">
      <xdr:nvCxnSpPr>
        <xdr:cNvPr id="298" name="直線コネクタ 297"/>
        <xdr:cNvCxnSpPr/>
      </xdr:nvCxnSpPr>
      <xdr:spPr>
        <a:xfrm flipV="1">
          <a:off x="7861300" y="6414025"/>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103385</xdr:rowOff>
    </xdr:from>
    <xdr:to>
      <xdr:col>41</xdr:col>
      <xdr:colOff>50800</xdr:colOff>
      <xdr:row>37</xdr:row>
      <xdr:rowOff>116962</xdr:rowOff>
    </xdr:to>
    <xdr:cxnSp macro="">
      <xdr:nvCxnSpPr>
        <xdr:cNvPr id="301" name="直線コネクタ 300"/>
        <xdr:cNvCxnSpPr/>
      </xdr:nvCxnSpPr>
      <xdr:spPr>
        <a:xfrm flipV="1">
          <a:off x="6972300" y="6447035"/>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22126</xdr:rowOff>
    </xdr:from>
    <xdr:to>
      <xdr:col>55</xdr:col>
      <xdr:colOff>50800</xdr:colOff>
      <xdr:row>37</xdr:row>
      <xdr:rowOff>123726</xdr:rowOff>
    </xdr:to>
    <xdr:sp macro="" textlink="">
      <xdr:nvSpPr>
        <xdr:cNvPr id="311" name="楕円 310"/>
        <xdr:cNvSpPr/>
      </xdr:nvSpPr>
      <xdr:spPr>
        <a:xfrm>
          <a:off x="10426700" y="636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553</xdr:rowOff>
    </xdr:from>
    <xdr:ext cx="599010" cy="259045"/>
    <xdr:sp macro="" textlink="">
      <xdr:nvSpPr>
        <xdr:cNvPr id="312" name="補助費等該当値テキスト"/>
        <xdr:cNvSpPr txBox="1"/>
      </xdr:nvSpPr>
      <xdr:spPr>
        <a:xfrm>
          <a:off x="10528300" y="634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18442</xdr:rowOff>
    </xdr:from>
    <xdr:to>
      <xdr:col>50</xdr:col>
      <xdr:colOff>165100</xdr:colOff>
      <xdr:row>37</xdr:row>
      <xdr:rowOff>120042</xdr:rowOff>
    </xdr:to>
    <xdr:sp macro="" textlink="">
      <xdr:nvSpPr>
        <xdr:cNvPr id="313" name="楕円 312"/>
        <xdr:cNvSpPr/>
      </xdr:nvSpPr>
      <xdr:spPr>
        <a:xfrm>
          <a:off x="9588500" y="63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111169</xdr:rowOff>
    </xdr:from>
    <xdr:ext cx="599010" cy="259045"/>
    <xdr:sp macro="" textlink="">
      <xdr:nvSpPr>
        <xdr:cNvPr id="314" name="テキスト ボックス 313"/>
        <xdr:cNvSpPr txBox="1"/>
      </xdr:nvSpPr>
      <xdr:spPr>
        <a:xfrm>
          <a:off x="9339795" y="64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19575</xdr:rowOff>
    </xdr:from>
    <xdr:to>
      <xdr:col>46</xdr:col>
      <xdr:colOff>38100</xdr:colOff>
      <xdr:row>37</xdr:row>
      <xdr:rowOff>121175</xdr:rowOff>
    </xdr:to>
    <xdr:sp macro="" textlink="">
      <xdr:nvSpPr>
        <xdr:cNvPr id="315" name="楕円 314"/>
        <xdr:cNvSpPr/>
      </xdr:nvSpPr>
      <xdr:spPr>
        <a:xfrm>
          <a:off x="8699500" y="63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112302</xdr:rowOff>
    </xdr:from>
    <xdr:ext cx="599010" cy="259045"/>
    <xdr:sp macro="" textlink="">
      <xdr:nvSpPr>
        <xdr:cNvPr id="316" name="テキスト ボックス 315"/>
        <xdr:cNvSpPr txBox="1"/>
      </xdr:nvSpPr>
      <xdr:spPr>
        <a:xfrm>
          <a:off x="8450795" y="645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52585</xdr:rowOff>
    </xdr:from>
    <xdr:to>
      <xdr:col>41</xdr:col>
      <xdr:colOff>101600</xdr:colOff>
      <xdr:row>37</xdr:row>
      <xdr:rowOff>154185</xdr:rowOff>
    </xdr:to>
    <xdr:sp macro="" textlink="">
      <xdr:nvSpPr>
        <xdr:cNvPr id="317" name="楕円 316"/>
        <xdr:cNvSpPr/>
      </xdr:nvSpPr>
      <xdr:spPr>
        <a:xfrm>
          <a:off x="7810500" y="6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145312</xdr:rowOff>
    </xdr:from>
    <xdr:ext cx="599010" cy="259045"/>
    <xdr:sp macro="" textlink="">
      <xdr:nvSpPr>
        <xdr:cNvPr id="318" name="テキスト ボックス 317"/>
        <xdr:cNvSpPr txBox="1"/>
      </xdr:nvSpPr>
      <xdr:spPr>
        <a:xfrm>
          <a:off x="7561795" y="6488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66162</xdr:rowOff>
    </xdr:from>
    <xdr:to>
      <xdr:col>36</xdr:col>
      <xdr:colOff>165100</xdr:colOff>
      <xdr:row>37</xdr:row>
      <xdr:rowOff>167762</xdr:rowOff>
    </xdr:to>
    <xdr:sp macro="" textlink="">
      <xdr:nvSpPr>
        <xdr:cNvPr id="319" name="楕円 318"/>
        <xdr:cNvSpPr/>
      </xdr:nvSpPr>
      <xdr:spPr>
        <a:xfrm>
          <a:off x="6921500" y="640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158889</xdr:rowOff>
    </xdr:from>
    <xdr:ext cx="599010" cy="259045"/>
    <xdr:sp macro="" textlink="">
      <xdr:nvSpPr>
        <xdr:cNvPr id="320" name="テキスト ボックス 319"/>
        <xdr:cNvSpPr txBox="1"/>
      </xdr:nvSpPr>
      <xdr:spPr>
        <a:xfrm>
          <a:off x="6672795" y="650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15977</xdr:rowOff>
    </xdr:from>
    <xdr:to>
      <xdr:col>55</xdr:col>
      <xdr:colOff>0</xdr:colOff>
      <xdr:row>58</xdr:row>
      <xdr:rowOff>55577</xdr:rowOff>
    </xdr:to>
    <xdr:cxnSp macro="">
      <xdr:nvCxnSpPr>
        <xdr:cNvPr id="347" name="直線コネクタ 346"/>
        <xdr:cNvCxnSpPr/>
      </xdr:nvCxnSpPr>
      <xdr:spPr>
        <a:xfrm flipV="1">
          <a:off x="9639300" y="9960077"/>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55577</xdr:rowOff>
    </xdr:from>
    <xdr:to>
      <xdr:col>50</xdr:col>
      <xdr:colOff>114300</xdr:colOff>
      <xdr:row>58</xdr:row>
      <xdr:rowOff>62584</xdr:rowOff>
    </xdr:to>
    <xdr:cxnSp macro="">
      <xdr:nvCxnSpPr>
        <xdr:cNvPr id="350" name="直線コネクタ 349"/>
        <xdr:cNvCxnSpPr/>
      </xdr:nvCxnSpPr>
      <xdr:spPr>
        <a:xfrm flipV="1">
          <a:off x="8750300" y="9999677"/>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44135</xdr:rowOff>
    </xdr:from>
    <xdr:to>
      <xdr:col>45</xdr:col>
      <xdr:colOff>177800</xdr:colOff>
      <xdr:row>58</xdr:row>
      <xdr:rowOff>62584</xdr:rowOff>
    </xdr:to>
    <xdr:cxnSp macro="">
      <xdr:nvCxnSpPr>
        <xdr:cNvPr id="353" name="直線コネクタ 352"/>
        <xdr:cNvCxnSpPr/>
      </xdr:nvCxnSpPr>
      <xdr:spPr>
        <a:xfrm>
          <a:off x="7861300" y="9988235"/>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41556</xdr:rowOff>
    </xdr:from>
    <xdr:to>
      <xdr:col>41</xdr:col>
      <xdr:colOff>50800</xdr:colOff>
      <xdr:row>58</xdr:row>
      <xdr:rowOff>44135</xdr:rowOff>
    </xdr:to>
    <xdr:cxnSp macro="">
      <xdr:nvCxnSpPr>
        <xdr:cNvPr id="356" name="直線コネクタ 355"/>
        <xdr:cNvCxnSpPr/>
      </xdr:nvCxnSpPr>
      <xdr:spPr>
        <a:xfrm>
          <a:off x="6972300" y="9985656"/>
          <a:ext cx="889000" cy="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136627</xdr:rowOff>
    </xdr:from>
    <xdr:to>
      <xdr:col>55</xdr:col>
      <xdr:colOff>50800</xdr:colOff>
      <xdr:row>58</xdr:row>
      <xdr:rowOff>66777</xdr:rowOff>
    </xdr:to>
    <xdr:sp macro="" textlink="">
      <xdr:nvSpPr>
        <xdr:cNvPr id="366" name="楕円 365"/>
        <xdr:cNvSpPr/>
      </xdr:nvSpPr>
      <xdr:spPr>
        <a:xfrm>
          <a:off x="10426700" y="990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4777</xdr:rowOff>
    </xdr:from>
    <xdr:to>
      <xdr:col>50</xdr:col>
      <xdr:colOff>165100</xdr:colOff>
      <xdr:row>58</xdr:row>
      <xdr:rowOff>106377</xdr:rowOff>
    </xdr:to>
    <xdr:sp macro="" textlink="">
      <xdr:nvSpPr>
        <xdr:cNvPr id="368" name="楕円 367"/>
        <xdr:cNvSpPr/>
      </xdr:nvSpPr>
      <xdr:spPr>
        <a:xfrm>
          <a:off x="9588500" y="99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97504</xdr:rowOff>
    </xdr:from>
    <xdr:ext cx="599010" cy="259045"/>
    <xdr:sp macro="" textlink="">
      <xdr:nvSpPr>
        <xdr:cNvPr id="369" name="テキスト ボックス 368"/>
        <xdr:cNvSpPr txBox="1"/>
      </xdr:nvSpPr>
      <xdr:spPr>
        <a:xfrm>
          <a:off x="9339795" y="1004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11784</xdr:rowOff>
    </xdr:from>
    <xdr:to>
      <xdr:col>46</xdr:col>
      <xdr:colOff>38100</xdr:colOff>
      <xdr:row>58</xdr:row>
      <xdr:rowOff>113384</xdr:rowOff>
    </xdr:to>
    <xdr:sp macro="" textlink="">
      <xdr:nvSpPr>
        <xdr:cNvPr id="370" name="楕円 369"/>
        <xdr:cNvSpPr/>
      </xdr:nvSpPr>
      <xdr:spPr>
        <a:xfrm>
          <a:off x="8699500" y="99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104511</xdr:rowOff>
    </xdr:from>
    <xdr:ext cx="599010" cy="259045"/>
    <xdr:sp macro="" textlink="">
      <xdr:nvSpPr>
        <xdr:cNvPr id="371" name="テキスト ボックス 370"/>
        <xdr:cNvSpPr txBox="1"/>
      </xdr:nvSpPr>
      <xdr:spPr>
        <a:xfrm>
          <a:off x="8450795" y="1004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164785</xdr:rowOff>
    </xdr:from>
    <xdr:to>
      <xdr:col>41</xdr:col>
      <xdr:colOff>101600</xdr:colOff>
      <xdr:row>58</xdr:row>
      <xdr:rowOff>94935</xdr:rowOff>
    </xdr:to>
    <xdr:sp macro="" textlink="">
      <xdr:nvSpPr>
        <xdr:cNvPr id="372" name="楕円 371"/>
        <xdr:cNvSpPr/>
      </xdr:nvSpPr>
      <xdr:spPr>
        <a:xfrm>
          <a:off x="7810500" y="99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86062</xdr:rowOff>
    </xdr:from>
    <xdr:ext cx="599010" cy="259045"/>
    <xdr:sp macro="" textlink="">
      <xdr:nvSpPr>
        <xdr:cNvPr id="373" name="テキスト ボックス 372"/>
        <xdr:cNvSpPr txBox="1"/>
      </xdr:nvSpPr>
      <xdr:spPr>
        <a:xfrm>
          <a:off x="7561795" y="1003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162206</xdr:rowOff>
    </xdr:from>
    <xdr:to>
      <xdr:col>36</xdr:col>
      <xdr:colOff>165100</xdr:colOff>
      <xdr:row>58</xdr:row>
      <xdr:rowOff>92356</xdr:rowOff>
    </xdr:to>
    <xdr:sp macro="" textlink="">
      <xdr:nvSpPr>
        <xdr:cNvPr id="374" name="楕円 373"/>
        <xdr:cNvSpPr/>
      </xdr:nvSpPr>
      <xdr:spPr>
        <a:xfrm>
          <a:off x="6921500" y="993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83483</xdr:rowOff>
    </xdr:from>
    <xdr:ext cx="599010" cy="259045"/>
    <xdr:sp macro="" textlink="">
      <xdr:nvSpPr>
        <xdr:cNvPr id="375" name="テキスト ボックス 374"/>
        <xdr:cNvSpPr txBox="1"/>
      </xdr:nvSpPr>
      <xdr:spPr>
        <a:xfrm>
          <a:off x="6672795" y="1002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68298</xdr:rowOff>
    </xdr:from>
    <xdr:to>
      <xdr:col>55</xdr:col>
      <xdr:colOff>0</xdr:colOff>
      <xdr:row>78</xdr:row>
      <xdr:rowOff>126977</xdr:rowOff>
    </xdr:to>
    <xdr:cxnSp macro="">
      <xdr:nvCxnSpPr>
        <xdr:cNvPr id="404" name="直線コネクタ 403"/>
        <xdr:cNvCxnSpPr/>
      </xdr:nvCxnSpPr>
      <xdr:spPr>
        <a:xfrm flipV="1">
          <a:off x="9639300" y="13441398"/>
          <a:ext cx="838200" cy="5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126977</xdr:rowOff>
    </xdr:from>
    <xdr:to>
      <xdr:col>50</xdr:col>
      <xdr:colOff>114300</xdr:colOff>
      <xdr:row>79</xdr:row>
      <xdr:rowOff>42002</xdr:rowOff>
    </xdr:to>
    <xdr:cxnSp macro="">
      <xdr:nvCxnSpPr>
        <xdr:cNvPr id="407" name="直線コネクタ 406"/>
        <xdr:cNvCxnSpPr/>
      </xdr:nvCxnSpPr>
      <xdr:spPr>
        <a:xfrm flipV="1">
          <a:off x="8750300" y="13500077"/>
          <a:ext cx="889000" cy="8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83252</xdr:rowOff>
    </xdr:from>
    <xdr:to>
      <xdr:col>45</xdr:col>
      <xdr:colOff>177800</xdr:colOff>
      <xdr:row>79</xdr:row>
      <xdr:rowOff>42002</xdr:rowOff>
    </xdr:to>
    <xdr:cxnSp macro="">
      <xdr:nvCxnSpPr>
        <xdr:cNvPr id="410" name="直線コネクタ 409"/>
        <xdr:cNvCxnSpPr/>
      </xdr:nvCxnSpPr>
      <xdr:spPr>
        <a:xfrm>
          <a:off x="7861300" y="13456352"/>
          <a:ext cx="889000" cy="1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83252</xdr:rowOff>
    </xdr:from>
    <xdr:to>
      <xdr:col>41</xdr:col>
      <xdr:colOff>50800</xdr:colOff>
      <xdr:row>78</xdr:row>
      <xdr:rowOff>164844</xdr:rowOff>
    </xdr:to>
    <xdr:cxnSp macro="">
      <xdr:nvCxnSpPr>
        <xdr:cNvPr id="413" name="直線コネクタ 412"/>
        <xdr:cNvCxnSpPr/>
      </xdr:nvCxnSpPr>
      <xdr:spPr>
        <a:xfrm flipV="1">
          <a:off x="6972300" y="13456352"/>
          <a:ext cx="889000" cy="8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17498</xdr:rowOff>
    </xdr:from>
    <xdr:to>
      <xdr:col>55</xdr:col>
      <xdr:colOff>50800</xdr:colOff>
      <xdr:row>78</xdr:row>
      <xdr:rowOff>119098</xdr:rowOff>
    </xdr:to>
    <xdr:sp macro="" textlink="">
      <xdr:nvSpPr>
        <xdr:cNvPr id="423" name="楕円 422"/>
        <xdr:cNvSpPr/>
      </xdr:nvSpPr>
      <xdr:spPr>
        <a:xfrm>
          <a:off x="10426700" y="1339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40375</xdr:rowOff>
    </xdr:from>
    <xdr:ext cx="599010" cy="259045"/>
    <xdr:sp macro="" textlink="">
      <xdr:nvSpPr>
        <xdr:cNvPr id="424" name="普通建設事業費 （ うち新規整備　）該当値テキスト"/>
        <xdr:cNvSpPr txBox="1"/>
      </xdr:nvSpPr>
      <xdr:spPr>
        <a:xfrm>
          <a:off x="10528300" y="1324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76177</xdr:rowOff>
    </xdr:from>
    <xdr:to>
      <xdr:col>50</xdr:col>
      <xdr:colOff>165100</xdr:colOff>
      <xdr:row>79</xdr:row>
      <xdr:rowOff>6327</xdr:rowOff>
    </xdr:to>
    <xdr:sp macro="" textlink="">
      <xdr:nvSpPr>
        <xdr:cNvPr id="425" name="楕円 424"/>
        <xdr:cNvSpPr/>
      </xdr:nvSpPr>
      <xdr:spPr>
        <a:xfrm>
          <a:off x="9588500" y="134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168904</xdr:rowOff>
    </xdr:from>
    <xdr:ext cx="534377" cy="259045"/>
    <xdr:sp macro="" textlink="">
      <xdr:nvSpPr>
        <xdr:cNvPr id="426" name="テキスト ボックス 425"/>
        <xdr:cNvSpPr txBox="1"/>
      </xdr:nvSpPr>
      <xdr:spPr>
        <a:xfrm>
          <a:off x="9372111" y="1354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162652</xdr:rowOff>
    </xdr:from>
    <xdr:to>
      <xdr:col>46</xdr:col>
      <xdr:colOff>38100</xdr:colOff>
      <xdr:row>79</xdr:row>
      <xdr:rowOff>92802</xdr:rowOff>
    </xdr:to>
    <xdr:sp macro="" textlink="">
      <xdr:nvSpPr>
        <xdr:cNvPr id="427" name="楕円 426"/>
        <xdr:cNvSpPr/>
      </xdr:nvSpPr>
      <xdr:spPr>
        <a:xfrm>
          <a:off x="8699500" y="135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83929</xdr:rowOff>
    </xdr:from>
    <xdr:ext cx="469744" cy="259045"/>
    <xdr:sp macro="" textlink="">
      <xdr:nvSpPr>
        <xdr:cNvPr id="428" name="テキスト ボックス 427"/>
        <xdr:cNvSpPr txBox="1"/>
      </xdr:nvSpPr>
      <xdr:spPr>
        <a:xfrm>
          <a:off x="8515428" y="136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32452</xdr:rowOff>
    </xdr:from>
    <xdr:to>
      <xdr:col>41</xdr:col>
      <xdr:colOff>101600</xdr:colOff>
      <xdr:row>78</xdr:row>
      <xdr:rowOff>134052</xdr:rowOff>
    </xdr:to>
    <xdr:sp macro="" textlink="">
      <xdr:nvSpPr>
        <xdr:cNvPr id="429" name="楕円 428"/>
        <xdr:cNvSpPr/>
      </xdr:nvSpPr>
      <xdr:spPr>
        <a:xfrm>
          <a:off x="7810500" y="134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125179</xdr:rowOff>
    </xdr:from>
    <xdr:ext cx="599010" cy="259045"/>
    <xdr:sp macro="" textlink="">
      <xdr:nvSpPr>
        <xdr:cNvPr id="430" name="テキスト ボックス 429"/>
        <xdr:cNvSpPr txBox="1"/>
      </xdr:nvSpPr>
      <xdr:spPr>
        <a:xfrm>
          <a:off x="7561795" y="1349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114044</xdr:rowOff>
    </xdr:from>
    <xdr:to>
      <xdr:col>36</xdr:col>
      <xdr:colOff>165100</xdr:colOff>
      <xdr:row>79</xdr:row>
      <xdr:rowOff>44194</xdr:rowOff>
    </xdr:to>
    <xdr:sp macro="" textlink="">
      <xdr:nvSpPr>
        <xdr:cNvPr id="431" name="楕円 430"/>
        <xdr:cNvSpPr/>
      </xdr:nvSpPr>
      <xdr:spPr>
        <a:xfrm>
          <a:off x="6921500" y="134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35321</xdr:rowOff>
    </xdr:from>
    <xdr:ext cx="534377" cy="259045"/>
    <xdr:sp macro="" textlink="">
      <xdr:nvSpPr>
        <xdr:cNvPr id="432" name="テキスト ボックス 431"/>
        <xdr:cNvSpPr txBox="1"/>
      </xdr:nvSpPr>
      <xdr:spPr>
        <a:xfrm>
          <a:off x="6705111" y="135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109989</xdr:rowOff>
    </xdr:from>
    <xdr:to>
      <xdr:col>55</xdr:col>
      <xdr:colOff>0</xdr:colOff>
      <xdr:row>98</xdr:row>
      <xdr:rowOff>111058</xdr:rowOff>
    </xdr:to>
    <xdr:cxnSp macro="">
      <xdr:nvCxnSpPr>
        <xdr:cNvPr id="459" name="直線コネクタ 458"/>
        <xdr:cNvCxnSpPr/>
      </xdr:nvCxnSpPr>
      <xdr:spPr>
        <a:xfrm flipV="1">
          <a:off x="9639300" y="16912089"/>
          <a:ext cx="8382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71991</xdr:rowOff>
    </xdr:from>
    <xdr:to>
      <xdr:col>50</xdr:col>
      <xdr:colOff>114300</xdr:colOff>
      <xdr:row>98</xdr:row>
      <xdr:rowOff>111058</xdr:rowOff>
    </xdr:to>
    <xdr:cxnSp macro="">
      <xdr:nvCxnSpPr>
        <xdr:cNvPr id="462" name="直線コネクタ 461"/>
        <xdr:cNvCxnSpPr/>
      </xdr:nvCxnSpPr>
      <xdr:spPr>
        <a:xfrm>
          <a:off x="8750300" y="16874091"/>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71991</xdr:rowOff>
    </xdr:from>
    <xdr:to>
      <xdr:col>45</xdr:col>
      <xdr:colOff>177800</xdr:colOff>
      <xdr:row>98</xdr:row>
      <xdr:rowOff>109576</xdr:rowOff>
    </xdr:to>
    <xdr:cxnSp macro="">
      <xdr:nvCxnSpPr>
        <xdr:cNvPr id="465" name="直線コネクタ 464"/>
        <xdr:cNvCxnSpPr/>
      </xdr:nvCxnSpPr>
      <xdr:spPr>
        <a:xfrm flipV="1">
          <a:off x="7861300" y="16874091"/>
          <a:ext cx="889000" cy="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114622</xdr:rowOff>
    </xdr:from>
    <xdr:ext cx="599010" cy="259045"/>
    <xdr:sp macro="" textlink="">
      <xdr:nvSpPr>
        <xdr:cNvPr id="467" name="テキスト ボックス 466"/>
        <xdr:cNvSpPr txBox="1"/>
      </xdr:nvSpPr>
      <xdr:spPr>
        <a:xfrm>
          <a:off x="8450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88689</xdr:rowOff>
    </xdr:from>
    <xdr:to>
      <xdr:col>41</xdr:col>
      <xdr:colOff>50800</xdr:colOff>
      <xdr:row>98</xdr:row>
      <xdr:rowOff>109576</xdr:rowOff>
    </xdr:to>
    <xdr:cxnSp macro="">
      <xdr:nvCxnSpPr>
        <xdr:cNvPr id="468" name="直線コネクタ 467"/>
        <xdr:cNvCxnSpPr/>
      </xdr:nvCxnSpPr>
      <xdr:spPr>
        <a:xfrm>
          <a:off x="6972300" y="16890789"/>
          <a:ext cx="889000" cy="2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59189</xdr:rowOff>
    </xdr:from>
    <xdr:to>
      <xdr:col>55</xdr:col>
      <xdr:colOff>50800</xdr:colOff>
      <xdr:row>98</xdr:row>
      <xdr:rowOff>160789</xdr:rowOff>
    </xdr:to>
    <xdr:sp macro="" textlink="">
      <xdr:nvSpPr>
        <xdr:cNvPr id="478" name="楕円 477"/>
        <xdr:cNvSpPr/>
      </xdr:nvSpPr>
      <xdr:spPr>
        <a:xfrm>
          <a:off x="10426700" y="1686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34377" cy="259045"/>
    <xdr:sp macro="" textlink="">
      <xdr:nvSpPr>
        <xdr:cNvPr id="479" name="普通建設事業費 （ うち更新整備　）該当値テキスト"/>
        <xdr:cNvSpPr txBox="1"/>
      </xdr:nvSpPr>
      <xdr:spPr>
        <a:xfrm>
          <a:off x="10528300" y="168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60258</xdr:rowOff>
    </xdr:from>
    <xdr:to>
      <xdr:col>50</xdr:col>
      <xdr:colOff>165100</xdr:colOff>
      <xdr:row>98</xdr:row>
      <xdr:rowOff>161858</xdr:rowOff>
    </xdr:to>
    <xdr:sp macro="" textlink="">
      <xdr:nvSpPr>
        <xdr:cNvPr id="480" name="楕円 479"/>
        <xdr:cNvSpPr/>
      </xdr:nvSpPr>
      <xdr:spPr>
        <a:xfrm>
          <a:off x="9588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152985</xdr:rowOff>
    </xdr:from>
    <xdr:ext cx="534377" cy="259045"/>
    <xdr:sp macro="" textlink="">
      <xdr:nvSpPr>
        <xdr:cNvPr id="481" name="テキスト ボックス 480"/>
        <xdr:cNvSpPr txBox="1"/>
      </xdr:nvSpPr>
      <xdr:spPr>
        <a:xfrm>
          <a:off x="9372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21191</xdr:rowOff>
    </xdr:from>
    <xdr:to>
      <xdr:col>46</xdr:col>
      <xdr:colOff>38100</xdr:colOff>
      <xdr:row>98</xdr:row>
      <xdr:rowOff>122791</xdr:rowOff>
    </xdr:to>
    <xdr:sp macro="" textlink="">
      <xdr:nvSpPr>
        <xdr:cNvPr id="482" name="楕円 481"/>
        <xdr:cNvSpPr/>
      </xdr:nvSpPr>
      <xdr:spPr>
        <a:xfrm>
          <a:off x="8699500" y="1682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139318</xdr:rowOff>
    </xdr:from>
    <xdr:ext cx="599010" cy="259045"/>
    <xdr:sp macro="" textlink="">
      <xdr:nvSpPr>
        <xdr:cNvPr id="483" name="テキスト ボックス 482"/>
        <xdr:cNvSpPr txBox="1"/>
      </xdr:nvSpPr>
      <xdr:spPr>
        <a:xfrm>
          <a:off x="8450795" y="16598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58776</xdr:rowOff>
    </xdr:from>
    <xdr:to>
      <xdr:col>41</xdr:col>
      <xdr:colOff>101600</xdr:colOff>
      <xdr:row>98</xdr:row>
      <xdr:rowOff>160376</xdr:rowOff>
    </xdr:to>
    <xdr:sp macro="" textlink="">
      <xdr:nvSpPr>
        <xdr:cNvPr id="484" name="楕円 483"/>
        <xdr:cNvSpPr/>
      </xdr:nvSpPr>
      <xdr:spPr>
        <a:xfrm>
          <a:off x="7810500" y="168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151503</xdr:rowOff>
    </xdr:from>
    <xdr:ext cx="534377" cy="259045"/>
    <xdr:sp macro="" textlink="">
      <xdr:nvSpPr>
        <xdr:cNvPr id="485" name="テキスト ボックス 484"/>
        <xdr:cNvSpPr txBox="1"/>
      </xdr:nvSpPr>
      <xdr:spPr>
        <a:xfrm>
          <a:off x="7594111" y="169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37889</xdr:rowOff>
    </xdr:from>
    <xdr:to>
      <xdr:col>36</xdr:col>
      <xdr:colOff>165100</xdr:colOff>
      <xdr:row>98</xdr:row>
      <xdr:rowOff>139489</xdr:rowOff>
    </xdr:to>
    <xdr:sp macro="" textlink="">
      <xdr:nvSpPr>
        <xdr:cNvPr id="486" name="楕円 485"/>
        <xdr:cNvSpPr/>
      </xdr:nvSpPr>
      <xdr:spPr>
        <a:xfrm>
          <a:off x="6921500" y="1683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130616</xdr:rowOff>
    </xdr:from>
    <xdr:ext cx="599010" cy="259045"/>
    <xdr:sp macro="" textlink="">
      <xdr:nvSpPr>
        <xdr:cNvPr id="487" name="テキスト ボックス 486"/>
        <xdr:cNvSpPr txBox="1"/>
      </xdr:nvSpPr>
      <xdr:spPr>
        <a:xfrm>
          <a:off x="6672795" y="16932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13643</xdr:rowOff>
    </xdr:from>
    <xdr:to>
      <xdr:col>85</xdr:col>
      <xdr:colOff>127000</xdr:colOff>
      <xdr:row>39</xdr:row>
      <xdr:rowOff>34323</xdr:rowOff>
    </xdr:to>
    <xdr:cxnSp macro="">
      <xdr:nvCxnSpPr>
        <xdr:cNvPr id="516" name="直線コネクタ 515"/>
        <xdr:cNvCxnSpPr/>
      </xdr:nvCxnSpPr>
      <xdr:spPr>
        <a:xfrm flipV="1">
          <a:off x="15481300" y="6700193"/>
          <a:ext cx="8382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34323</xdr:rowOff>
    </xdr:from>
    <xdr:to>
      <xdr:col>81</xdr:col>
      <xdr:colOff>50800</xdr:colOff>
      <xdr:row>39</xdr:row>
      <xdr:rowOff>40286</xdr:rowOff>
    </xdr:to>
    <xdr:cxnSp macro="">
      <xdr:nvCxnSpPr>
        <xdr:cNvPr id="519" name="直線コネクタ 518"/>
        <xdr:cNvCxnSpPr/>
      </xdr:nvCxnSpPr>
      <xdr:spPr>
        <a:xfrm flipV="1">
          <a:off x="14592300" y="6720873"/>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18214</xdr:rowOff>
    </xdr:from>
    <xdr:to>
      <xdr:col>76</xdr:col>
      <xdr:colOff>114300</xdr:colOff>
      <xdr:row>39</xdr:row>
      <xdr:rowOff>40286</xdr:rowOff>
    </xdr:to>
    <xdr:cxnSp macro="">
      <xdr:nvCxnSpPr>
        <xdr:cNvPr id="522" name="直線コネクタ 521"/>
        <xdr:cNvCxnSpPr/>
      </xdr:nvCxnSpPr>
      <xdr:spPr>
        <a:xfrm>
          <a:off x="13703300" y="6704764"/>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18214</xdr:rowOff>
    </xdr:from>
    <xdr:to>
      <xdr:col>71</xdr:col>
      <xdr:colOff>177800</xdr:colOff>
      <xdr:row>39</xdr:row>
      <xdr:rowOff>32022</xdr:rowOff>
    </xdr:to>
    <xdr:cxnSp macro="">
      <xdr:nvCxnSpPr>
        <xdr:cNvPr id="525" name="直線コネクタ 524"/>
        <xdr:cNvCxnSpPr/>
      </xdr:nvCxnSpPr>
      <xdr:spPr>
        <a:xfrm flipV="1">
          <a:off x="12814300" y="6704764"/>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134293</xdr:rowOff>
    </xdr:from>
    <xdr:to>
      <xdr:col>85</xdr:col>
      <xdr:colOff>177800</xdr:colOff>
      <xdr:row>39</xdr:row>
      <xdr:rowOff>64443</xdr:rowOff>
    </xdr:to>
    <xdr:sp macro="" textlink="">
      <xdr:nvSpPr>
        <xdr:cNvPr id="535" name="楕円 534"/>
        <xdr:cNvSpPr/>
      </xdr:nvSpPr>
      <xdr:spPr>
        <a:xfrm>
          <a:off x="162687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70433</xdr:rowOff>
    </xdr:from>
    <xdr:ext cx="469744" cy="259045"/>
    <xdr:sp macro="" textlink="">
      <xdr:nvSpPr>
        <xdr:cNvPr id="536" name="災害復旧事業費該当値テキスト"/>
        <xdr:cNvSpPr txBox="1"/>
      </xdr:nvSpPr>
      <xdr:spPr>
        <a:xfrm>
          <a:off x="16370300" y="658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154973</xdr:rowOff>
    </xdr:from>
    <xdr:to>
      <xdr:col>81</xdr:col>
      <xdr:colOff>101600</xdr:colOff>
      <xdr:row>39</xdr:row>
      <xdr:rowOff>85123</xdr:rowOff>
    </xdr:to>
    <xdr:sp macro="" textlink="">
      <xdr:nvSpPr>
        <xdr:cNvPr id="537" name="楕円 536"/>
        <xdr:cNvSpPr/>
      </xdr:nvSpPr>
      <xdr:spPr>
        <a:xfrm>
          <a:off x="15430500" y="667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76250</xdr:rowOff>
    </xdr:from>
    <xdr:ext cx="469744" cy="259045"/>
    <xdr:sp macro="" textlink="">
      <xdr:nvSpPr>
        <xdr:cNvPr id="538" name="テキスト ボックス 537"/>
        <xdr:cNvSpPr txBox="1"/>
      </xdr:nvSpPr>
      <xdr:spPr>
        <a:xfrm>
          <a:off x="15246428" y="6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160936</xdr:rowOff>
    </xdr:from>
    <xdr:to>
      <xdr:col>76</xdr:col>
      <xdr:colOff>165100</xdr:colOff>
      <xdr:row>39</xdr:row>
      <xdr:rowOff>91086</xdr:rowOff>
    </xdr:to>
    <xdr:sp macro="" textlink="">
      <xdr:nvSpPr>
        <xdr:cNvPr id="539" name="楕円 538"/>
        <xdr:cNvSpPr/>
      </xdr:nvSpPr>
      <xdr:spPr>
        <a:xfrm>
          <a:off x="14541500" y="667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82213</xdr:rowOff>
    </xdr:from>
    <xdr:ext cx="469744" cy="259045"/>
    <xdr:sp macro="" textlink="">
      <xdr:nvSpPr>
        <xdr:cNvPr id="540" name="テキスト ボックス 539"/>
        <xdr:cNvSpPr txBox="1"/>
      </xdr:nvSpPr>
      <xdr:spPr>
        <a:xfrm>
          <a:off x="14357428" y="676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138864</xdr:rowOff>
    </xdr:from>
    <xdr:to>
      <xdr:col>72</xdr:col>
      <xdr:colOff>38100</xdr:colOff>
      <xdr:row>39</xdr:row>
      <xdr:rowOff>69014</xdr:rowOff>
    </xdr:to>
    <xdr:sp macro="" textlink="">
      <xdr:nvSpPr>
        <xdr:cNvPr id="541" name="楕円 540"/>
        <xdr:cNvSpPr/>
      </xdr:nvSpPr>
      <xdr:spPr>
        <a:xfrm>
          <a:off x="13652500" y="665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60141</xdr:rowOff>
    </xdr:from>
    <xdr:ext cx="469744" cy="259045"/>
    <xdr:sp macro="" textlink="">
      <xdr:nvSpPr>
        <xdr:cNvPr id="542" name="テキスト ボックス 541"/>
        <xdr:cNvSpPr txBox="1"/>
      </xdr:nvSpPr>
      <xdr:spPr>
        <a:xfrm>
          <a:off x="13468428" y="67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152672</xdr:rowOff>
    </xdr:from>
    <xdr:to>
      <xdr:col>67</xdr:col>
      <xdr:colOff>101600</xdr:colOff>
      <xdr:row>39</xdr:row>
      <xdr:rowOff>82822</xdr:rowOff>
    </xdr:to>
    <xdr:sp macro="" textlink="">
      <xdr:nvSpPr>
        <xdr:cNvPr id="543" name="楕円 542"/>
        <xdr:cNvSpPr/>
      </xdr:nvSpPr>
      <xdr:spPr>
        <a:xfrm>
          <a:off x="12763500" y="66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73949</xdr:rowOff>
    </xdr:from>
    <xdr:ext cx="469744" cy="259045"/>
    <xdr:sp macro="" textlink="">
      <xdr:nvSpPr>
        <xdr:cNvPr id="544" name="テキスト ボックス 543"/>
        <xdr:cNvSpPr txBox="1"/>
      </xdr:nvSpPr>
      <xdr:spPr>
        <a:xfrm>
          <a:off x="12579428" y="67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99191</xdr:rowOff>
    </xdr:from>
    <xdr:to>
      <xdr:col>85</xdr:col>
      <xdr:colOff>127000</xdr:colOff>
      <xdr:row>77</xdr:row>
      <xdr:rowOff>111866</xdr:rowOff>
    </xdr:to>
    <xdr:cxnSp macro="">
      <xdr:nvCxnSpPr>
        <xdr:cNvPr id="628" name="直線コネクタ 627"/>
        <xdr:cNvCxnSpPr/>
      </xdr:nvCxnSpPr>
      <xdr:spPr>
        <a:xfrm flipV="1">
          <a:off x="15481300" y="13300841"/>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111866</xdr:rowOff>
    </xdr:from>
    <xdr:to>
      <xdr:col>81</xdr:col>
      <xdr:colOff>50800</xdr:colOff>
      <xdr:row>77</xdr:row>
      <xdr:rowOff>124502</xdr:rowOff>
    </xdr:to>
    <xdr:cxnSp macro="">
      <xdr:nvCxnSpPr>
        <xdr:cNvPr id="631" name="直線コネクタ 630"/>
        <xdr:cNvCxnSpPr/>
      </xdr:nvCxnSpPr>
      <xdr:spPr>
        <a:xfrm flipV="1">
          <a:off x="14592300" y="13313516"/>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124502</xdr:rowOff>
    </xdr:from>
    <xdr:to>
      <xdr:col>76</xdr:col>
      <xdr:colOff>114300</xdr:colOff>
      <xdr:row>78</xdr:row>
      <xdr:rowOff>54811</xdr:rowOff>
    </xdr:to>
    <xdr:cxnSp macro="">
      <xdr:nvCxnSpPr>
        <xdr:cNvPr id="634" name="直線コネクタ 633"/>
        <xdr:cNvCxnSpPr/>
      </xdr:nvCxnSpPr>
      <xdr:spPr>
        <a:xfrm flipV="1">
          <a:off x="13703300" y="13326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54811</xdr:rowOff>
    </xdr:from>
    <xdr:to>
      <xdr:col>71</xdr:col>
      <xdr:colOff>177800</xdr:colOff>
      <xdr:row>78</xdr:row>
      <xdr:rowOff>55039</xdr:rowOff>
    </xdr:to>
    <xdr:cxnSp macro="">
      <xdr:nvCxnSpPr>
        <xdr:cNvPr id="637" name="直線コネクタ 636"/>
        <xdr:cNvCxnSpPr/>
      </xdr:nvCxnSpPr>
      <xdr:spPr>
        <a:xfrm flipV="1">
          <a:off x="12814300" y="1342791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48391</xdr:rowOff>
    </xdr:from>
    <xdr:to>
      <xdr:col>85</xdr:col>
      <xdr:colOff>177800</xdr:colOff>
      <xdr:row>77</xdr:row>
      <xdr:rowOff>149991</xdr:rowOff>
    </xdr:to>
    <xdr:sp macro="" textlink="">
      <xdr:nvSpPr>
        <xdr:cNvPr id="647" name="楕円 646"/>
        <xdr:cNvSpPr/>
      </xdr:nvSpPr>
      <xdr:spPr>
        <a:xfrm>
          <a:off x="16268700" y="132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71268</xdr:rowOff>
    </xdr:from>
    <xdr:ext cx="599010" cy="259045"/>
    <xdr:sp macro="" textlink="">
      <xdr:nvSpPr>
        <xdr:cNvPr id="648" name="公債費該当値テキスト"/>
        <xdr:cNvSpPr txBox="1"/>
      </xdr:nvSpPr>
      <xdr:spPr>
        <a:xfrm>
          <a:off x="16370300" y="131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61066</xdr:rowOff>
    </xdr:from>
    <xdr:to>
      <xdr:col>81</xdr:col>
      <xdr:colOff>101600</xdr:colOff>
      <xdr:row>77</xdr:row>
      <xdr:rowOff>162666</xdr:rowOff>
    </xdr:to>
    <xdr:sp macro="" textlink="">
      <xdr:nvSpPr>
        <xdr:cNvPr id="649" name="楕円 648"/>
        <xdr:cNvSpPr/>
      </xdr:nvSpPr>
      <xdr:spPr>
        <a:xfrm>
          <a:off x="15430500" y="132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153793</xdr:rowOff>
    </xdr:from>
    <xdr:ext cx="599010" cy="259045"/>
    <xdr:sp macro="" textlink="">
      <xdr:nvSpPr>
        <xdr:cNvPr id="650" name="テキスト ボックス 649"/>
        <xdr:cNvSpPr txBox="1"/>
      </xdr:nvSpPr>
      <xdr:spPr>
        <a:xfrm>
          <a:off x="15181795" y="133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73702</xdr:rowOff>
    </xdr:from>
    <xdr:to>
      <xdr:col>76</xdr:col>
      <xdr:colOff>165100</xdr:colOff>
      <xdr:row>78</xdr:row>
      <xdr:rowOff>3852</xdr:rowOff>
    </xdr:to>
    <xdr:sp macro="" textlink="">
      <xdr:nvSpPr>
        <xdr:cNvPr id="651" name="楕円 650"/>
        <xdr:cNvSpPr/>
      </xdr:nvSpPr>
      <xdr:spPr>
        <a:xfrm>
          <a:off x="14541500" y="132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166429</xdr:rowOff>
    </xdr:from>
    <xdr:ext cx="599010" cy="259045"/>
    <xdr:sp macro="" textlink="">
      <xdr:nvSpPr>
        <xdr:cNvPr id="652" name="テキスト ボックス 651"/>
        <xdr:cNvSpPr txBox="1"/>
      </xdr:nvSpPr>
      <xdr:spPr>
        <a:xfrm>
          <a:off x="14292795" y="1336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4011</xdr:rowOff>
    </xdr:from>
    <xdr:to>
      <xdr:col>72</xdr:col>
      <xdr:colOff>38100</xdr:colOff>
      <xdr:row>78</xdr:row>
      <xdr:rowOff>105611</xdr:rowOff>
    </xdr:to>
    <xdr:sp macro="" textlink="">
      <xdr:nvSpPr>
        <xdr:cNvPr id="653" name="楕円 652"/>
        <xdr:cNvSpPr/>
      </xdr:nvSpPr>
      <xdr:spPr>
        <a:xfrm>
          <a:off x="13652500" y="1337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96738</xdr:rowOff>
    </xdr:from>
    <xdr:ext cx="534377" cy="259045"/>
    <xdr:sp macro="" textlink="">
      <xdr:nvSpPr>
        <xdr:cNvPr id="654" name="テキスト ボックス 653"/>
        <xdr:cNvSpPr txBox="1"/>
      </xdr:nvSpPr>
      <xdr:spPr>
        <a:xfrm>
          <a:off x="13436111" y="1346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4239</xdr:rowOff>
    </xdr:from>
    <xdr:to>
      <xdr:col>67</xdr:col>
      <xdr:colOff>101600</xdr:colOff>
      <xdr:row>78</xdr:row>
      <xdr:rowOff>105839</xdr:rowOff>
    </xdr:to>
    <xdr:sp macro="" textlink="">
      <xdr:nvSpPr>
        <xdr:cNvPr id="655" name="楕円 654"/>
        <xdr:cNvSpPr/>
      </xdr:nvSpPr>
      <xdr:spPr>
        <a:xfrm>
          <a:off x="12763500" y="13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96966</xdr:rowOff>
    </xdr:from>
    <xdr:ext cx="534377" cy="259045"/>
    <xdr:sp macro="" textlink="">
      <xdr:nvSpPr>
        <xdr:cNvPr id="656" name="テキスト ボックス 655"/>
        <xdr:cNvSpPr txBox="1"/>
      </xdr:nvSpPr>
      <xdr:spPr>
        <a:xfrm>
          <a:off x="12547111" y="134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71881</xdr:rowOff>
    </xdr:from>
    <xdr:to>
      <xdr:col>85</xdr:col>
      <xdr:colOff>127000</xdr:colOff>
      <xdr:row>99</xdr:row>
      <xdr:rowOff>75797</xdr:rowOff>
    </xdr:to>
    <xdr:cxnSp macro="">
      <xdr:nvCxnSpPr>
        <xdr:cNvPr id="687" name="直線コネクタ 686"/>
        <xdr:cNvCxnSpPr/>
      </xdr:nvCxnSpPr>
      <xdr:spPr>
        <a:xfrm>
          <a:off x="15481300" y="17045431"/>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67241</xdr:rowOff>
    </xdr:from>
    <xdr:to>
      <xdr:col>81</xdr:col>
      <xdr:colOff>50800</xdr:colOff>
      <xdr:row>99</xdr:row>
      <xdr:rowOff>71881</xdr:rowOff>
    </xdr:to>
    <xdr:cxnSp macro="">
      <xdr:nvCxnSpPr>
        <xdr:cNvPr id="690" name="直線コネクタ 689"/>
        <xdr:cNvCxnSpPr/>
      </xdr:nvCxnSpPr>
      <xdr:spPr>
        <a:xfrm>
          <a:off x="14592300" y="17040791"/>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67241</xdr:rowOff>
    </xdr:from>
    <xdr:to>
      <xdr:col>76</xdr:col>
      <xdr:colOff>114300</xdr:colOff>
      <xdr:row>99</xdr:row>
      <xdr:rowOff>68249</xdr:rowOff>
    </xdr:to>
    <xdr:cxnSp macro="">
      <xdr:nvCxnSpPr>
        <xdr:cNvPr id="693" name="直線コネクタ 692"/>
        <xdr:cNvCxnSpPr/>
      </xdr:nvCxnSpPr>
      <xdr:spPr>
        <a:xfrm flipV="1">
          <a:off x="13703300" y="17040791"/>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68249</xdr:rowOff>
    </xdr:from>
    <xdr:to>
      <xdr:col>71</xdr:col>
      <xdr:colOff>177800</xdr:colOff>
      <xdr:row>99</xdr:row>
      <xdr:rowOff>81128</xdr:rowOff>
    </xdr:to>
    <xdr:cxnSp macro="">
      <xdr:nvCxnSpPr>
        <xdr:cNvPr id="696" name="直線コネクタ 695"/>
        <xdr:cNvCxnSpPr/>
      </xdr:nvCxnSpPr>
      <xdr:spPr>
        <a:xfrm flipV="1">
          <a:off x="12814300" y="17041799"/>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24997</xdr:rowOff>
    </xdr:from>
    <xdr:to>
      <xdr:col>85</xdr:col>
      <xdr:colOff>177800</xdr:colOff>
      <xdr:row>99</xdr:row>
      <xdr:rowOff>126597</xdr:rowOff>
    </xdr:to>
    <xdr:sp macro="" textlink="">
      <xdr:nvSpPr>
        <xdr:cNvPr id="706" name="楕円 705"/>
        <xdr:cNvSpPr/>
      </xdr:nvSpPr>
      <xdr:spPr>
        <a:xfrm>
          <a:off x="16268700" y="169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21081</xdr:rowOff>
    </xdr:from>
    <xdr:to>
      <xdr:col>81</xdr:col>
      <xdr:colOff>101600</xdr:colOff>
      <xdr:row>99</xdr:row>
      <xdr:rowOff>122681</xdr:rowOff>
    </xdr:to>
    <xdr:sp macro="" textlink="">
      <xdr:nvSpPr>
        <xdr:cNvPr id="708" name="楕円 707"/>
        <xdr:cNvSpPr/>
      </xdr:nvSpPr>
      <xdr:spPr>
        <a:xfrm>
          <a:off x="15430500" y="169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113808</xdr:rowOff>
    </xdr:from>
    <xdr:ext cx="534377" cy="259045"/>
    <xdr:sp macro="" textlink="">
      <xdr:nvSpPr>
        <xdr:cNvPr id="709" name="テキスト ボックス 708"/>
        <xdr:cNvSpPr txBox="1"/>
      </xdr:nvSpPr>
      <xdr:spPr>
        <a:xfrm>
          <a:off x="15214111" y="170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16441</xdr:rowOff>
    </xdr:from>
    <xdr:to>
      <xdr:col>76</xdr:col>
      <xdr:colOff>165100</xdr:colOff>
      <xdr:row>99</xdr:row>
      <xdr:rowOff>118041</xdr:rowOff>
    </xdr:to>
    <xdr:sp macro="" textlink="">
      <xdr:nvSpPr>
        <xdr:cNvPr id="710" name="楕円 709"/>
        <xdr:cNvSpPr/>
      </xdr:nvSpPr>
      <xdr:spPr>
        <a:xfrm>
          <a:off x="14541500" y="1698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109168</xdr:rowOff>
    </xdr:from>
    <xdr:ext cx="534377" cy="259045"/>
    <xdr:sp macro="" textlink="">
      <xdr:nvSpPr>
        <xdr:cNvPr id="711" name="テキスト ボックス 710"/>
        <xdr:cNvSpPr txBox="1"/>
      </xdr:nvSpPr>
      <xdr:spPr>
        <a:xfrm>
          <a:off x="14325111" y="1708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17449</xdr:rowOff>
    </xdr:from>
    <xdr:to>
      <xdr:col>72</xdr:col>
      <xdr:colOff>38100</xdr:colOff>
      <xdr:row>99</xdr:row>
      <xdr:rowOff>119049</xdr:rowOff>
    </xdr:to>
    <xdr:sp macro="" textlink="">
      <xdr:nvSpPr>
        <xdr:cNvPr id="712" name="楕円 711"/>
        <xdr:cNvSpPr/>
      </xdr:nvSpPr>
      <xdr:spPr>
        <a:xfrm>
          <a:off x="13652500" y="1699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110176</xdr:rowOff>
    </xdr:from>
    <xdr:ext cx="534377" cy="259045"/>
    <xdr:sp macro="" textlink="">
      <xdr:nvSpPr>
        <xdr:cNvPr id="713" name="テキスト ボックス 712"/>
        <xdr:cNvSpPr txBox="1"/>
      </xdr:nvSpPr>
      <xdr:spPr>
        <a:xfrm>
          <a:off x="13436111" y="1708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30328</xdr:rowOff>
    </xdr:from>
    <xdr:to>
      <xdr:col>67</xdr:col>
      <xdr:colOff>101600</xdr:colOff>
      <xdr:row>99</xdr:row>
      <xdr:rowOff>131928</xdr:rowOff>
    </xdr:to>
    <xdr:sp macro="" textlink="">
      <xdr:nvSpPr>
        <xdr:cNvPr id="714" name="楕円 713"/>
        <xdr:cNvSpPr/>
      </xdr:nvSpPr>
      <xdr:spPr>
        <a:xfrm>
          <a:off x="12763500" y="170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123055</xdr:rowOff>
    </xdr:from>
    <xdr:ext cx="534377" cy="259045"/>
    <xdr:sp macro="" textlink="">
      <xdr:nvSpPr>
        <xdr:cNvPr id="715" name="テキスト ボックス 714"/>
        <xdr:cNvSpPr txBox="1"/>
      </xdr:nvSpPr>
      <xdr:spPr>
        <a:xfrm>
          <a:off x="12547111" y="170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44088</xdr:rowOff>
    </xdr:from>
    <xdr:to>
      <xdr:col>111</xdr:col>
      <xdr:colOff>177800</xdr:colOff>
      <xdr:row>39</xdr:row>
      <xdr:rowOff>44450</xdr:rowOff>
    </xdr:to>
    <xdr:cxnSp macro="">
      <xdr:nvCxnSpPr>
        <xdr:cNvPr id="747" name="直線コネクタ 746"/>
        <xdr:cNvCxnSpPr/>
      </xdr:nvCxnSpPr>
      <xdr:spPr>
        <a:xfrm>
          <a:off x="20434300" y="6730638"/>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44088</xdr:rowOff>
    </xdr:from>
    <xdr:to>
      <xdr:col>107</xdr:col>
      <xdr:colOff>50800</xdr:colOff>
      <xdr:row>39</xdr:row>
      <xdr:rowOff>44107</xdr:rowOff>
    </xdr:to>
    <xdr:cxnSp macro="">
      <xdr:nvCxnSpPr>
        <xdr:cNvPr id="750" name="直線コネクタ 749"/>
        <xdr:cNvCxnSpPr/>
      </xdr:nvCxnSpPr>
      <xdr:spPr>
        <a:xfrm flipV="1">
          <a:off x="19545300" y="67306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43974</xdr:rowOff>
    </xdr:from>
    <xdr:to>
      <xdr:col>102</xdr:col>
      <xdr:colOff>114300</xdr:colOff>
      <xdr:row>39</xdr:row>
      <xdr:rowOff>44107</xdr:rowOff>
    </xdr:to>
    <xdr:cxnSp macro="">
      <xdr:nvCxnSpPr>
        <xdr:cNvPr id="753" name="直線コネクタ 752"/>
        <xdr:cNvCxnSpPr/>
      </xdr:nvCxnSpPr>
      <xdr:spPr>
        <a:xfrm>
          <a:off x="18656300" y="673052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164738</xdr:rowOff>
    </xdr:from>
    <xdr:to>
      <xdr:col>107</xdr:col>
      <xdr:colOff>101600</xdr:colOff>
      <xdr:row>39</xdr:row>
      <xdr:rowOff>94888</xdr:rowOff>
    </xdr:to>
    <xdr:sp macro="" textlink="">
      <xdr:nvSpPr>
        <xdr:cNvPr id="767" name="楕円 766"/>
        <xdr:cNvSpPr/>
      </xdr:nvSpPr>
      <xdr:spPr>
        <a:xfrm>
          <a:off x="20383500" y="66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86015</xdr:rowOff>
    </xdr:from>
    <xdr:ext cx="313932" cy="259045"/>
    <xdr:sp macro="" textlink="">
      <xdr:nvSpPr>
        <xdr:cNvPr id="768" name="テキスト ボックス 767"/>
        <xdr:cNvSpPr txBox="1"/>
      </xdr:nvSpPr>
      <xdr:spPr>
        <a:xfrm>
          <a:off x="20277333" y="6772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164757</xdr:rowOff>
    </xdr:from>
    <xdr:to>
      <xdr:col>102</xdr:col>
      <xdr:colOff>165100</xdr:colOff>
      <xdr:row>39</xdr:row>
      <xdr:rowOff>94907</xdr:rowOff>
    </xdr:to>
    <xdr:sp macro="" textlink="">
      <xdr:nvSpPr>
        <xdr:cNvPr id="769" name="楕円 768"/>
        <xdr:cNvSpPr/>
      </xdr:nvSpPr>
      <xdr:spPr>
        <a:xfrm>
          <a:off x="19494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86034</xdr:rowOff>
    </xdr:from>
    <xdr:ext cx="313932" cy="259045"/>
    <xdr:sp macro="" textlink="">
      <xdr:nvSpPr>
        <xdr:cNvPr id="770" name="テキスト ボックス 769"/>
        <xdr:cNvSpPr txBox="1"/>
      </xdr:nvSpPr>
      <xdr:spPr>
        <a:xfrm>
          <a:off x="19388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164624</xdr:rowOff>
    </xdr:from>
    <xdr:to>
      <xdr:col>98</xdr:col>
      <xdr:colOff>38100</xdr:colOff>
      <xdr:row>39</xdr:row>
      <xdr:rowOff>94774</xdr:rowOff>
    </xdr:to>
    <xdr:sp macro="" textlink="">
      <xdr:nvSpPr>
        <xdr:cNvPr id="771" name="楕円 770"/>
        <xdr:cNvSpPr/>
      </xdr:nvSpPr>
      <xdr:spPr>
        <a:xfrm>
          <a:off x="18605500" y="667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85901</xdr:rowOff>
    </xdr:from>
    <xdr:ext cx="313932" cy="259045"/>
    <xdr:sp macro="" textlink="">
      <xdr:nvSpPr>
        <xdr:cNvPr id="772" name="テキスト ボックス 771"/>
        <xdr:cNvSpPr txBox="1"/>
      </xdr:nvSpPr>
      <xdr:spPr>
        <a:xfrm>
          <a:off x="18499333" y="6772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13341</xdr:rowOff>
    </xdr:from>
    <xdr:to>
      <xdr:col>116</xdr:col>
      <xdr:colOff>63500</xdr:colOff>
      <xdr:row>59</xdr:row>
      <xdr:rowOff>24314</xdr:rowOff>
    </xdr:to>
    <xdr:cxnSp macro="">
      <xdr:nvCxnSpPr>
        <xdr:cNvPr id="801" name="直線コネクタ 800"/>
        <xdr:cNvCxnSpPr/>
      </xdr:nvCxnSpPr>
      <xdr:spPr>
        <a:xfrm flipV="1">
          <a:off x="21323300" y="10128891"/>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40777</xdr:rowOff>
    </xdr:from>
    <xdr:ext cx="469744" cy="259045"/>
    <xdr:sp macro="" textlink="">
      <xdr:nvSpPr>
        <xdr:cNvPr id="802" name="貸付金平均値テキスト"/>
        <xdr:cNvSpPr txBox="1"/>
      </xdr:nvSpPr>
      <xdr:spPr>
        <a:xfrm>
          <a:off x="22212300" y="9813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24314</xdr:rowOff>
    </xdr:from>
    <xdr:to>
      <xdr:col>111</xdr:col>
      <xdr:colOff>177800</xdr:colOff>
      <xdr:row>59</xdr:row>
      <xdr:rowOff>27039</xdr:rowOff>
    </xdr:to>
    <xdr:cxnSp macro="">
      <xdr:nvCxnSpPr>
        <xdr:cNvPr id="804" name="直線コネクタ 803"/>
        <xdr:cNvCxnSpPr/>
      </xdr:nvCxnSpPr>
      <xdr:spPr>
        <a:xfrm flipV="1">
          <a:off x="20434300" y="10139864"/>
          <a:ext cx="889000" cy="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121759</xdr:rowOff>
    </xdr:from>
    <xdr:ext cx="469744" cy="259045"/>
    <xdr:sp macro="" textlink="">
      <xdr:nvSpPr>
        <xdr:cNvPr id="806" name="テキスト ボックス 805"/>
        <xdr:cNvSpPr txBox="1"/>
      </xdr:nvSpPr>
      <xdr:spPr>
        <a:xfrm>
          <a:off x="21088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27039</xdr:rowOff>
    </xdr:from>
    <xdr:to>
      <xdr:col>107</xdr:col>
      <xdr:colOff>50800</xdr:colOff>
      <xdr:row>59</xdr:row>
      <xdr:rowOff>27724</xdr:rowOff>
    </xdr:to>
    <xdr:cxnSp macro="">
      <xdr:nvCxnSpPr>
        <xdr:cNvPr id="807" name="直線コネクタ 806"/>
        <xdr:cNvCxnSpPr/>
      </xdr:nvCxnSpPr>
      <xdr:spPr>
        <a:xfrm flipV="1">
          <a:off x="19545300" y="10142589"/>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120845</xdr:rowOff>
    </xdr:from>
    <xdr:ext cx="469744" cy="259045"/>
    <xdr:sp macro="" textlink="">
      <xdr:nvSpPr>
        <xdr:cNvPr id="809" name="テキスト ボックス 808"/>
        <xdr:cNvSpPr txBox="1"/>
      </xdr:nvSpPr>
      <xdr:spPr>
        <a:xfrm>
          <a:off x="20199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959</xdr:rowOff>
    </xdr:from>
    <xdr:to>
      <xdr:col>102</xdr:col>
      <xdr:colOff>114300</xdr:colOff>
      <xdr:row>59</xdr:row>
      <xdr:rowOff>27724</xdr:rowOff>
    </xdr:to>
    <xdr:cxnSp macro="">
      <xdr:nvCxnSpPr>
        <xdr:cNvPr id="810" name="直線コネクタ 809"/>
        <xdr:cNvCxnSpPr/>
      </xdr:nvCxnSpPr>
      <xdr:spPr>
        <a:xfrm>
          <a:off x="18656300" y="10116509"/>
          <a:ext cx="889000" cy="2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109910</xdr:rowOff>
    </xdr:from>
    <xdr:ext cx="469744" cy="259045"/>
    <xdr:sp macro="" textlink="">
      <xdr:nvSpPr>
        <xdr:cNvPr id="812" name="テキスト ボックス 811"/>
        <xdr:cNvSpPr txBox="1"/>
      </xdr:nvSpPr>
      <xdr:spPr>
        <a:xfrm>
          <a:off x="19310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133991</xdr:rowOff>
    </xdr:from>
    <xdr:to>
      <xdr:col>116</xdr:col>
      <xdr:colOff>114300</xdr:colOff>
      <xdr:row>59</xdr:row>
      <xdr:rowOff>64141</xdr:rowOff>
    </xdr:to>
    <xdr:sp macro="" textlink="">
      <xdr:nvSpPr>
        <xdr:cNvPr id="820" name="楕円 819"/>
        <xdr:cNvSpPr/>
      </xdr:nvSpPr>
      <xdr:spPr>
        <a:xfrm>
          <a:off x="22110700" y="1007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48918</xdr:rowOff>
    </xdr:from>
    <xdr:ext cx="469744" cy="259045"/>
    <xdr:sp macro="" textlink="">
      <xdr:nvSpPr>
        <xdr:cNvPr id="821" name="貸付金該当値テキスト"/>
        <xdr:cNvSpPr txBox="1"/>
      </xdr:nvSpPr>
      <xdr:spPr>
        <a:xfrm>
          <a:off x="22212300" y="999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144964</xdr:rowOff>
    </xdr:from>
    <xdr:to>
      <xdr:col>112</xdr:col>
      <xdr:colOff>38100</xdr:colOff>
      <xdr:row>59</xdr:row>
      <xdr:rowOff>75114</xdr:rowOff>
    </xdr:to>
    <xdr:sp macro="" textlink="">
      <xdr:nvSpPr>
        <xdr:cNvPr id="822" name="楕円 821"/>
        <xdr:cNvSpPr/>
      </xdr:nvSpPr>
      <xdr:spPr>
        <a:xfrm>
          <a:off x="21272500" y="100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66241</xdr:rowOff>
    </xdr:from>
    <xdr:ext cx="469744" cy="259045"/>
    <xdr:sp macro="" textlink="">
      <xdr:nvSpPr>
        <xdr:cNvPr id="823" name="テキスト ボックス 822"/>
        <xdr:cNvSpPr txBox="1"/>
      </xdr:nvSpPr>
      <xdr:spPr>
        <a:xfrm>
          <a:off x="21088428" y="101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147689</xdr:rowOff>
    </xdr:from>
    <xdr:to>
      <xdr:col>107</xdr:col>
      <xdr:colOff>101600</xdr:colOff>
      <xdr:row>59</xdr:row>
      <xdr:rowOff>77839</xdr:rowOff>
    </xdr:to>
    <xdr:sp macro="" textlink="">
      <xdr:nvSpPr>
        <xdr:cNvPr id="824" name="楕円 823"/>
        <xdr:cNvSpPr/>
      </xdr:nvSpPr>
      <xdr:spPr>
        <a:xfrm>
          <a:off x="20383500" y="100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68966</xdr:rowOff>
    </xdr:from>
    <xdr:ext cx="378565" cy="259045"/>
    <xdr:sp macro="" textlink="">
      <xdr:nvSpPr>
        <xdr:cNvPr id="825" name="テキスト ボックス 824"/>
        <xdr:cNvSpPr txBox="1"/>
      </xdr:nvSpPr>
      <xdr:spPr>
        <a:xfrm>
          <a:off x="20245017" y="1018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148374</xdr:rowOff>
    </xdr:from>
    <xdr:to>
      <xdr:col>102</xdr:col>
      <xdr:colOff>165100</xdr:colOff>
      <xdr:row>59</xdr:row>
      <xdr:rowOff>78524</xdr:rowOff>
    </xdr:to>
    <xdr:sp macro="" textlink="">
      <xdr:nvSpPr>
        <xdr:cNvPr id="826" name="楕円 825"/>
        <xdr:cNvSpPr/>
      </xdr:nvSpPr>
      <xdr:spPr>
        <a:xfrm>
          <a:off x="19494500" y="10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69651</xdr:rowOff>
    </xdr:from>
    <xdr:ext cx="378565" cy="259045"/>
    <xdr:sp macro="" textlink="">
      <xdr:nvSpPr>
        <xdr:cNvPr id="827" name="テキスト ボックス 826"/>
        <xdr:cNvSpPr txBox="1"/>
      </xdr:nvSpPr>
      <xdr:spPr>
        <a:xfrm>
          <a:off x="19356017" y="10185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121609</xdr:rowOff>
    </xdr:from>
    <xdr:to>
      <xdr:col>98</xdr:col>
      <xdr:colOff>38100</xdr:colOff>
      <xdr:row>59</xdr:row>
      <xdr:rowOff>51759</xdr:rowOff>
    </xdr:to>
    <xdr:sp macro="" textlink="">
      <xdr:nvSpPr>
        <xdr:cNvPr id="828" name="楕円 827"/>
        <xdr:cNvSpPr/>
      </xdr:nvSpPr>
      <xdr:spPr>
        <a:xfrm>
          <a:off x="18605500" y="100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42886</xdr:rowOff>
    </xdr:from>
    <xdr:ext cx="469744" cy="259045"/>
    <xdr:sp macro="" textlink="">
      <xdr:nvSpPr>
        <xdr:cNvPr id="829" name="テキスト ボックス 828"/>
        <xdr:cNvSpPr txBox="1"/>
      </xdr:nvSpPr>
      <xdr:spPr>
        <a:xfrm>
          <a:off x="18421428" y="1015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428</xdr:rowOff>
    </xdr:from>
    <xdr:to>
      <xdr:col>116</xdr:col>
      <xdr:colOff>63500</xdr:colOff>
      <xdr:row>75</xdr:row>
      <xdr:rowOff>666</xdr:rowOff>
    </xdr:to>
    <xdr:cxnSp macro="">
      <xdr:nvCxnSpPr>
        <xdr:cNvPr id="856" name="直線コネクタ 855"/>
        <xdr:cNvCxnSpPr/>
      </xdr:nvCxnSpPr>
      <xdr:spPr>
        <a:xfrm>
          <a:off x="21323300" y="12859178"/>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428</xdr:rowOff>
    </xdr:from>
    <xdr:to>
      <xdr:col>111</xdr:col>
      <xdr:colOff>177800</xdr:colOff>
      <xdr:row>75</xdr:row>
      <xdr:rowOff>51268</xdr:rowOff>
    </xdr:to>
    <xdr:cxnSp macro="">
      <xdr:nvCxnSpPr>
        <xdr:cNvPr id="859" name="直線コネクタ 858"/>
        <xdr:cNvCxnSpPr/>
      </xdr:nvCxnSpPr>
      <xdr:spPr>
        <a:xfrm flipV="1">
          <a:off x="20434300" y="12859178"/>
          <a:ext cx="889000" cy="5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40963</xdr:rowOff>
    </xdr:from>
    <xdr:to>
      <xdr:col>107</xdr:col>
      <xdr:colOff>50800</xdr:colOff>
      <xdr:row>75</xdr:row>
      <xdr:rowOff>51268</xdr:rowOff>
    </xdr:to>
    <xdr:cxnSp macro="">
      <xdr:nvCxnSpPr>
        <xdr:cNvPr id="862" name="直線コネクタ 861"/>
        <xdr:cNvCxnSpPr/>
      </xdr:nvCxnSpPr>
      <xdr:spPr>
        <a:xfrm>
          <a:off x="19545300" y="12899713"/>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40963</xdr:rowOff>
    </xdr:from>
    <xdr:to>
      <xdr:col>102</xdr:col>
      <xdr:colOff>114300</xdr:colOff>
      <xdr:row>76</xdr:row>
      <xdr:rowOff>23352</xdr:rowOff>
    </xdr:to>
    <xdr:cxnSp macro="">
      <xdr:nvCxnSpPr>
        <xdr:cNvPr id="865" name="直線コネクタ 864"/>
        <xdr:cNvCxnSpPr/>
      </xdr:nvCxnSpPr>
      <xdr:spPr>
        <a:xfrm flipV="1">
          <a:off x="18656300" y="12899713"/>
          <a:ext cx="889000" cy="1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71577</xdr:rowOff>
    </xdr:from>
    <xdr:ext cx="599010" cy="259045"/>
    <xdr:sp macro="" textlink="">
      <xdr:nvSpPr>
        <xdr:cNvPr id="869" name="テキスト ボックス 868"/>
        <xdr:cNvSpPr txBox="1"/>
      </xdr:nvSpPr>
      <xdr:spPr>
        <a:xfrm>
          <a:off x="18356795" y="12758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121316</xdr:rowOff>
    </xdr:from>
    <xdr:to>
      <xdr:col>116</xdr:col>
      <xdr:colOff>114300</xdr:colOff>
      <xdr:row>75</xdr:row>
      <xdr:rowOff>51466</xdr:rowOff>
    </xdr:to>
    <xdr:sp macro="" textlink="">
      <xdr:nvSpPr>
        <xdr:cNvPr id="875" name="楕円 874"/>
        <xdr:cNvSpPr/>
      </xdr:nvSpPr>
      <xdr:spPr>
        <a:xfrm>
          <a:off x="22110700" y="128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144193</xdr:rowOff>
    </xdr:from>
    <xdr:ext cx="599010" cy="259045"/>
    <xdr:sp macro="" textlink="">
      <xdr:nvSpPr>
        <xdr:cNvPr id="876" name="繰出金該当値テキスト"/>
        <xdr:cNvSpPr txBox="1"/>
      </xdr:nvSpPr>
      <xdr:spPr>
        <a:xfrm>
          <a:off x="22212300" y="1266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121078</xdr:rowOff>
    </xdr:from>
    <xdr:to>
      <xdr:col>112</xdr:col>
      <xdr:colOff>38100</xdr:colOff>
      <xdr:row>75</xdr:row>
      <xdr:rowOff>51228</xdr:rowOff>
    </xdr:to>
    <xdr:sp macro="" textlink="">
      <xdr:nvSpPr>
        <xdr:cNvPr id="877" name="楕円 876"/>
        <xdr:cNvSpPr/>
      </xdr:nvSpPr>
      <xdr:spPr>
        <a:xfrm>
          <a:off x="21272500" y="128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67755</xdr:rowOff>
    </xdr:from>
    <xdr:ext cx="599010" cy="259045"/>
    <xdr:sp macro="" textlink="">
      <xdr:nvSpPr>
        <xdr:cNvPr id="878" name="テキスト ボックス 877"/>
        <xdr:cNvSpPr txBox="1"/>
      </xdr:nvSpPr>
      <xdr:spPr>
        <a:xfrm>
          <a:off x="21023795" y="1258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468</xdr:rowOff>
    </xdr:from>
    <xdr:to>
      <xdr:col>107</xdr:col>
      <xdr:colOff>101600</xdr:colOff>
      <xdr:row>75</xdr:row>
      <xdr:rowOff>102068</xdr:rowOff>
    </xdr:to>
    <xdr:sp macro="" textlink="">
      <xdr:nvSpPr>
        <xdr:cNvPr id="879" name="楕円 878"/>
        <xdr:cNvSpPr/>
      </xdr:nvSpPr>
      <xdr:spPr>
        <a:xfrm>
          <a:off x="20383500" y="128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118595</xdr:rowOff>
    </xdr:from>
    <xdr:ext cx="599010" cy="259045"/>
    <xdr:sp macro="" textlink="">
      <xdr:nvSpPr>
        <xdr:cNvPr id="880" name="テキスト ボックス 879"/>
        <xdr:cNvSpPr txBox="1"/>
      </xdr:nvSpPr>
      <xdr:spPr>
        <a:xfrm>
          <a:off x="20134795" y="1263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161613</xdr:rowOff>
    </xdr:from>
    <xdr:to>
      <xdr:col>102</xdr:col>
      <xdr:colOff>165100</xdr:colOff>
      <xdr:row>75</xdr:row>
      <xdr:rowOff>91763</xdr:rowOff>
    </xdr:to>
    <xdr:sp macro="" textlink="">
      <xdr:nvSpPr>
        <xdr:cNvPr id="881" name="楕円 880"/>
        <xdr:cNvSpPr/>
      </xdr:nvSpPr>
      <xdr:spPr>
        <a:xfrm>
          <a:off x="19494500" y="128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108290</xdr:rowOff>
    </xdr:from>
    <xdr:ext cx="599010" cy="259045"/>
    <xdr:sp macro="" textlink="">
      <xdr:nvSpPr>
        <xdr:cNvPr id="882" name="テキスト ボックス 881"/>
        <xdr:cNvSpPr txBox="1"/>
      </xdr:nvSpPr>
      <xdr:spPr>
        <a:xfrm>
          <a:off x="19245795" y="1262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144002</xdr:rowOff>
    </xdr:from>
    <xdr:to>
      <xdr:col>98</xdr:col>
      <xdr:colOff>38100</xdr:colOff>
      <xdr:row>76</xdr:row>
      <xdr:rowOff>74152</xdr:rowOff>
    </xdr:to>
    <xdr:sp macro="" textlink="">
      <xdr:nvSpPr>
        <xdr:cNvPr id="883" name="楕円 882"/>
        <xdr:cNvSpPr/>
      </xdr:nvSpPr>
      <xdr:spPr>
        <a:xfrm>
          <a:off x="18605500" y="1300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65279</xdr:rowOff>
    </xdr:from>
    <xdr:ext cx="599010" cy="259045"/>
    <xdr:sp macro="" textlink="">
      <xdr:nvSpPr>
        <xdr:cNvPr id="884" name="テキスト ボックス 883"/>
        <xdr:cNvSpPr txBox="1"/>
      </xdr:nvSpPr>
      <xdr:spPr>
        <a:xfrm>
          <a:off x="18356795" y="13095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2,987,466</a:t>
          </a:r>
          <a:r>
            <a:rPr kumimoji="1" lang="ja-JP" altLang="en-US" sz="1300">
              <a:latin typeface="ＭＳ Ｐゴシック" panose="020B0600070205080204" pitchFamily="50" charset="-128"/>
              <a:ea typeface="ＭＳ Ｐゴシック" panose="020B0600070205080204" pitchFamily="50" charset="-128"/>
            </a:rPr>
            <a:t>千円であり、住民一人当たり</a:t>
          </a:r>
          <a:r>
            <a:rPr kumimoji="1" lang="en-US" altLang="ja-JP" sz="1300">
              <a:latin typeface="ＭＳ Ｐゴシック" panose="020B0600070205080204" pitchFamily="50" charset="-128"/>
              <a:ea typeface="ＭＳ Ｐゴシック" panose="020B0600070205080204" pitchFamily="50" charset="-128"/>
            </a:rPr>
            <a:t>1,219</a:t>
          </a:r>
          <a:r>
            <a:rPr kumimoji="1" lang="ja-JP" altLang="en-US" sz="1300">
              <a:latin typeface="ＭＳ Ｐゴシック" panose="020B0600070205080204" pitchFamily="50" charset="-128"/>
              <a:ea typeface="ＭＳ Ｐゴシック" panose="020B0600070205080204" pitchFamily="50" charset="-128"/>
            </a:rPr>
            <a:t>千円となっている。類似団体平均と比較して大きく上回っているものは繰出金であり、各特別会計への繰出金が多くなっている。これは人口減少による各特別会計の収入が少なくなってきており、赤字補てんとして一般会計からの繰出金が多くなってきていることによる。保険料、使用料の見直しを行うとともに、徴収強化による収入未済の徴収に努める。類似団体平均と比較して下回っているものは維持補修費である。これは、本町において大型の施設が少ないことや、現存の各施設は老朽化こそ進んでいるが、維持補修費は少額である場合が多く住民一人当たりのコストを抑えられている。また、公債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類似団体平均とほぼ同水準であるが、本町の人口減少の傾向と地方債残高の増加傾向を考慮すると今後類似団体平均より悪化していく恐れがあり、地方債の発行には注意を払い、発行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高知県東洋町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2,450
2,433
74.02
3,021,766
2,987,466
4,942
1,644,059
3,880,612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19380</xdr:rowOff>
    </xdr:from>
    <xdr:to>
      <xdr:col>24</xdr:col>
      <xdr:colOff>63500</xdr:colOff>
      <xdr:row>37</xdr:row>
      <xdr:rowOff>25571</xdr:rowOff>
    </xdr:to>
    <xdr:cxnSp macro="">
      <xdr:nvCxnSpPr>
        <xdr:cNvPr id="60" name="直線コネクタ 59"/>
        <xdr:cNvCxnSpPr/>
      </xdr:nvCxnSpPr>
      <xdr:spPr>
        <a:xfrm flipV="1">
          <a:off x="3797300" y="6363030"/>
          <a:ext cx="8382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25571</xdr:rowOff>
    </xdr:from>
    <xdr:to>
      <xdr:col>19</xdr:col>
      <xdr:colOff>177800</xdr:colOff>
      <xdr:row>37</xdr:row>
      <xdr:rowOff>46088</xdr:rowOff>
    </xdr:to>
    <xdr:cxnSp macro="">
      <xdr:nvCxnSpPr>
        <xdr:cNvPr id="63" name="直線コネクタ 62"/>
        <xdr:cNvCxnSpPr/>
      </xdr:nvCxnSpPr>
      <xdr:spPr>
        <a:xfrm flipV="1">
          <a:off x="2908300" y="6369221"/>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46088</xdr:rowOff>
    </xdr:from>
    <xdr:to>
      <xdr:col>15</xdr:col>
      <xdr:colOff>50800</xdr:colOff>
      <xdr:row>37</xdr:row>
      <xdr:rowOff>59271</xdr:rowOff>
    </xdr:to>
    <xdr:cxnSp macro="">
      <xdr:nvCxnSpPr>
        <xdr:cNvPr id="66" name="直線コネクタ 65"/>
        <xdr:cNvCxnSpPr/>
      </xdr:nvCxnSpPr>
      <xdr:spPr>
        <a:xfrm flipV="1">
          <a:off x="2019300" y="6389738"/>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59271</xdr:rowOff>
    </xdr:from>
    <xdr:to>
      <xdr:col>10</xdr:col>
      <xdr:colOff>114300</xdr:colOff>
      <xdr:row>37</xdr:row>
      <xdr:rowOff>78892</xdr:rowOff>
    </xdr:to>
    <xdr:cxnSp macro="">
      <xdr:nvCxnSpPr>
        <xdr:cNvPr id="69" name="直線コネクタ 68"/>
        <xdr:cNvCxnSpPr/>
      </xdr:nvCxnSpPr>
      <xdr:spPr>
        <a:xfrm flipV="1">
          <a:off x="1130300" y="6402921"/>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140030</xdr:rowOff>
    </xdr:from>
    <xdr:to>
      <xdr:col>24</xdr:col>
      <xdr:colOff>114300</xdr:colOff>
      <xdr:row>37</xdr:row>
      <xdr:rowOff>70180</xdr:rowOff>
    </xdr:to>
    <xdr:sp macro="" textlink="">
      <xdr:nvSpPr>
        <xdr:cNvPr id="79" name="楕円 78"/>
        <xdr:cNvSpPr/>
      </xdr:nvSpPr>
      <xdr:spPr>
        <a:xfrm>
          <a:off x="4584700" y="63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162907</xdr:rowOff>
    </xdr:from>
    <xdr:ext cx="534377" cy="259045"/>
    <xdr:sp macro="" textlink="">
      <xdr:nvSpPr>
        <xdr:cNvPr id="80" name="議会費該当値テキスト"/>
        <xdr:cNvSpPr txBox="1"/>
      </xdr:nvSpPr>
      <xdr:spPr>
        <a:xfrm>
          <a:off x="4686300" y="616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146221</xdr:rowOff>
    </xdr:from>
    <xdr:to>
      <xdr:col>20</xdr:col>
      <xdr:colOff>38100</xdr:colOff>
      <xdr:row>37</xdr:row>
      <xdr:rowOff>76371</xdr:rowOff>
    </xdr:to>
    <xdr:sp macro="" textlink="">
      <xdr:nvSpPr>
        <xdr:cNvPr id="81" name="楕円 80"/>
        <xdr:cNvSpPr/>
      </xdr:nvSpPr>
      <xdr:spPr>
        <a:xfrm>
          <a:off x="3746500" y="631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92898</xdr:rowOff>
    </xdr:from>
    <xdr:ext cx="534377" cy="259045"/>
    <xdr:sp macro="" textlink="">
      <xdr:nvSpPr>
        <xdr:cNvPr id="82" name="テキスト ボックス 81"/>
        <xdr:cNvSpPr txBox="1"/>
      </xdr:nvSpPr>
      <xdr:spPr>
        <a:xfrm>
          <a:off x="3530111" y="609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166738</xdr:rowOff>
    </xdr:from>
    <xdr:to>
      <xdr:col>15</xdr:col>
      <xdr:colOff>101600</xdr:colOff>
      <xdr:row>37</xdr:row>
      <xdr:rowOff>96888</xdr:rowOff>
    </xdr:to>
    <xdr:sp macro="" textlink="">
      <xdr:nvSpPr>
        <xdr:cNvPr id="83" name="楕円 82"/>
        <xdr:cNvSpPr/>
      </xdr:nvSpPr>
      <xdr:spPr>
        <a:xfrm>
          <a:off x="2857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113415</xdr:rowOff>
    </xdr:from>
    <xdr:ext cx="534377" cy="259045"/>
    <xdr:sp macro="" textlink="">
      <xdr:nvSpPr>
        <xdr:cNvPr id="84" name="テキスト ボックス 83"/>
        <xdr:cNvSpPr txBox="1"/>
      </xdr:nvSpPr>
      <xdr:spPr>
        <a:xfrm>
          <a:off x="2641111" y="611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8471</xdr:rowOff>
    </xdr:from>
    <xdr:to>
      <xdr:col>10</xdr:col>
      <xdr:colOff>165100</xdr:colOff>
      <xdr:row>37</xdr:row>
      <xdr:rowOff>110071</xdr:rowOff>
    </xdr:to>
    <xdr:sp macro="" textlink="">
      <xdr:nvSpPr>
        <xdr:cNvPr id="85" name="楕円 84"/>
        <xdr:cNvSpPr/>
      </xdr:nvSpPr>
      <xdr:spPr>
        <a:xfrm>
          <a:off x="1968500" y="635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101198</xdr:rowOff>
    </xdr:from>
    <xdr:ext cx="534377" cy="259045"/>
    <xdr:sp macro="" textlink="">
      <xdr:nvSpPr>
        <xdr:cNvPr id="86" name="テキスト ボックス 85"/>
        <xdr:cNvSpPr txBox="1"/>
      </xdr:nvSpPr>
      <xdr:spPr>
        <a:xfrm>
          <a:off x="1752111" y="64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28092</xdr:rowOff>
    </xdr:from>
    <xdr:to>
      <xdr:col>6</xdr:col>
      <xdr:colOff>38100</xdr:colOff>
      <xdr:row>37</xdr:row>
      <xdr:rowOff>129692</xdr:rowOff>
    </xdr:to>
    <xdr:sp macro="" textlink="">
      <xdr:nvSpPr>
        <xdr:cNvPr id="87" name="楕円 86"/>
        <xdr:cNvSpPr/>
      </xdr:nvSpPr>
      <xdr:spPr>
        <a:xfrm>
          <a:off x="1079500" y="63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120819</xdr:rowOff>
    </xdr:from>
    <xdr:ext cx="534377" cy="259045"/>
    <xdr:sp macro="" textlink="">
      <xdr:nvSpPr>
        <xdr:cNvPr id="88" name="テキスト ボックス 87"/>
        <xdr:cNvSpPr txBox="1"/>
      </xdr:nvSpPr>
      <xdr:spPr>
        <a:xfrm>
          <a:off x="86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21386</xdr:rowOff>
    </xdr:from>
    <xdr:to>
      <xdr:col>24</xdr:col>
      <xdr:colOff>63500</xdr:colOff>
      <xdr:row>58</xdr:row>
      <xdr:rowOff>33813</xdr:rowOff>
    </xdr:to>
    <xdr:cxnSp macro="">
      <xdr:nvCxnSpPr>
        <xdr:cNvPr id="115" name="直線コネクタ 114"/>
        <xdr:cNvCxnSpPr/>
      </xdr:nvCxnSpPr>
      <xdr:spPr>
        <a:xfrm flipV="1">
          <a:off x="3797300" y="9965486"/>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25984</xdr:rowOff>
    </xdr:from>
    <xdr:to>
      <xdr:col>19</xdr:col>
      <xdr:colOff>177800</xdr:colOff>
      <xdr:row>58</xdr:row>
      <xdr:rowOff>33813</xdr:rowOff>
    </xdr:to>
    <xdr:cxnSp macro="">
      <xdr:nvCxnSpPr>
        <xdr:cNvPr id="118" name="直線コネクタ 117"/>
        <xdr:cNvCxnSpPr/>
      </xdr:nvCxnSpPr>
      <xdr:spPr>
        <a:xfrm>
          <a:off x="2908300" y="9970084"/>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25984</xdr:rowOff>
    </xdr:from>
    <xdr:to>
      <xdr:col>15</xdr:col>
      <xdr:colOff>50800</xdr:colOff>
      <xdr:row>58</xdr:row>
      <xdr:rowOff>51428</xdr:rowOff>
    </xdr:to>
    <xdr:cxnSp macro="">
      <xdr:nvCxnSpPr>
        <xdr:cNvPr id="121" name="直線コネクタ 120"/>
        <xdr:cNvCxnSpPr/>
      </xdr:nvCxnSpPr>
      <xdr:spPr>
        <a:xfrm flipV="1">
          <a:off x="2019300" y="9970084"/>
          <a:ext cx="889000" cy="2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51428</xdr:rowOff>
    </xdr:from>
    <xdr:to>
      <xdr:col>10</xdr:col>
      <xdr:colOff>114300</xdr:colOff>
      <xdr:row>58</xdr:row>
      <xdr:rowOff>65983</xdr:rowOff>
    </xdr:to>
    <xdr:cxnSp macro="">
      <xdr:nvCxnSpPr>
        <xdr:cNvPr id="124" name="直線コネクタ 123"/>
        <xdr:cNvCxnSpPr/>
      </xdr:nvCxnSpPr>
      <xdr:spPr>
        <a:xfrm flipV="1">
          <a:off x="1130300" y="9995528"/>
          <a:ext cx="8890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85620</xdr:rowOff>
    </xdr:from>
    <xdr:ext cx="599010" cy="259045"/>
    <xdr:sp macro="" textlink="">
      <xdr:nvSpPr>
        <xdr:cNvPr id="126" name="テキスト ボックス 125"/>
        <xdr:cNvSpPr txBox="1"/>
      </xdr:nvSpPr>
      <xdr:spPr>
        <a:xfrm>
          <a:off x="1719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96654</xdr:rowOff>
    </xdr:from>
    <xdr:ext cx="599010" cy="259045"/>
    <xdr:sp macro="" textlink="">
      <xdr:nvSpPr>
        <xdr:cNvPr id="128" name="テキスト ボックス 127"/>
        <xdr:cNvSpPr txBox="1"/>
      </xdr:nvSpPr>
      <xdr:spPr>
        <a:xfrm>
          <a:off x="830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142036</xdr:rowOff>
    </xdr:from>
    <xdr:to>
      <xdr:col>24</xdr:col>
      <xdr:colOff>114300</xdr:colOff>
      <xdr:row>58</xdr:row>
      <xdr:rowOff>72186</xdr:rowOff>
    </xdr:to>
    <xdr:sp macro="" textlink="">
      <xdr:nvSpPr>
        <xdr:cNvPr id="134" name="楕円 133"/>
        <xdr:cNvSpPr/>
      </xdr:nvSpPr>
      <xdr:spPr>
        <a:xfrm>
          <a:off x="4584700" y="99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109710</xdr:rowOff>
    </xdr:from>
    <xdr:ext cx="599010" cy="259045"/>
    <xdr:sp macro="" textlink="">
      <xdr:nvSpPr>
        <xdr:cNvPr id="135" name="総務費該当値テキスト"/>
        <xdr:cNvSpPr txBox="1"/>
      </xdr:nvSpPr>
      <xdr:spPr>
        <a:xfrm>
          <a:off x="4686300" y="988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154463</xdr:rowOff>
    </xdr:from>
    <xdr:to>
      <xdr:col>20</xdr:col>
      <xdr:colOff>38100</xdr:colOff>
      <xdr:row>58</xdr:row>
      <xdr:rowOff>84613</xdr:rowOff>
    </xdr:to>
    <xdr:sp macro="" textlink="">
      <xdr:nvSpPr>
        <xdr:cNvPr id="136" name="楕円 135"/>
        <xdr:cNvSpPr/>
      </xdr:nvSpPr>
      <xdr:spPr>
        <a:xfrm>
          <a:off x="3746500" y="992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75740</xdr:rowOff>
    </xdr:from>
    <xdr:ext cx="599010" cy="259045"/>
    <xdr:sp macro="" textlink="">
      <xdr:nvSpPr>
        <xdr:cNvPr id="137" name="テキスト ボックス 136"/>
        <xdr:cNvSpPr txBox="1"/>
      </xdr:nvSpPr>
      <xdr:spPr>
        <a:xfrm>
          <a:off x="3497795" y="10019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146634</xdr:rowOff>
    </xdr:from>
    <xdr:to>
      <xdr:col>15</xdr:col>
      <xdr:colOff>101600</xdr:colOff>
      <xdr:row>58</xdr:row>
      <xdr:rowOff>76784</xdr:rowOff>
    </xdr:to>
    <xdr:sp macro="" textlink="">
      <xdr:nvSpPr>
        <xdr:cNvPr id="138" name="楕円 137"/>
        <xdr:cNvSpPr/>
      </xdr:nvSpPr>
      <xdr:spPr>
        <a:xfrm>
          <a:off x="2857500" y="99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67911</xdr:rowOff>
    </xdr:from>
    <xdr:ext cx="599010" cy="259045"/>
    <xdr:sp macro="" textlink="">
      <xdr:nvSpPr>
        <xdr:cNvPr id="139" name="テキスト ボックス 138"/>
        <xdr:cNvSpPr txBox="1"/>
      </xdr:nvSpPr>
      <xdr:spPr>
        <a:xfrm>
          <a:off x="2608795" y="100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628</xdr:rowOff>
    </xdr:from>
    <xdr:to>
      <xdr:col>10</xdr:col>
      <xdr:colOff>165100</xdr:colOff>
      <xdr:row>58</xdr:row>
      <xdr:rowOff>102228</xdr:rowOff>
    </xdr:to>
    <xdr:sp macro="" textlink="">
      <xdr:nvSpPr>
        <xdr:cNvPr id="140" name="楕円 139"/>
        <xdr:cNvSpPr/>
      </xdr:nvSpPr>
      <xdr:spPr>
        <a:xfrm>
          <a:off x="1968500" y="99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93355</xdr:rowOff>
    </xdr:from>
    <xdr:ext cx="599010" cy="259045"/>
    <xdr:sp macro="" textlink="">
      <xdr:nvSpPr>
        <xdr:cNvPr id="141" name="テキスト ボックス 140"/>
        <xdr:cNvSpPr txBox="1"/>
      </xdr:nvSpPr>
      <xdr:spPr>
        <a:xfrm>
          <a:off x="1719795" y="1003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15183</xdr:rowOff>
    </xdr:from>
    <xdr:to>
      <xdr:col>6</xdr:col>
      <xdr:colOff>38100</xdr:colOff>
      <xdr:row>58</xdr:row>
      <xdr:rowOff>116783</xdr:rowOff>
    </xdr:to>
    <xdr:sp macro="" textlink="">
      <xdr:nvSpPr>
        <xdr:cNvPr id="142" name="楕円 141"/>
        <xdr:cNvSpPr/>
      </xdr:nvSpPr>
      <xdr:spPr>
        <a:xfrm>
          <a:off x="1079500" y="995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107910</xdr:rowOff>
    </xdr:from>
    <xdr:ext cx="599010" cy="259045"/>
    <xdr:sp macro="" textlink="">
      <xdr:nvSpPr>
        <xdr:cNvPr id="143" name="テキスト ボックス 142"/>
        <xdr:cNvSpPr txBox="1"/>
      </xdr:nvSpPr>
      <xdr:spPr>
        <a:xfrm>
          <a:off x="830795" y="1005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20420</xdr:rowOff>
    </xdr:from>
    <xdr:to>
      <xdr:col>24</xdr:col>
      <xdr:colOff>63500</xdr:colOff>
      <xdr:row>77</xdr:row>
      <xdr:rowOff>29283</xdr:rowOff>
    </xdr:to>
    <xdr:cxnSp macro="">
      <xdr:nvCxnSpPr>
        <xdr:cNvPr id="174" name="直線コネクタ 173"/>
        <xdr:cNvCxnSpPr/>
      </xdr:nvCxnSpPr>
      <xdr:spPr>
        <a:xfrm>
          <a:off x="3797300" y="13222070"/>
          <a:ext cx="8382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20420</xdr:rowOff>
    </xdr:from>
    <xdr:to>
      <xdr:col>19</xdr:col>
      <xdr:colOff>177800</xdr:colOff>
      <xdr:row>77</xdr:row>
      <xdr:rowOff>50488</xdr:rowOff>
    </xdr:to>
    <xdr:cxnSp macro="">
      <xdr:nvCxnSpPr>
        <xdr:cNvPr id="177" name="直線コネクタ 176"/>
        <xdr:cNvCxnSpPr/>
      </xdr:nvCxnSpPr>
      <xdr:spPr>
        <a:xfrm flipV="1">
          <a:off x="2908300" y="13222070"/>
          <a:ext cx="889000" cy="3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125537</xdr:rowOff>
    </xdr:from>
    <xdr:ext cx="599010" cy="259045"/>
    <xdr:sp macro="" textlink="">
      <xdr:nvSpPr>
        <xdr:cNvPr id="179" name="テキスト ボックス 178"/>
        <xdr:cNvSpPr txBox="1"/>
      </xdr:nvSpPr>
      <xdr:spPr>
        <a:xfrm>
          <a:off x="3497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50488</xdr:rowOff>
    </xdr:from>
    <xdr:to>
      <xdr:col>15</xdr:col>
      <xdr:colOff>50800</xdr:colOff>
      <xdr:row>77</xdr:row>
      <xdr:rowOff>58424</xdr:rowOff>
    </xdr:to>
    <xdr:cxnSp macro="">
      <xdr:nvCxnSpPr>
        <xdr:cNvPr id="180" name="直線コネクタ 179"/>
        <xdr:cNvCxnSpPr/>
      </xdr:nvCxnSpPr>
      <xdr:spPr>
        <a:xfrm flipV="1">
          <a:off x="2019300" y="13252138"/>
          <a:ext cx="8890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130794</xdr:rowOff>
    </xdr:from>
    <xdr:ext cx="599010" cy="259045"/>
    <xdr:sp macro="" textlink="">
      <xdr:nvSpPr>
        <xdr:cNvPr id="182" name="テキスト ボックス 181"/>
        <xdr:cNvSpPr txBox="1"/>
      </xdr:nvSpPr>
      <xdr:spPr>
        <a:xfrm>
          <a:off x="2608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58424</xdr:rowOff>
    </xdr:from>
    <xdr:to>
      <xdr:col>10</xdr:col>
      <xdr:colOff>114300</xdr:colOff>
      <xdr:row>77</xdr:row>
      <xdr:rowOff>104409</xdr:rowOff>
    </xdr:to>
    <xdr:cxnSp macro="">
      <xdr:nvCxnSpPr>
        <xdr:cNvPr id="183" name="直線コネクタ 182"/>
        <xdr:cNvCxnSpPr/>
      </xdr:nvCxnSpPr>
      <xdr:spPr>
        <a:xfrm flipV="1">
          <a:off x="1130300" y="13260074"/>
          <a:ext cx="889000" cy="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145012</xdr:rowOff>
    </xdr:from>
    <xdr:ext cx="599010" cy="259045"/>
    <xdr:sp macro="" textlink="">
      <xdr:nvSpPr>
        <xdr:cNvPr id="185" name="テキスト ボックス 184"/>
        <xdr:cNvSpPr txBox="1"/>
      </xdr:nvSpPr>
      <xdr:spPr>
        <a:xfrm>
          <a:off x="1719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147535</xdr:rowOff>
    </xdr:from>
    <xdr:ext cx="599010" cy="259045"/>
    <xdr:sp macro="" textlink="">
      <xdr:nvSpPr>
        <xdr:cNvPr id="187" name="テキスト ボックス 186"/>
        <xdr:cNvSpPr txBox="1"/>
      </xdr:nvSpPr>
      <xdr:spPr>
        <a:xfrm>
          <a:off x="830795" y="13349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149933</xdr:rowOff>
    </xdr:from>
    <xdr:to>
      <xdr:col>24</xdr:col>
      <xdr:colOff>114300</xdr:colOff>
      <xdr:row>77</xdr:row>
      <xdr:rowOff>80083</xdr:rowOff>
    </xdr:to>
    <xdr:sp macro="" textlink="">
      <xdr:nvSpPr>
        <xdr:cNvPr id="193" name="楕円 192"/>
        <xdr:cNvSpPr/>
      </xdr:nvSpPr>
      <xdr:spPr>
        <a:xfrm>
          <a:off x="4584700" y="1318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1360</xdr:rowOff>
    </xdr:from>
    <xdr:ext cx="599010" cy="259045"/>
    <xdr:sp macro="" textlink="">
      <xdr:nvSpPr>
        <xdr:cNvPr id="194" name="民生費該当値テキスト"/>
        <xdr:cNvSpPr txBox="1"/>
      </xdr:nvSpPr>
      <xdr:spPr>
        <a:xfrm>
          <a:off x="4686300" y="130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141070</xdr:rowOff>
    </xdr:from>
    <xdr:to>
      <xdr:col>20</xdr:col>
      <xdr:colOff>38100</xdr:colOff>
      <xdr:row>77</xdr:row>
      <xdr:rowOff>71220</xdr:rowOff>
    </xdr:to>
    <xdr:sp macro="" textlink="">
      <xdr:nvSpPr>
        <xdr:cNvPr id="195" name="楕円 194"/>
        <xdr:cNvSpPr/>
      </xdr:nvSpPr>
      <xdr:spPr>
        <a:xfrm>
          <a:off x="3746500" y="131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87747</xdr:rowOff>
    </xdr:from>
    <xdr:ext cx="599010" cy="259045"/>
    <xdr:sp macro="" textlink="">
      <xdr:nvSpPr>
        <xdr:cNvPr id="196" name="テキスト ボックス 195"/>
        <xdr:cNvSpPr txBox="1"/>
      </xdr:nvSpPr>
      <xdr:spPr>
        <a:xfrm>
          <a:off x="3497795" y="1294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171138</xdr:rowOff>
    </xdr:from>
    <xdr:to>
      <xdr:col>15</xdr:col>
      <xdr:colOff>101600</xdr:colOff>
      <xdr:row>77</xdr:row>
      <xdr:rowOff>101288</xdr:rowOff>
    </xdr:to>
    <xdr:sp macro="" textlink="">
      <xdr:nvSpPr>
        <xdr:cNvPr id="197" name="楕円 196"/>
        <xdr:cNvSpPr/>
      </xdr:nvSpPr>
      <xdr:spPr>
        <a:xfrm>
          <a:off x="2857500" y="1320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117815</xdr:rowOff>
    </xdr:from>
    <xdr:ext cx="599010" cy="259045"/>
    <xdr:sp macro="" textlink="">
      <xdr:nvSpPr>
        <xdr:cNvPr id="198" name="テキスト ボックス 197"/>
        <xdr:cNvSpPr txBox="1"/>
      </xdr:nvSpPr>
      <xdr:spPr>
        <a:xfrm>
          <a:off x="2608795" y="1297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7624</xdr:rowOff>
    </xdr:from>
    <xdr:to>
      <xdr:col>10</xdr:col>
      <xdr:colOff>165100</xdr:colOff>
      <xdr:row>77</xdr:row>
      <xdr:rowOff>109224</xdr:rowOff>
    </xdr:to>
    <xdr:sp macro="" textlink="">
      <xdr:nvSpPr>
        <xdr:cNvPr id="199" name="楕円 198"/>
        <xdr:cNvSpPr/>
      </xdr:nvSpPr>
      <xdr:spPr>
        <a:xfrm>
          <a:off x="1968500" y="13209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125751</xdr:rowOff>
    </xdr:from>
    <xdr:ext cx="599010" cy="259045"/>
    <xdr:sp macro="" textlink="">
      <xdr:nvSpPr>
        <xdr:cNvPr id="200" name="テキスト ボックス 199"/>
        <xdr:cNvSpPr txBox="1"/>
      </xdr:nvSpPr>
      <xdr:spPr>
        <a:xfrm>
          <a:off x="1719795" y="1298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53609</xdr:rowOff>
    </xdr:from>
    <xdr:to>
      <xdr:col>6</xdr:col>
      <xdr:colOff>38100</xdr:colOff>
      <xdr:row>77</xdr:row>
      <xdr:rowOff>155209</xdr:rowOff>
    </xdr:to>
    <xdr:sp macro="" textlink="">
      <xdr:nvSpPr>
        <xdr:cNvPr id="201" name="楕円 200"/>
        <xdr:cNvSpPr/>
      </xdr:nvSpPr>
      <xdr:spPr>
        <a:xfrm>
          <a:off x="1079500" y="132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286</xdr:rowOff>
    </xdr:from>
    <xdr:ext cx="599010" cy="259045"/>
    <xdr:sp macro="" textlink="">
      <xdr:nvSpPr>
        <xdr:cNvPr id="202" name="テキスト ボックス 201"/>
        <xdr:cNvSpPr txBox="1"/>
      </xdr:nvSpPr>
      <xdr:spPr>
        <a:xfrm>
          <a:off x="830795" y="1303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114281</xdr:rowOff>
    </xdr:from>
    <xdr:to>
      <xdr:col>24</xdr:col>
      <xdr:colOff>63500</xdr:colOff>
      <xdr:row>97</xdr:row>
      <xdr:rowOff>145115</xdr:rowOff>
    </xdr:to>
    <xdr:cxnSp macro="">
      <xdr:nvCxnSpPr>
        <xdr:cNvPr id="229" name="直線コネクタ 228"/>
        <xdr:cNvCxnSpPr/>
      </xdr:nvCxnSpPr>
      <xdr:spPr>
        <a:xfrm flipV="1">
          <a:off x="3797300" y="16744931"/>
          <a:ext cx="838200" cy="3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145115</xdr:rowOff>
    </xdr:from>
    <xdr:to>
      <xdr:col>19</xdr:col>
      <xdr:colOff>177800</xdr:colOff>
      <xdr:row>97</xdr:row>
      <xdr:rowOff>156122</xdr:rowOff>
    </xdr:to>
    <xdr:cxnSp macro="">
      <xdr:nvCxnSpPr>
        <xdr:cNvPr id="232" name="直線コネクタ 231"/>
        <xdr:cNvCxnSpPr/>
      </xdr:nvCxnSpPr>
      <xdr:spPr>
        <a:xfrm flipV="1">
          <a:off x="2908300" y="16775765"/>
          <a:ext cx="889000" cy="1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109029</xdr:rowOff>
    </xdr:from>
    <xdr:to>
      <xdr:col>15</xdr:col>
      <xdr:colOff>50800</xdr:colOff>
      <xdr:row>97</xdr:row>
      <xdr:rowOff>156122</xdr:rowOff>
    </xdr:to>
    <xdr:cxnSp macro="">
      <xdr:nvCxnSpPr>
        <xdr:cNvPr id="235" name="直線コネクタ 234"/>
        <xdr:cNvCxnSpPr/>
      </xdr:nvCxnSpPr>
      <xdr:spPr>
        <a:xfrm>
          <a:off x="2019300" y="16739679"/>
          <a:ext cx="889000" cy="4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109029</xdr:rowOff>
    </xdr:from>
    <xdr:to>
      <xdr:col>10</xdr:col>
      <xdr:colOff>114300</xdr:colOff>
      <xdr:row>97</xdr:row>
      <xdr:rowOff>129826</xdr:rowOff>
    </xdr:to>
    <xdr:cxnSp macro="">
      <xdr:nvCxnSpPr>
        <xdr:cNvPr id="238" name="直線コネクタ 237"/>
        <xdr:cNvCxnSpPr/>
      </xdr:nvCxnSpPr>
      <xdr:spPr>
        <a:xfrm flipV="1">
          <a:off x="1130300" y="16739679"/>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63481</xdr:rowOff>
    </xdr:from>
    <xdr:to>
      <xdr:col>24</xdr:col>
      <xdr:colOff>114300</xdr:colOff>
      <xdr:row>97</xdr:row>
      <xdr:rowOff>165081</xdr:rowOff>
    </xdr:to>
    <xdr:sp macro="" textlink="">
      <xdr:nvSpPr>
        <xdr:cNvPr id="248" name="楕円 247"/>
        <xdr:cNvSpPr/>
      </xdr:nvSpPr>
      <xdr:spPr>
        <a:xfrm>
          <a:off x="4584700" y="166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41908</xdr:rowOff>
    </xdr:from>
    <xdr:ext cx="534377" cy="259045"/>
    <xdr:sp macro="" textlink="">
      <xdr:nvSpPr>
        <xdr:cNvPr id="249" name="衛生費該当値テキスト"/>
        <xdr:cNvSpPr txBox="1"/>
      </xdr:nvSpPr>
      <xdr:spPr>
        <a:xfrm>
          <a:off x="4686300" y="1667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94315</xdr:rowOff>
    </xdr:from>
    <xdr:to>
      <xdr:col>20</xdr:col>
      <xdr:colOff>38100</xdr:colOff>
      <xdr:row>98</xdr:row>
      <xdr:rowOff>24465</xdr:rowOff>
    </xdr:to>
    <xdr:sp macro="" textlink="">
      <xdr:nvSpPr>
        <xdr:cNvPr id="250" name="楕円 249"/>
        <xdr:cNvSpPr/>
      </xdr:nvSpPr>
      <xdr:spPr>
        <a:xfrm>
          <a:off x="3746500" y="1672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15592</xdr:rowOff>
    </xdr:from>
    <xdr:ext cx="534377" cy="259045"/>
    <xdr:sp macro="" textlink="">
      <xdr:nvSpPr>
        <xdr:cNvPr id="251" name="テキスト ボックス 250"/>
        <xdr:cNvSpPr txBox="1"/>
      </xdr:nvSpPr>
      <xdr:spPr>
        <a:xfrm>
          <a:off x="3530111" y="1681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105322</xdr:rowOff>
    </xdr:from>
    <xdr:to>
      <xdr:col>15</xdr:col>
      <xdr:colOff>101600</xdr:colOff>
      <xdr:row>98</xdr:row>
      <xdr:rowOff>35472</xdr:rowOff>
    </xdr:to>
    <xdr:sp macro="" textlink="">
      <xdr:nvSpPr>
        <xdr:cNvPr id="252" name="楕円 251"/>
        <xdr:cNvSpPr/>
      </xdr:nvSpPr>
      <xdr:spPr>
        <a:xfrm>
          <a:off x="2857500" y="167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26599</xdr:rowOff>
    </xdr:from>
    <xdr:ext cx="534377" cy="259045"/>
    <xdr:sp macro="" textlink="">
      <xdr:nvSpPr>
        <xdr:cNvPr id="253" name="テキスト ボックス 252"/>
        <xdr:cNvSpPr txBox="1"/>
      </xdr:nvSpPr>
      <xdr:spPr>
        <a:xfrm>
          <a:off x="2641111" y="1682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58229</xdr:rowOff>
    </xdr:from>
    <xdr:to>
      <xdr:col>10</xdr:col>
      <xdr:colOff>165100</xdr:colOff>
      <xdr:row>97</xdr:row>
      <xdr:rowOff>159829</xdr:rowOff>
    </xdr:to>
    <xdr:sp macro="" textlink="">
      <xdr:nvSpPr>
        <xdr:cNvPr id="254" name="楕円 253"/>
        <xdr:cNvSpPr/>
      </xdr:nvSpPr>
      <xdr:spPr>
        <a:xfrm>
          <a:off x="1968500" y="1668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150956</xdr:rowOff>
    </xdr:from>
    <xdr:ext cx="534377" cy="259045"/>
    <xdr:sp macro="" textlink="">
      <xdr:nvSpPr>
        <xdr:cNvPr id="255" name="テキスト ボックス 254"/>
        <xdr:cNvSpPr txBox="1"/>
      </xdr:nvSpPr>
      <xdr:spPr>
        <a:xfrm>
          <a:off x="1752111" y="167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79026</xdr:rowOff>
    </xdr:from>
    <xdr:to>
      <xdr:col>6</xdr:col>
      <xdr:colOff>38100</xdr:colOff>
      <xdr:row>98</xdr:row>
      <xdr:rowOff>9176</xdr:rowOff>
    </xdr:to>
    <xdr:sp macro="" textlink="">
      <xdr:nvSpPr>
        <xdr:cNvPr id="256" name="楕円 255"/>
        <xdr:cNvSpPr/>
      </xdr:nvSpPr>
      <xdr:spPr>
        <a:xfrm>
          <a:off x="1079500" y="1670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303</xdr:rowOff>
    </xdr:from>
    <xdr:ext cx="534377" cy="259045"/>
    <xdr:sp macro="" textlink="">
      <xdr:nvSpPr>
        <xdr:cNvPr id="257" name="テキスト ボックス 256"/>
        <xdr:cNvSpPr txBox="1"/>
      </xdr:nvSpPr>
      <xdr:spPr>
        <a:xfrm>
          <a:off x="863111" y="1680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40749</xdr:rowOff>
    </xdr:from>
    <xdr:to>
      <xdr:col>41</xdr:col>
      <xdr:colOff>50800</xdr:colOff>
      <xdr:row>39</xdr:row>
      <xdr:rowOff>98878</xdr:rowOff>
    </xdr:to>
    <xdr:cxnSp macro="">
      <xdr:nvCxnSpPr>
        <xdr:cNvPr id="297" name="直線コネクタ 296"/>
        <xdr:cNvCxnSpPr/>
      </xdr:nvCxnSpPr>
      <xdr:spPr>
        <a:xfrm>
          <a:off x="6972300" y="6041499"/>
          <a:ext cx="889000" cy="74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58872</xdr:rowOff>
    </xdr:from>
    <xdr:ext cx="378565" cy="259045"/>
    <xdr:sp macro="" textlink="">
      <xdr:nvSpPr>
        <xdr:cNvPr id="299" name="テキスト ボックス 298"/>
        <xdr:cNvSpPr txBox="1"/>
      </xdr:nvSpPr>
      <xdr:spPr>
        <a:xfrm>
          <a:off x="7672017" y="6402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85852</xdr:rowOff>
    </xdr:from>
    <xdr:to>
      <xdr:col>36</xdr:col>
      <xdr:colOff>165100</xdr:colOff>
      <xdr:row>38</xdr:row>
      <xdr:rowOff>16002</xdr:rowOff>
    </xdr:to>
    <xdr:sp macro="" textlink="">
      <xdr:nvSpPr>
        <xdr:cNvPr id="300" name="フローチャート: 判断 299"/>
        <xdr:cNvSpPr/>
      </xdr:nvSpPr>
      <xdr:spPr>
        <a:xfrm>
          <a:off x="6921500" y="642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7129</xdr:rowOff>
    </xdr:from>
    <xdr:ext cx="469744" cy="259045"/>
    <xdr:sp macro="" textlink="">
      <xdr:nvSpPr>
        <xdr:cNvPr id="301" name="テキスト ボックス 300"/>
        <xdr:cNvSpPr txBox="1"/>
      </xdr:nvSpPr>
      <xdr:spPr>
        <a:xfrm>
          <a:off x="6737428" y="65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161399</xdr:rowOff>
    </xdr:from>
    <xdr:to>
      <xdr:col>36</xdr:col>
      <xdr:colOff>165100</xdr:colOff>
      <xdr:row>35</xdr:row>
      <xdr:rowOff>91549</xdr:rowOff>
    </xdr:to>
    <xdr:sp macro="" textlink="">
      <xdr:nvSpPr>
        <xdr:cNvPr id="315" name="楕円 314"/>
        <xdr:cNvSpPr/>
      </xdr:nvSpPr>
      <xdr:spPr>
        <a:xfrm>
          <a:off x="6921500" y="59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108076</xdr:rowOff>
    </xdr:from>
    <xdr:ext cx="469744" cy="259045"/>
    <xdr:sp macro="" textlink="">
      <xdr:nvSpPr>
        <xdr:cNvPr id="316" name="テキスト ボックス 315"/>
        <xdr:cNvSpPr txBox="1"/>
      </xdr:nvSpPr>
      <xdr:spPr>
        <a:xfrm>
          <a:off x="6737428" y="576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29519</xdr:rowOff>
    </xdr:from>
    <xdr:to>
      <xdr:col>55</xdr:col>
      <xdr:colOff>0</xdr:colOff>
      <xdr:row>59</xdr:row>
      <xdr:rowOff>49564</xdr:rowOff>
    </xdr:to>
    <xdr:cxnSp macro="">
      <xdr:nvCxnSpPr>
        <xdr:cNvPr id="347" name="直線コネクタ 346"/>
        <xdr:cNvCxnSpPr/>
      </xdr:nvCxnSpPr>
      <xdr:spPr>
        <a:xfrm>
          <a:off x="9639300" y="10145069"/>
          <a:ext cx="838200" cy="2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12874</xdr:rowOff>
    </xdr:from>
    <xdr:to>
      <xdr:col>50</xdr:col>
      <xdr:colOff>114300</xdr:colOff>
      <xdr:row>59</xdr:row>
      <xdr:rowOff>29519</xdr:rowOff>
    </xdr:to>
    <xdr:cxnSp macro="">
      <xdr:nvCxnSpPr>
        <xdr:cNvPr id="350" name="直線コネクタ 349"/>
        <xdr:cNvCxnSpPr/>
      </xdr:nvCxnSpPr>
      <xdr:spPr>
        <a:xfrm>
          <a:off x="8750300" y="10128424"/>
          <a:ext cx="889000" cy="1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12874</xdr:rowOff>
    </xdr:from>
    <xdr:to>
      <xdr:col>45</xdr:col>
      <xdr:colOff>177800</xdr:colOff>
      <xdr:row>59</xdr:row>
      <xdr:rowOff>53856</xdr:rowOff>
    </xdr:to>
    <xdr:cxnSp macro="">
      <xdr:nvCxnSpPr>
        <xdr:cNvPr id="353" name="直線コネクタ 352"/>
        <xdr:cNvCxnSpPr/>
      </xdr:nvCxnSpPr>
      <xdr:spPr>
        <a:xfrm flipV="1">
          <a:off x="7861300" y="10128424"/>
          <a:ext cx="889000" cy="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23154</xdr:rowOff>
    </xdr:from>
    <xdr:to>
      <xdr:col>41</xdr:col>
      <xdr:colOff>50800</xdr:colOff>
      <xdr:row>59</xdr:row>
      <xdr:rowOff>53856</xdr:rowOff>
    </xdr:to>
    <xdr:cxnSp macro="">
      <xdr:nvCxnSpPr>
        <xdr:cNvPr id="356" name="直線コネクタ 355"/>
        <xdr:cNvCxnSpPr/>
      </xdr:nvCxnSpPr>
      <xdr:spPr>
        <a:xfrm>
          <a:off x="6972300" y="10138704"/>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8" name="テキスト ボックス 357"/>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9" name="フローチャート: 判断 358"/>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60" name="テキスト ボックス 359"/>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170214</xdr:rowOff>
    </xdr:from>
    <xdr:to>
      <xdr:col>55</xdr:col>
      <xdr:colOff>50800</xdr:colOff>
      <xdr:row>59</xdr:row>
      <xdr:rowOff>100364</xdr:rowOff>
    </xdr:to>
    <xdr:sp macro="" textlink="">
      <xdr:nvSpPr>
        <xdr:cNvPr id="366" name="楕円 365"/>
        <xdr:cNvSpPr/>
      </xdr:nvSpPr>
      <xdr:spPr>
        <a:xfrm>
          <a:off x="10426700" y="101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85141</xdr:rowOff>
    </xdr:from>
    <xdr:ext cx="534377" cy="259045"/>
    <xdr:sp macro="" textlink="">
      <xdr:nvSpPr>
        <xdr:cNvPr id="367" name="農林水産業費該当値テキスト"/>
        <xdr:cNvSpPr txBox="1"/>
      </xdr:nvSpPr>
      <xdr:spPr>
        <a:xfrm>
          <a:off x="10528300" y="1002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150169</xdr:rowOff>
    </xdr:from>
    <xdr:to>
      <xdr:col>50</xdr:col>
      <xdr:colOff>165100</xdr:colOff>
      <xdr:row>59</xdr:row>
      <xdr:rowOff>80319</xdr:rowOff>
    </xdr:to>
    <xdr:sp macro="" textlink="">
      <xdr:nvSpPr>
        <xdr:cNvPr id="368" name="楕円 367"/>
        <xdr:cNvSpPr/>
      </xdr:nvSpPr>
      <xdr:spPr>
        <a:xfrm>
          <a:off x="9588500" y="100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71446</xdr:rowOff>
    </xdr:from>
    <xdr:ext cx="534377" cy="259045"/>
    <xdr:sp macro="" textlink="">
      <xdr:nvSpPr>
        <xdr:cNvPr id="369" name="テキスト ボックス 368"/>
        <xdr:cNvSpPr txBox="1"/>
      </xdr:nvSpPr>
      <xdr:spPr>
        <a:xfrm>
          <a:off x="9372111" y="1018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133524</xdr:rowOff>
    </xdr:from>
    <xdr:to>
      <xdr:col>46</xdr:col>
      <xdr:colOff>38100</xdr:colOff>
      <xdr:row>59</xdr:row>
      <xdr:rowOff>63674</xdr:rowOff>
    </xdr:to>
    <xdr:sp macro="" textlink="">
      <xdr:nvSpPr>
        <xdr:cNvPr id="370" name="楕円 369"/>
        <xdr:cNvSpPr/>
      </xdr:nvSpPr>
      <xdr:spPr>
        <a:xfrm>
          <a:off x="8699500" y="1007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54801</xdr:rowOff>
    </xdr:from>
    <xdr:ext cx="534377" cy="259045"/>
    <xdr:sp macro="" textlink="">
      <xdr:nvSpPr>
        <xdr:cNvPr id="371" name="テキスト ボックス 370"/>
        <xdr:cNvSpPr txBox="1"/>
      </xdr:nvSpPr>
      <xdr:spPr>
        <a:xfrm>
          <a:off x="8483111" y="1017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3056</xdr:rowOff>
    </xdr:from>
    <xdr:to>
      <xdr:col>41</xdr:col>
      <xdr:colOff>101600</xdr:colOff>
      <xdr:row>59</xdr:row>
      <xdr:rowOff>104656</xdr:rowOff>
    </xdr:to>
    <xdr:sp macro="" textlink="">
      <xdr:nvSpPr>
        <xdr:cNvPr id="372" name="楕円 371"/>
        <xdr:cNvSpPr/>
      </xdr:nvSpPr>
      <xdr:spPr>
        <a:xfrm>
          <a:off x="7810500" y="10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95783</xdr:rowOff>
    </xdr:from>
    <xdr:ext cx="534377" cy="259045"/>
    <xdr:sp macro="" textlink="">
      <xdr:nvSpPr>
        <xdr:cNvPr id="373" name="テキスト ボックス 372"/>
        <xdr:cNvSpPr txBox="1"/>
      </xdr:nvSpPr>
      <xdr:spPr>
        <a:xfrm>
          <a:off x="7594111" y="102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143804</xdr:rowOff>
    </xdr:from>
    <xdr:to>
      <xdr:col>36</xdr:col>
      <xdr:colOff>165100</xdr:colOff>
      <xdr:row>59</xdr:row>
      <xdr:rowOff>73954</xdr:rowOff>
    </xdr:to>
    <xdr:sp macro="" textlink="">
      <xdr:nvSpPr>
        <xdr:cNvPr id="374" name="楕円 373"/>
        <xdr:cNvSpPr/>
      </xdr:nvSpPr>
      <xdr:spPr>
        <a:xfrm>
          <a:off x="6921500" y="100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65081</xdr:rowOff>
    </xdr:from>
    <xdr:ext cx="534377" cy="259045"/>
    <xdr:sp macro="" textlink="">
      <xdr:nvSpPr>
        <xdr:cNvPr id="375" name="テキスト ボックス 374"/>
        <xdr:cNvSpPr txBox="1"/>
      </xdr:nvSpPr>
      <xdr:spPr>
        <a:xfrm>
          <a:off x="6705111" y="101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44822</xdr:rowOff>
    </xdr:from>
    <xdr:to>
      <xdr:col>55</xdr:col>
      <xdr:colOff>0</xdr:colOff>
      <xdr:row>78</xdr:row>
      <xdr:rowOff>94506</xdr:rowOff>
    </xdr:to>
    <xdr:cxnSp macro="">
      <xdr:nvCxnSpPr>
        <xdr:cNvPr id="402" name="直線コネクタ 401"/>
        <xdr:cNvCxnSpPr/>
      </xdr:nvCxnSpPr>
      <xdr:spPr>
        <a:xfrm flipV="1">
          <a:off x="9639300" y="13417922"/>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94506</xdr:rowOff>
    </xdr:from>
    <xdr:to>
      <xdr:col>50</xdr:col>
      <xdr:colOff>114300</xdr:colOff>
      <xdr:row>78</xdr:row>
      <xdr:rowOff>96065</xdr:rowOff>
    </xdr:to>
    <xdr:cxnSp macro="">
      <xdr:nvCxnSpPr>
        <xdr:cNvPr id="405" name="直線コネクタ 404"/>
        <xdr:cNvCxnSpPr/>
      </xdr:nvCxnSpPr>
      <xdr:spPr>
        <a:xfrm flipV="1">
          <a:off x="8750300" y="13467606"/>
          <a:ext cx="8890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88864</xdr:rowOff>
    </xdr:from>
    <xdr:to>
      <xdr:col>45</xdr:col>
      <xdr:colOff>177800</xdr:colOff>
      <xdr:row>78</xdr:row>
      <xdr:rowOff>96065</xdr:rowOff>
    </xdr:to>
    <xdr:cxnSp macro="">
      <xdr:nvCxnSpPr>
        <xdr:cNvPr id="408" name="直線コネクタ 407"/>
        <xdr:cNvCxnSpPr/>
      </xdr:nvCxnSpPr>
      <xdr:spPr>
        <a:xfrm>
          <a:off x="7861300" y="13461964"/>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77512</xdr:rowOff>
    </xdr:from>
    <xdr:to>
      <xdr:col>41</xdr:col>
      <xdr:colOff>50800</xdr:colOff>
      <xdr:row>78</xdr:row>
      <xdr:rowOff>88864</xdr:rowOff>
    </xdr:to>
    <xdr:cxnSp macro="">
      <xdr:nvCxnSpPr>
        <xdr:cNvPr id="411" name="直線コネクタ 410"/>
        <xdr:cNvCxnSpPr/>
      </xdr:nvCxnSpPr>
      <xdr:spPr>
        <a:xfrm>
          <a:off x="6972300" y="13450612"/>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14" name="フローチャート: 判断 413"/>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15" name="テキスト ボックス 414"/>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165472</xdr:rowOff>
    </xdr:from>
    <xdr:to>
      <xdr:col>55</xdr:col>
      <xdr:colOff>50800</xdr:colOff>
      <xdr:row>78</xdr:row>
      <xdr:rowOff>95622</xdr:rowOff>
    </xdr:to>
    <xdr:sp macro="" textlink="">
      <xdr:nvSpPr>
        <xdr:cNvPr id="421" name="楕円 420"/>
        <xdr:cNvSpPr/>
      </xdr:nvSpPr>
      <xdr:spPr>
        <a:xfrm>
          <a:off x="10426700" y="1336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43706</xdr:rowOff>
    </xdr:from>
    <xdr:to>
      <xdr:col>50</xdr:col>
      <xdr:colOff>165100</xdr:colOff>
      <xdr:row>78</xdr:row>
      <xdr:rowOff>145306</xdr:rowOff>
    </xdr:to>
    <xdr:sp macro="" textlink="">
      <xdr:nvSpPr>
        <xdr:cNvPr id="423" name="楕円 422"/>
        <xdr:cNvSpPr/>
      </xdr:nvSpPr>
      <xdr:spPr>
        <a:xfrm>
          <a:off x="9588500" y="1341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136433</xdr:rowOff>
    </xdr:from>
    <xdr:ext cx="534377" cy="259045"/>
    <xdr:sp macro="" textlink="">
      <xdr:nvSpPr>
        <xdr:cNvPr id="424" name="テキスト ボックス 423"/>
        <xdr:cNvSpPr txBox="1"/>
      </xdr:nvSpPr>
      <xdr:spPr>
        <a:xfrm>
          <a:off x="9372111" y="1350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45265</xdr:rowOff>
    </xdr:from>
    <xdr:to>
      <xdr:col>46</xdr:col>
      <xdr:colOff>38100</xdr:colOff>
      <xdr:row>78</xdr:row>
      <xdr:rowOff>146865</xdr:rowOff>
    </xdr:to>
    <xdr:sp macro="" textlink="">
      <xdr:nvSpPr>
        <xdr:cNvPr id="425" name="楕円 424"/>
        <xdr:cNvSpPr/>
      </xdr:nvSpPr>
      <xdr:spPr>
        <a:xfrm>
          <a:off x="8699500" y="1341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137992</xdr:rowOff>
    </xdr:from>
    <xdr:ext cx="534377" cy="259045"/>
    <xdr:sp macro="" textlink="">
      <xdr:nvSpPr>
        <xdr:cNvPr id="426" name="テキスト ボックス 425"/>
        <xdr:cNvSpPr txBox="1"/>
      </xdr:nvSpPr>
      <xdr:spPr>
        <a:xfrm>
          <a:off x="8483111" y="1351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38064</xdr:rowOff>
    </xdr:from>
    <xdr:to>
      <xdr:col>41</xdr:col>
      <xdr:colOff>101600</xdr:colOff>
      <xdr:row>78</xdr:row>
      <xdr:rowOff>139664</xdr:rowOff>
    </xdr:to>
    <xdr:sp macro="" textlink="">
      <xdr:nvSpPr>
        <xdr:cNvPr id="427" name="楕円 426"/>
        <xdr:cNvSpPr/>
      </xdr:nvSpPr>
      <xdr:spPr>
        <a:xfrm>
          <a:off x="7810500" y="134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130791</xdr:rowOff>
    </xdr:from>
    <xdr:ext cx="534377" cy="259045"/>
    <xdr:sp macro="" textlink="">
      <xdr:nvSpPr>
        <xdr:cNvPr id="428" name="テキスト ボックス 427"/>
        <xdr:cNvSpPr txBox="1"/>
      </xdr:nvSpPr>
      <xdr:spPr>
        <a:xfrm>
          <a:off x="7594111" y="1350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26712</xdr:rowOff>
    </xdr:from>
    <xdr:to>
      <xdr:col>36</xdr:col>
      <xdr:colOff>165100</xdr:colOff>
      <xdr:row>78</xdr:row>
      <xdr:rowOff>128312</xdr:rowOff>
    </xdr:to>
    <xdr:sp macro="" textlink="">
      <xdr:nvSpPr>
        <xdr:cNvPr id="429" name="楕円 428"/>
        <xdr:cNvSpPr/>
      </xdr:nvSpPr>
      <xdr:spPr>
        <a:xfrm>
          <a:off x="6921500" y="133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119439</xdr:rowOff>
    </xdr:from>
    <xdr:ext cx="534377" cy="259045"/>
    <xdr:sp macro="" textlink="">
      <xdr:nvSpPr>
        <xdr:cNvPr id="430" name="テキスト ボックス 429"/>
        <xdr:cNvSpPr txBox="1"/>
      </xdr:nvSpPr>
      <xdr:spPr>
        <a:xfrm>
          <a:off x="6705111" y="1349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138796</xdr:rowOff>
    </xdr:from>
    <xdr:to>
      <xdr:col>55</xdr:col>
      <xdr:colOff>0</xdr:colOff>
      <xdr:row>97</xdr:row>
      <xdr:rowOff>147377</xdr:rowOff>
    </xdr:to>
    <xdr:cxnSp macro="">
      <xdr:nvCxnSpPr>
        <xdr:cNvPr id="455" name="直線コネクタ 454"/>
        <xdr:cNvCxnSpPr/>
      </xdr:nvCxnSpPr>
      <xdr:spPr>
        <a:xfrm flipV="1">
          <a:off x="9639300" y="16769446"/>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144631</xdr:rowOff>
    </xdr:from>
    <xdr:to>
      <xdr:col>50</xdr:col>
      <xdr:colOff>114300</xdr:colOff>
      <xdr:row>97</xdr:row>
      <xdr:rowOff>147377</xdr:rowOff>
    </xdr:to>
    <xdr:cxnSp macro="">
      <xdr:nvCxnSpPr>
        <xdr:cNvPr id="458" name="直線コネクタ 457"/>
        <xdr:cNvCxnSpPr/>
      </xdr:nvCxnSpPr>
      <xdr:spPr>
        <a:xfrm>
          <a:off x="8750300" y="1677528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139946</xdr:rowOff>
    </xdr:from>
    <xdr:to>
      <xdr:col>45</xdr:col>
      <xdr:colOff>177800</xdr:colOff>
      <xdr:row>97</xdr:row>
      <xdr:rowOff>144631</xdr:rowOff>
    </xdr:to>
    <xdr:cxnSp macro="">
      <xdr:nvCxnSpPr>
        <xdr:cNvPr id="461" name="直線コネクタ 460"/>
        <xdr:cNvCxnSpPr/>
      </xdr:nvCxnSpPr>
      <xdr:spPr>
        <a:xfrm>
          <a:off x="7861300" y="16770596"/>
          <a:ext cx="8890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139946</xdr:rowOff>
    </xdr:from>
    <xdr:to>
      <xdr:col>41</xdr:col>
      <xdr:colOff>50800</xdr:colOff>
      <xdr:row>97</xdr:row>
      <xdr:rowOff>153814</xdr:rowOff>
    </xdr:to>
    <xdr:cxnSp macro="">
      <xdr:nvCxnSpPr>
        <xdr:cNvPr id="464" name="直線コネクタ 463"/>
        <xdr:cNvCxnSpPr/>
      </xdr:nvCxnSpPr>
      <xdr:spPr>
        <a:xfrm flipV="1">
          <a:off x="6972300" y="16770596"/>
          <a:ext cx="8890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7" name="フローチャート: 判断 466"/>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8" name="テキスト ボックス 467"/>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87996</xdr:rowOff>
    </xdr:from>
    <xdr:to>
      <xdr:col>55</xdr:col>
      <xdr:colOff>50800</xdr:colOff>
      <xdr:row>98</xdr:row>
      <xdr:rowOff>18146</xdr:rowOff>
    </xdr:to>
    <xdr:sp macro="" textlink="">
      <xdr:nvSpPr>
        <xdr:cNvPr id="474" name="楕円 473"/>
        <xdr:cNvSpPr/>
      </xdr:nvSpPr>
      <xdr:spPr>
        <a:xfrm>
          <a:off x="10426700" y="16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75" name="土木費該当値テキスト"/>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96577</xdr:rowOff>
    </xdr:from>
    <xdr:to>
      <xdr:col>50</xdr:col>
      <xdr:colOff>165100</xdr:colOff>
      <xdr:row>98</xdr:row>
      <xdr:rowOff>26727</xdr:rowOff>
    </xdr:to>
    <xdr:sp macro="" textlink="">
      <xdr:nvSpPr>
        <xdr:cNvPr id="476" name="楕円 475"/>
        <xdr:cNvSpPr/>
      </xdr:nvSpPr>
      <xdr:spPr>
        <a:xfrm>
          <a:off x="9588500" y="1672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17854</xdr:rowOff>
    </xdr:from>
    <xdr:ext cx="534377" cy="259045"/>
    <xdr:sp macro="" textlink="">
      <xdr:nvSpPr>
        <xdr:cNvPr id="477" name="テキスト ボックス 476"/>
        <xdr:cNvSpPr txBox="1"/>
      </xdr:nvSpPr>
      <xdr:spPr>
        <a:xfrm>
          <a:off x="9372111" y="1681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93831</xdr:rowOff>
    </xdr:from>
    <xdr:to>
      <xdr:col>46</xdr:col>
      <xdr:colOff>38100</xdr:colOff>
      <xdr:row>98</xdr:row>
      <xdr:rowOff>23981</xdr:rowOff>
    </xdr:to>
    <xdr:sp macro="" textlink="">
      <xdr:nvSpPr>
        <xdr:cNvPr id="478" name="楕円 477"/>
        <xdr:cNvSpPr/>
      </xdr:nvSpPr>
      <xdr:spPr>
        <a:xfrm>
          <a:off x="8699500" y="1672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15108</xdr:rowOff>
    </xdr:from>
    <xdr:ext cx="534377" cy="259045"/>
    <xdr:sp macro="" textlink="">
      <xdr:nvSpPr>
        <xdr:cNvPr id="479" name="テキスト ボックス 478"/>
        <xdr:cNvSpPr txBox="1"/>
      </xdr:nvSpPr>
      <xdr:spPr>
        <a:xfrm>
          <a:off x="8483111" y="168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89146</xdr:rowOff>
    </xdr:from>
    <xdr:to>
      <xdr:col>41</xdr:col>
      <xdr:colOff>101600</xdr:colOff>
      <xdr:row>98</xdr:row>
      <xdr:rowOff>19296</xdr:rowOff>
    </xdr:to>
    <xdr:sp macro="" textlink="">
      <xdr:nvSpPr>
        <xdr:cNvPr id="480" name="楕円 479"/>
        <xdr:cNvSpPr/>
      </xdr:nvSpPr>
      <xdr:spPr>
        <a:xfrm>
          <a:off x="7810500" y="16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10423</xdr:rowOff>
    </xdr:from>
    <xdr:ext cx="534377" cy="259045"/>
    <xdr:sp macro="" textlink="">
      <xdr:nvSpPr>
        <xdr:cNvPr id="481" name="テキスト ボックス 480"/>
        <xdr:cNvSpPr txBox="1"/>
      </xdr:nvSpPr>
      <xdr:spPr>
        <a:xfrm>
          <a:off x="7594111" y="1681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103014</xdr:rowOff>
    </xdr:from>
    <xdr:to>
      <xdr:col>36</xdr:col>
      <xdr:colOff>165100</xdr:colOff>
      <xdr:row>98</xdr:row>
      <xdr:rowOff>33164</xdr:rowOff>
    </xdr:to>
    <xdr:sp macro="" textlink="">
      <xdr:nvSpPr>
        <xdr:cNvPr id="482" name="楕円 481"/>
        <xdr:cNvSpPr/>
      </xdr:nvSpPr>
      <xdr:spPr>
        <a:xfrm>
          <a:off x="6921500" y="167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24291</xdr:rowOff>
    </xdr:from>
    <xdr:ext cx="534377" cy="259045"/>
    <xdr:sp macro="" textlink="">
      <xdr:nvSpPr>
        <xdr:cNvPr id="483" name="テキスト ボックス 482"/>
        <xdr:cNvSpPr txBox="1"/>
      </xdr:nvSpPr>
      <xdr:spPr>
        <a:xfrm>
          <a:off x="6705111" y="168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xdr:rowOff>
    </xdr:from>
    <xdr:to>
      <xdr:col>85</xdr:col>
      <xdr:colOff>127000</xdr:colOff>
      <xdr:row>37</xdr:row>
      <xdr:rowOff>53038</xdr:rowOff>
    </xdr:to>
    <xdr:cxnSp macro="">
      <xdr:nvCxnSpPr>
        <xdr:cNvPr id="514" name="直線コネクタ 513"/>
        <xdr:cNvCxnSpPr/>
      </xdr:nvCxnSpPr>
      <xdr:spPr>
        <a:xfrm flipV="1">
          <a:off x="15481300" y="6172578"/>
          <a:ext cx="838200" cy="22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53038</xdr:rowOff>
    </xdr:from>
    <xdr:to>
      <xdr:col>81</xdr:col>
      <xdr:colOff>50800</xdr:colOff>
      <xdr:row>37</xdr:row>
      <xdr:rowOff>129671</xdr:rowOff>
    </xdr:to>
    <xdr:cxnSp macro="">
      <xdr:nvCxnSpPr>
        <xdr:cNvPr id="517" name="直線コネクタ 516"/>
        <xdr:cNvCxnSpPr/>
      </xdr:nvCxnSpPr>
      <xdr:spPr>
        <a:xfrm flipV="1">
          <a:off x="14592300" y="6396688"/>
          <a:ext cx="889000" cy="7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160722</xdr:rowOff>
    </xdr:from>
    <xdr:to>
      <xdr:col>76</xdr:col>
      <xdr:colOff>114300</xdr:colOff>
      <xdr:row>37</xdr:row>
      <xdr:rowOff>129671</xdr:rowOff>
    </xdr:to>
    <xdr:cxnSp macro="">
      <xdr:nvCxnSpPr>
        <xdr:cNvPr id="520" name="直線コネクタ 519"/>
        <xdr:cNvCxnSpPr/>
      </xdr:nvCxnSpPr>
      <xdr:spPr>
        <a:xfrm>
          <a:off x="13703300" y="6332922"/>
          <a:ext cx="889000" cy="14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125932</xdr:rowOff>
    </xdr:from>
    <xdr:to>
      <xdr:col>71</xdr:col>
      <xdr:colOff>177800</xdr:colOff>
      <xdr:row>36</xdr:row>
      <xdr:rowOff>160722</xdr:rowOff>
    </xdr:to>
    <xdr:cxnSp macro="">
      <xdr:nvCxnSpPr>
        <xdr:cNvPr id="523" name="直線コネクタ 522"/>
        <xdr:cNvCxnSpPr/>
      </xdr:nvCxnSpPr>
      <xdr:spPr>
        <a:xfrm>
          <a:off x="12814300" y="6298132"/>
          <a:ext cx="889000" cy="3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6" name="フローチャート: 判断 525"/>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118840</xdr:rowOff>
    </xdr:from>
    <xdr:ext cx="534377" cy="259045"/>
    <xdr:sp macro="" textlink="">
      <xdr:nvSpPr>
        <xdr:cNvPr id="527" name="テキスト ボックス 526"/>
        <xdr:cNvSpPr txBox="1"/>
      </xdr:nvSpPr>
      <xdr:spPr>
        <a:xfrm>
          <a:off x="12547111" y="66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121028</xdr:rowOff>
    </xdr:from>
    <xdr:to>
      <xdr:col>85</xdr:col>
      <xdr:colOff>177800</xdr:colOff>
      <xdr:row>36</xdr:row>
      <xdr:rowOff>51178</xdr:rowOff>
    </xdr:to>
    <xdr:sp macro="" textlink="">
      <xdr:nvSpPr>
        <xdr:cNvPr id="533" name="楕円 532"/>
        <xdr:cNvSpPr/>
      </xdr:nvSpPr>
      <xdr:spPr>
        <a:xfrm>
          <a:off x="16268700" y="612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143905</xdr:rowOff>
    </xdr:from>
    <xdr:ext cx="599010" cy="259045"/>
    <xdr:sp macro="" textlink="">
      <xdr:nvSpPr>
        <xdr:cNvPr id="534" name="消防費該当値テキスト"/>
        <xdr:cNvSpPr txBox="1"/>
      </xdr:nvSpPr>
      <xdr:spPr>
        <a:xfrm>
          <a:off x="16370300" y="597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2238</xdr:rowOff>
    </xdr:from>
    <xdr:to>
      <xdr:col>81</xdr:col>
      <xdr:colOff>101600</xdr:colOff>
      <xdr:row>37</xdr:row>
      <xdr:rowOff>103838</xdr:rowOff>
    </xdr:to>
    <xdr:sp macro="" textlink="">
      <xdr:nvSpPr>
        <xdr:cNvPr id="535" name="楕円 534"/>
        <xdr:cNvSpPr/>
      </xdr:nvSpPr>
      <xdr:spPr>
        <a:xfrm>
          <a:off x="15430500" y="63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120365</xdr:rowOff>
    </xdr:from>
    <xdr:ext cx="599010" cy="259045"/>
    <xdr:sp macro="" textlink="">
      <xdr:nvSpPr>
        <xdr:cNvPr id="536" name="テキスト ボックス 535"/>
        <xdr:cNvSpPr txBox="1"/>
      </xdr:nvSpPr>
      <xdr:spPr>
        <a:xfrm>
          <a:off x="15181795" y="612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78871</xdr:rowOff>
    </xdr:from>
    <xdr:to>
      <xdr:col>76</xdr:col>
      <xdr:colOff>165100</xdr:colOff>
      <xdr:row>38</xdr:row>
      <xdr:rowOff>9021</xdr:rowOff>
    </xdr:to>
    <xdr:sp macro="" textlink="">
      <xdr:nvSpPr>
        <xdr:cNvPr id="537" name="楕円 536"/>
        <xdr:cNvSpPr/>
      </xdr:nvSpPr>
      <xdr:spPr>
        <a:xfrm>
          <a:off x="14541500" y="64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25548</xdr:rowOff>
    </xdr:from>
    <xdr:ext cx="534377" cy="259045"/>
    <xdr:sp macro="" textlink="">
      <xdr:nvSpPr>
        <xdr:cNvPr id="538" name="テキスト ボックス 537"/>
        <xdr:cNvSpPr txBox="1"/>
      </xdr:nvSpPr>
      <xdr:spPr>
        <a:xfrm>
          <a:off x="14325111" y="61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109922</xdr:rowOff>
    </xdr:from>
    <xdr:to>
      <xdr:col>72</xdr:col>
      <xdr:colOff>38100</xdr:colOff>
      <xdr:row>37</xdr:row>
      <xdr:rowOff>40072</xdr:rowOff>
    </xdr:to>
    <xdr:sp macro="" textlink="">
      <xdr:nvSpPr>
        <xdr:cNvPr id="539" name="楕円 538"/>
        <xdr:cNvSpPr/>
      </xdr:nvSpPr>
      <xdr:spPr>
        <a:xfrm>
          <a:off x="13652500" y="62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56599</xdr:rowOff>
    </xdr:from>
    <xdr:ext cx="599010" cy="259045"/>
    <xdr:sp macro="" textlink="">
      <xdr:nvSpPr>
        <xdr:cNvPr id="540" name="テキスト ボックス 539"/>
        <xdr:cNvSpPr txBox="1"/>
      </xdr:nvSpPr>
      <xdr:spPr>
        <a:xfrm>
          <a:off x="13403795" y="605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75132</xdr:rowOff>
    </xdr:from>
    <xdr:to>
      <xdr:col>67</xdr:col>
      <xdr:colOff>101600</xdr:colOff>
      <xdr:row>37</xdr:row>
      <xdr:rowOff>5282</xdr:rowOff>
    </xdr:to>
    <xdr:sp macro="" textlink="">
      <xdr:nvSpPr>
        <xdr:cNvPr id="541" name="楕円 540"/>
        <xdr:cNvSpPr/>
      </xdr:nvSpPr>
      <xdr:spPr>
        <a:xfrm>
          <a:off x="12763500" y="62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21809</xdr:rowOff>
    </xdr:from>
    <xdr:ext cx="599010" cy="259045"/>
    <xdr:sp macro="" textlink="">
      <xdr:nvSpPr>
        <xdr:cNvPr id="542" name="テキスト ボックス 541"/>
        <xdr:cNvSpPr txBox="1"/>
      </xdr:nvSpPr>
      <xdr:spPr>
        <a:xfrm>
          <a:off x="12514795" y="60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157677</xdr:rowOff>
    </xdr:from>
    <xdr:to>
      <xdr:col>85</xdr:col>
      <xdr:colOff>127000</xdr:colOff>
      <xdr:row>57</xdr:row>
      <xdr:rowOff>157869</xdr:rowOff>
    </xdr:to>
    <xdr:cxnSp macro="">
      <xdr:nvCxnSpPr>
        <xdr:cNvPr id="569" name="直線コネクタ 568"/>
        <xdr:cNvCxnSpPr/>
      </xdr:nvCxnSpPr>
      <xdr:spPr>
        <a:xfrm flipV="1">
          <a:off x="15481300" y="9930327"/>
          <a:ext cx="83820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157869</xdr:rowOff>
    </xdr:from>
    <xdr:to>
      <xdr:col>81</xdr:col>
      <xdr:colOff>50800</xdr:colOff>
      <xdr:row>57</xdr:row>
      <xdr:rowOff>160423</xdr:rowOff>
    </xdr:to>
    <xdr:cxnSp macro="">
      <xdr:nvCxnSpPr>
        <xdr:cNvPr id="572" name="直線コネクタ 571"/>
        <xdr:cNvCxnSpPr/>
      </xdr:nvCxnSpPr>
      <xdr:spPr>
        <a:xfrm flipV="1">
          <a:off x="14592300" y="9930519"/>
          <a:ext cx="889000" cy="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121970</xdr:rowOff>
    </xdr:from>
    <xdr:to>
      <xdr:col>76</xdr:col>
      <xdr:colOff>114300</xdr:colOff>
      <xdr:row>57</xdr:row>
      <xdr:rowOff>160423</xdr:rowOff>
    </xdr:to>
    <xdr:cxnSp macro="">
      <xdr:nvCxnSpPr>
        <xdr:cNvPr id="575" name="直線コネクタ 574"/>
        <xdr:cNvCxnSpPr/>
      </xdr:nvCxnSpPr>
      <xdr:spPr>
        <a:xfrm>
          <a:off x="13703300" y="9894620"/>
          <a:ext cx="889000" cy="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121970</xdr:rowOff>
    </xdr:from>
    <xdr:to>
      <xdr:col>71</xdr:col>
      <xdr:colOff>177800</xdr:colOff>
      <xdr:row>57</xdr:row>
      <xdr:rowOff>166816</xdr:rowOff>
    </xdr:to>
    <xdr:cxnSp macro="">
      <xdr:nvCxnSpPr>
        <xdr:cNvPr id="578" name="直線コネクタ 577"/>
        <xdr:cNvCxnSpPr/>
      </xdr:nvCxnSpPr>
      <xdr:spPr>
        <a:xfrm flipV="1">
          <a:off x="12814300" y="9894620"/>
          <a:ext cx="889000" cy="4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81" name="フローチャート: 判断 580"/>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82" name="テキスト ボックス 581"/>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106877</xdr:rowOff>
    </xdr:from>
    <xdr:to>
      <xdr:col>85</xdr:col>
      <xdr:colOff>177800</xdr:colOff>
      <xdr:row>58</xdr:row>
      <xdr:rowOff>37027</xdr:rowOff>
    </xdr:to>
    <xdr:sp macro="" textlink="">
      <xdr:nvSpPr>
        <xdr:cNvPr id="588" name="楕円 587"/>
        <xdr:cNvSpPr/>
      </xdr:nvSpPr>
      <xdr:spPr>
        <a:xfrm>
          <a:off x="16268700" y="9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21804</xdr:rowOff>
    </xdr:from>
    <xdr:ext cx="534377" cy="259045"/>
    <xdr:sp macro="" textlink="">
      <xdr:nvSpPr>
        <xdr:cNvPr id="589" name="教育費該当値テキスト"/>
        <xdr:cNvSpPr txBox="1"/>
      </xdr:nvSpPr>
      <xdr:spPr>
        <a:xfrm>
          <a:off x="16370300" y="979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107069</xdr:rowOff>
    </xdr:from>
    <xdr:to>
      <xdr:col>81</xdr:col>
      <xdr:colOff>101600</xdr:colOff>
      <xdr:row>58</xdr:row>
      <xdr:rowOff>37219</xdr:rowOff>
    </xdr:to>
    <xdr:sp macro="" textlink="">
      <xdr:nvSpPr>
        <xdr:cNvPr id="590" name="楕円 589"/>
        <xdr:cNvSpPr/>
      </xdr:nvSpPr>
      <xdr:spPr>
        <a:xfrm>
          <a:off x="15430500" y="9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28346</xdr:rowOff>
    </xdr:from>
    <xdr:ext cx="534377" cy="259045"/>
    <xdr:sp macro="" textlink="">
      <xdr:nvSpPr>
        <xdr:cNvPr id="591" name="テキスト ボックス 590"/>
        <xdr:cNvSpPr txBox="1"/>
      </xdr:nvSpPr>
      <xdr:spPr>
        <a:xfrm>
          <a:off x="15214111" y="997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109623</xdr:rowOff>
    </xdr:from>
    <xdr:to>
      <xdr:col>76</xdr:col>
      <xdr:colOff>165100</xdr:colOff>
      <xdr:row>58</xdr:row>
      <xdr:rowOff>39773</xdr:rowOff>
    </xdr:to>
    <xdr:sp macro="" textlink="">
      <xdr:nvSpPr>
        <xdr:cNvPr id="592" name="楕円 591"/>
        <xdr:cNvSpPr/>
      </xdr:nvSpPr>
      <xdr:spPr>
        <a:xfrm>
          <a:off x="14541500" y="9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30900</xdr:rowOff>
    </xdr:from>
    <xdr:ext cx="534377" cy="259045"/>
    <xdr:sp macro="" textlink="">
      <xdr:nvSpPr>
        <xdr:cNvPr id="593" name="テキスト ボックス 592"/>
        <xdr:cNvSpPr txBox="1"/>
      </xdr:nvSpPr>
      <xdr:spPr>
        <a:xfrm>
          <a:off x="14325111" y="9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71170</xdr:rowOff>
    </xdr:from>
    <xdr:to>
      <xdr:col>72</xdr:col>
      <xdr:colOff>38100</xdr:colOff>
      <xdr:row>58</xdr:row>
      <xdr:rowOff>1320</xdr:rowOff>
    </xdr:to>
    <xdr:sp macro="" textlink="">
      <xdr:nvSpPr>
        <xdr:cNvPr id="594" name="楕円 593"/>
        <xdr:cNvSpPr/>
      </xdr:nvSpPr>
      <xdr:spPr>
        <a:xfrm>
          <a:off x="13652500" y="98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163897</xdr:rowOff>
    </xdr:from>
    <xdr:ext cx="534377" cy="259045"/>
    <xdr:sp macro="" textlink="">
      <xdr:nvSpPr>
        <xdr:cNvPr id="595" name="テキスト ボックス 594"/>
        <xdr:cNvSpPr txBox="1"/>
      </xdr:nvSpPr>
      <xdr:spPr>
        <a:xfrm>
          <a:off x="13436111" y="99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116016</xdr:rowOff>
    </xdr:from>
    <xdr:to>
      <xdr:col>67</xdr:col>
      <xdr:colOff>101600</xdr:colOff>
      <xdr:row>58</xdr:row>
      <xdr:rowOff>46166</xdr:rowOff>
    </xdr:to>
    <xdr:sp macro="" textlink="">
      <xdr:nvSpPr>
        <xdr:cNvPr id="596" name="楕円 595"/>
        <xdr:cNvSpPr/>
      </xdr:nvSpPr>
      <xdr:spPr>
        <a:xfrm>
          <a:off x="12763500" y="98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37293</xdr:rowOff>
    </xdr:from>
    <xdr:ext cx="534377" cy="259045"/>
    <xdr:sp macro="" textlink="">
      <xdr:nvSpPr>
        <xdr:cNvPr id="597" name="テキスト ボックス 596"/>
        <xdr:cNvSpPr txBox="1"/>
      </xdr:nvSpPr>
      <xdr:spPr>
        <a:xfrm>
          <a:off x="12547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13643</xdr:rowOff>
    </xdr:from>
    <xdr:to>
      <xdr:col>85</xdr:col>
      <xdr:colOff>127000</xdr:colOff>
      <xdr:row>79</xdr:row>
      <xdr:rowOff>34323</xdr:rowOff>
    </xdr:to>
    <xdr:cxnSp macro="">
      <xdr:nvCxnSpPr>
        <xdr:cNvPr id="626" name="直線コネクタ 625"/>
        <xdr:cNvCxnSpPr/>
      </xdr:nvCxnSpPr>
      <xdr:spPr>
        <a:xfrm flipV="1">
          <a:off x="15481300" y="13558193"/>
          <a:ext cx="838200" cy="2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34323</xdr:rowOff>
    </xdr:from>
    <xdr:to>
      <xdr:col>81</xdr:col>
      <xdr:colOff>50800</xdr:colOff>
      <xdr:row>79</xdr:row>
      <xdr:rowOff>40286</xdr:rowOff>
    </xdr:to>
    <xdr:cxnSp macro="">
      <xdr:nvCxnSpPr>
        <xdr:cNvPr id="629" name="直線コネクタ 628"/>
        <xdr:cNvCxnSpPr/>
      </xdr:nvCxnSpPr>
      <xdr:spPr>
        <a:xfrm flipV="1">
          <a:off x="14592300" y="13578873"/>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18214</xdr:rowOff>
    </xdr:from>
    <xdr:to>
      <xdr:col>76</xdr:col>
      <xdr:colOff>114300</xdr:colOff>
      <xdr:row>79</xdr:row>
      <xdr:rowOff>40286</xdr:rowOff>
    </xdr:to>
    <xdr:cxnSp macro="">
      <xdr:nvCxnSpPr>
        <xdr:cNvPr id="632" name="直線コネクタ 631"/>
        <xdr:cNvCxnSpPr/>
      </xdr:nvCxnSpPr>
      <xdr:spPr>
        <a:xfrm>
          <a:off x="13703300" y="13562764"/>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18214</xdr:rowOff>
    </xdr:from>
    <xdr:to>
      <xdr:col>71</xdr:col>
      <xdr:colOff>177800</xdr:colOff>
      <xdr:row>79</xdr:row>
      <xdr:rowOff>32021</xdr:rowOff>
    </xdr:to>
    <xdr:cxnSp macro="">
      <xdr:nvCxnSpPr>
        <xdr:cNvPr id="635" name="直線コネクタ 634"/>
        <xdr:cNvCxnSpPr/>
      </xdr:nvCxnSpPr>
      <xdr:spPr>
        <a:xfrm flipV="1">
          <a:off x="12814300" y="13562764"/>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8" name="フローチャート: 判断 637"/>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9" name="テキスト ボックス 638"/>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134293</xdr:rowOff>
    </xdr:from>
    <xdr:to>
      <xdr:col>85</xdr:col>
      <xdr:colOff>177800</xdr:colOff>
      <xdr:row>79</xdr:row>
      <xdr:rowOff>64443</xdr:rowOff>
    </xdr:to>
    <xdr:sp macro="" textlink="">
      <xdr:nvSpPr>
        <xdr:cNvPr id="645" name="楕円 644"/>
        <xdr:cNvSpPr/>
      </xdr:nvSpPr>
      <xdr:spPr>
        <a:xfrm>
          <a:off x="16268700" y="1350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70433</xdr:rowOff>
    </xdr:from>
    <xdr:ext cx="469744" cy="259045"/>
    <xdr:sp macro="" textlink="">
      <xdr:nvSpPr>
        <xdr:cNvPr id="646" name="災害復旧費該当値テキスト"/>
        <xdr:cNvSpPr txBox="1"/>
      </xdr:nvSpPr>
      <xdr:spPr>
        <a:xfrm>
          <a:off x="16370300" y="134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154973</xdr:rowOff>
    </xdr:from>
    <xdr:to>
      <xdr:col>81</xdr:col>
      <xdr:colOff>101600</xdr:colOff>
      <xdr:row>79</xdr:row>
      <xdr:rowOff>85123</xdr:rowOff>
    </xdr:to>
    <xdr:sp macro="" textlink="">
      <xdr:nvSpPr>
        <xdr:cNvPr id="647" name="楕円 646"/>
        <xdr:cNvSpPr/>
      </xdr:nvSpPr>
      <xdr:spPr>
        <a:xfrm>
          <a:off x="15430500" y="1352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76250</xdr:rowOff>
    </xdr:from>
    <xdr:ext cx="469744" cy="259045"/>
    <xdr:sp macro="" textlink="">
      <xdr:nvSpPr>
        <xdr:cNvPr id="648" name="テキスト ボックス 647"/>
        <xdr:cNvSpPr txBox="1"/>
      </xdr:nvSpPr>
      <xdr:spPr>
        <a:xfrm>
          <a:off x="15246428" y="1362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160936</xdr:rowOff>
    </xdr:from>
    <xdr:to>
      <xdr:col>76</xdr:col>
      <xdr:colOff>165100</xdr:colOff>
      <xdr:row>79</xdr:row>
      <xdr:rowOff>91086</xdr:rowOff>
    </xdr:to>
    <xdr:sp macro="" textlink="">
      <xdr:nvSpPr>
        <xdr:cNvPr id="649" name="楕円 648"/>
        <xdr:cNvSpPr/>
      </xdr:nvSpPr>
      <xdr:spPr>
        <a:xfrm>
          <a:off x="14541500" y="1353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82213</xdr:rowOff>
    </xdr:from>
    <xdr:ext cx="469744" cy="259045"/>
    <xdr:sp macro="" textlink="">
      <xdr:nvSpPr>
        <xdr:cNvPr id="650" name="テキスト ボックス 649"/>
        <xdr:cNvSpPr txBox="1"/>
      </xdr:nvSpPr>
      <xdr:spPr>
        <a:xfrm>
          <a:off x="14357428" y="1362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138864</xdr:rowOff>
    </xdr:from>
    <xdr:to>
      <xdr:col>72</xdr:col>
      <xdr:colOff>38100</xdr:colOff>
      <xdr:row>79</xdr:row>
      <xdr:rowOff>69014</xdr:rowOff>
    </xdr:to>
    <xdr:sp macro="" textlink="">
      <xdr:nvSpPr>
        <xdr:cNvPr id="651" name="楕円 650"/>
        <xdr:cNvSpPr/>
      </xdr:nvSpPr>
      <xdr:spPr>
        <a:xfrm>
          <a:off x="13652500" y="1351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60141</xdr:rowOff>
    </xdr:from>
    <xdr:ext cx="469744" cy="259045"/>
    <xdr:sp macro="" textlink="">
      <xdr:nvSpPr>
        <xdr:cNvPr id="652" name="テキスト ボックス 651"/>
        <xdr:cNvSpPr txBox="1"/>
      </xdr:nvSpPr>
      <xdr:spPr>
        <a:xfrm>
          <a:off x="13468428" y="1360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152671</xdr:rowOff>
    </xdr:from>
    <xdr:to>
      <xdr:col>67</xdr:col>
      <xdr:colOff>101600</xdr:colOff>
      <xdr:row>79</xdr:row>
      <xdr:rowOff>82821</xdr:rowOff>
    </xdr:to>
    <xdr:sp macro="" textlink="">
      <xdr:nvSpPr>
        <xdr:cNvPr id="653" name="楕円 652"/>
        <xdr:cNvSpPr/>
      </xdr:nvSpPr>
      <xdr:spPr>
        <a:xfrm>
          <a:off x="12763500" y="135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73948</xdr:rowOff>
    </xdr:from>
    <xdr:ext cx="469744" cy="259045"/>
    <xdr:sp macro="" textlink="">
      <xdr:nvSpPr>
        <xdr:cNvPr id="654" name="テキスト ボックス 653"/>
        <xdr:cNvSpPr txBox="1"/>
      </xdr:nvSpPr>
      <xdr:spPr>
        <a:xfrm>
          <a:off x="12579428" y="136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99191</xdr:rowOff>
    </xdr:from>
    <xdr:to>
      <xdr:col>85</xdr:col>
      <xdr:colOff>127000</xdr:colOff>
      <xdr:row>97</xdr:row>
      <xdr:rowOff>111866</xdr:rowOff>
    </xdr:to>
    <xdr:cxnSp macro="">
      <xdr:nvCxnSpPr>
        <xdr:cNvPr id="683" name="直線コネクタ 682"/>
        <xdr:cNvCxnSpPr/>
      </xdr:nvCxnSpPr>
      <xdr:spPr>
        <a:xfrm flipV="1">
          <a:off x="15481300" y="16729841"/>
          <a:ext cx="8382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111866</xdr:rowOff>
    </xdr:from>
    <xdr:to>
      <xdr:col>81</xdr:col>
      <xdr:colOff>50800</xdr:colOff>
      <xdr:row>97</xdr:row>
      <xdr:rowOff>124502</xdr:rowOff>
    </xdr:to>
    <xdr:cxnSp macro="">
      <xdr:nvCxnSpPr>
        <xdr:cNvPr id="686" name="直線コネクタ 685"/>
        <xdr:cNvCxnSpPr/>
      </xdr:nvCxnSpPr>
      <xdr:spPr>
        <a:xfrm flipV="1">
          <a:off x="14592300" y="16742516"/>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8" name="テキスト ボックス 687"/>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124502</xdr:rowOff>
    </xdr:from>
    <xdr:to>
      <xdr:col>76</xdr:col>
      <xdr:colOff>114300</xdr:colOff>
      <xdr:row>98</xdr:row>
      <xdr:rowOff>54811</xdr:rowOff>
    </xdr:to>
    <xdr:cxnSp macro="">
      <xdr:nvCxnSpPr>
        <xdr:cNvPr id="689" name="直線コネクタ 688"/>
        <xdr:cNvCxnSpPr/>
      </xdr:nvCxnSpPr>
      <xdr:spPr>
        <a:xfrm flipV="1">
          <a:off x="13703300" y="16755152"/>
          <a:ext cx="889000" cy="10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91" name="テキスト ボックス 690"/>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54811</xdr:rowOff>
    </xdr:from>
    <xdr:to>
      <xdr:col>71</xdr:col>
      <xdr:colOff>177800</xdr:colOff>
      <xdr:row>98</xdr:row>
      <xdr:rowOff>55039</xdr:rowOff>
    </xdr:to>
    <xdr:cxnSp macro="">
      <xdr:nvCxnSpPr>
        <xdr:cNvPr id="692" name="直線コネクタ 691"/>
        <xdr:cNvCxnSpPr/>
      </xdr:nvCxnSpPr>
      <xdr:spPr>
        <a:xfrm flipV="1">
          <a:off x="12814300" y="1685691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95" name="フローチャート: 判断 694"/>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6" name="テキスト ボックス 695"/>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48391</xdr:rowOff>
    </xdr:from>
    <xdr:to>
      <xdr:col>85</xdr:col>
      <xdr:colOff>177800</xdr:colOff>
      <xdr:row>97</xdr:row>
      <xdr:rowOff>149991</xdr:rowOff>
    </xdr:to>
    <xdr:sp macro="" textlink="">
      <xdr:nvSpPr>
        <xdr:cNvPr id="702" name="楕円 701"/>
        <xdr:cNvSpPr/>
      </xdr:nvSpPr>
      <xdr:spPr>
        <a:xfrm>
          <a:off x="16268700" y="1667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71268</xdr:rowOff>
    </xdr:from>
    <xdr:ext cx="599010" cy="259045"/>
    <xdr:sp macro="" textlink="">
      <xdr:nvSpPr>
        <xdr:cNvPr id="703" name="公債費該当値テキスト"/>
        <xdr:cNvSpPr txBox="1"/>
      </xdr:nvSpPr>
      <xdr:spPr>
        <a:xfrm>
          <a:off x="16370300" y="1653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61066</xdr:rowOff>
    </xdr:from>
    <xdr:to>
      <xdr:col>81</xdr:col>
      <xdr:colOff>101600</xdr:colOff>
      <xdr:row>97</xdr:row>
      <xdr:rowOff>162666</xdr:rowOff>
    </xdr:to>
    <xdr:sp macro="" textlink="">
      <xdr:nvSpPr>
        <xdr:cNvPr id="704" name="楕円 703"/>
        <xdr:cNvSpPr/>
      </xdr:nvSpPr>
      <xdr:spPr>
        <a:xfrm>
          <a:off x="15430500" y="1669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153793</xdr:rowOff>
    </xdr:from>
    <xdr:ext cx="599010" cy="259045"/>
    <xdr:sp macro="" textlink="">
      <xdr:nvSpPr>
        <xdr:cNvPr id="705" name="テキスト ボックス 704"/>
        <xdr:cNvSpPr txBox="1"/>
      </xdr:nvSpPr>
      <xdr:spPr>
        <a:xfrm>
          <a:off x="15181795" y="1678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73702</xdr:rowOff>
    </xdr:from>
    <xdr:to>
      <xdr:col>76</xdr:col>
      <xdr:colOff>165100</xdr:colOff>
      <xdr:row>98</xdr:row>
      <xdr:rowOff>3852</xdr:rowOff>
    </xdr:to>
    <xdr:sp macro="" textlink="">
      <xdr:nvSpPr>
        <xdr:cNvPr id="706" name="楕円 705"/>
        <xdr:cNvSpPr/>
      </xdr:nvSpPr>
      <xdr:spPr>
        <a:xfrm>
          <a:off x="14541500" y="1670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166429</xdr:rowOff>
    </xdr:from>
    <xdr:ext cx="599010" cy="259045"/>
    <xdr:sp macro="" textlink="">
      <xdr:nvSpPr>
        <xdr:cNvPr id="707" name="テキスト ボックス 706"/>
        <xdr:cNvSpPr txBox="1"/>
      </xdr:nvSpPr>
      <xdr:spPr>
        <a:xfrm>
          <a:off x="14292795" y="1679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4011</xdr:rowOff>
    </xdr:from>
    <xdr:to>
      <xdr:col>72</xdr:col>
      <xdr:colOff>38100</xdr:colOff>
      <xdr:row>98</xdr:row>
      <xdr:rowOff>105611</xdr:rowOff>
    </xdr:to>
    <xdr:sp macro="" textlink="">
      <xdr:nvSpPr>
        <xdr:cNvPr id="708" name="楕円 707"/>
        <xdr:cNvSpPr/>
      </xdr:nvSpPr>
      <xdr:spPr>
        <a:xfrm>
          <a:off x="13652500" y="168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96738</xdr:rowOff>
    </xdr:from>
    <xdr:ext cx="534377" cy="259045"/>
    <xdr:sp macro="" textlink="">
      <xdr:nvSpPr>
        <xdr:cNvPr id="709" name="テキスト ボックス 708"/>
        <xdr:cNvSpPr txBox="1"/>
      </xdr:nvSpPr>
      <xdr:spPr>
        <a:xfrm>
          <a:off x="13436111" y="168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xdr:rowOff>
    </xdr:from>
    <xdr:to>
      <xdr:col>67</xdr:col>
      <xdr:colOff>101600</xdr:colOff>
      <xdr:row>98</xdr:row>
      <xdr:rowOff>105839</xdr:rowOff>
    </xdr:to>
    <xdr:sp macro="" textlink="">
      <xdr:nvSpPr>
        <xdr:cNvPr id="710" name="楕円 709"/>
        <xdr:cNvSpPr/>
      </xdr:nvSpPr>
      <xdr:spPr>
        <a:xfrm>
          <a:off x="12763500" y="1680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96966</xdr:rowOff>
    </xdr:from>
    <xdr:ext cx="534377" cy="259045"/>
    <xdr:sp macro="" textlink="">
      <xdr:nvSpPr>
        <xdr:cNvPr id="711" name="テキスト ボックス 710"/>
        <xdr:cNvSpPr txBox="1"/>
      </xdr:nvSpPr>
      <xdr:spPr>
        <a:xfrm>
          <a:off x="12547111" y="1689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50" name="フローチャート: 判断 749"/>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51" name="テキスト ボックス 750"/>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総務費においては、年々数値が増加しているのは、平成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ふるさと納税に係る経費を計上している為であり、今後も経費が増える見込みであるが、寄附金の一部は基金へ積立も行っているため悪い傾向とは言えない。民生費においては、微増の傾向が見られるほか類似団体平均との乖離が見られる。主な要因として、国民健康保険事業特別会計、介護保険事業特別会計への繰出金が挙げられる。両事業とも保険料に対して歳出が過大で一般会計からの繰入金で調整している。保険料の徴収率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に近づけることや、適宜保険料の見直しを行うように努めていく。農林水産業費については、類似団体平均と比較して下回った。本町の基幹産業が第一次産業であるにも関わらず、下回っているのは産業の規模が小さいことが挙げられる。町としても現在も第一次産業就業者に対しての補助等も行っているが、他の経費との調整を図りながらではあるが経費増も検討していく。教育費においても、類似団体平均を下回っているが、少子化により経費が抑えられているものであり、進学時の入学支援金や給食費補助など子育て世帯に対して積極的な補助を行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標準財政規模に対する財政調整基金残高比率は平成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減少となっている。その要因として、各決算年度の決算余剰金を主に積立をしているが、積立額を上回って決算時に赤字補てんによる取り崩しを行っているためである。事業見直しによる経費削減や、特定財源の確保を念頭に置き、決算時の取り崩し額を減ら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高知県東洋町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住宅新築資金等貸付事業のみ赤字額が発生している。赤字額は年々減少しており、平成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a:t>
          </a:r>
          <a:r>
            <a:rPr kumimoji="1" lang="en-US" altLang="ja-JP" sz="1400">
              <a:latin typeface="ＭＳ ゴシック" pitchFamily="49" charset="-128"/>
              <a:ea typeface="ＭＳ ゴシック" pitchFamily="49" charset="-128"/>
            </a:rPr>
            <a:t>254,000</a:t>
          </a:r>
          <a:r>
            <a:rPr kumimoji="1" lang="ja-JP" altLang="en-US" sz="1400">
              <a:latin typeface="ＭＳ ゴシック" pitchFamily="49" charset="-128"/>
              <a:ea typeface="ＭＳ ゴシック" pitchFamily="49" charset="-128"/>
            </a:rPr>
            <a:t>千円である。今後も不納欠損等による滞納整理を継続して行い、赤字額の減少に努める。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3021766</v>
      </c>
      <c r="BO4" s="430"/>
      <c r="BP4" s="430"/>
      <c r="BQ4" s="430"/>
      <c r="BR4" s="430"/>
      <c r="BS4" s="430"/>
      <c r="BT4" s="430"/>
      <c r="BU4" s="431"/>
      <c r="BV4" s="429">
        <v>2849041</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0.3</v>
      </c>
      <c r="CU4" s="436"/>
      <c r="CV4" s="436"/>
      <c r="CW4" s="436"/>
      <c r="CX4" s="436"/>
      <c r="CY4" s="436"/>
      <c r="CZ4" s="436"/>
      <c r="DA4" s="437"/>
      <c r="DB4" s="435">
        <v>1.1000000000000001</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2987466</v>
      </c>
      <c r="BO5" s="467"/>
      <c r="BP5" s="467"/>
      <c r="BQ5" s="467"/>
      <c r="BR5" s="467"/>
      <c r="BS5" s="467"/>
      <c r="BT5" s="467"/>
      <c r="BU5" s="468"/>
      <c r="BV5" s="466">
        <v>2771365</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97.6</v>
      </c>
      <c r="CU5" s="464"/>
      <c r="CV5" s="464"/>
      <c r="CW5" s="464"/>
      <c r="CX5" s="464"/>
      <c r="CY5" s="464"/>
      <c r="CZ5" s="464"/>
      <c r="DA5" s="465"/>
      <c r="DB5" s="463">
        <v>97.4</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101</v>
      </c>
      <c r="AV6" s="499"/>
      <c r="AW6" s="499"/>
      <c r="AX6" s="499"/>
      <c r="AY6" s="500" t="s">
        <v>102</v>
      </c>
      <c r="AZ6" s="501"/>
      <c r="BA6" s="501"/>
      <c r="BB6" s="501"/>
      <c r="BC6" s="501"/>
      <c r="BD6" s="501"/>
      <c r="BE6" s="501"/>
      <c r="BF6" s="501"/>
      <c r="BG6" s="501"/>
      <c r="BH6" s="501"/>
      <c r="BI6" s="501"/>
      <c r="BJ6" s="501"/>
      <c r="BK6" s="501"/>
      <c r="BL6" s="501"/>
      <c r="BM6" s="502"/>
      <c r="BN6" s="466">
        <v>34300</v>
      </c>
      <c r="BO6" s="467"/>
      <c r="BP6" s="467"/>
      <c r="BQ6" s="467"/>
      <c r="BR6" s="467"/>
      <c r="BS6" s="467"/>
      <c r="BT6" s="467"/>
      <c r="BU6" s="468"/>
      <c r="BV6" s="466">
        <v>77676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101.1</v>
      </c>
      <c r="CU6" s="504"/>
      <c r="CV6" s="504"/>
      <c r="CW6" s="504"/>
      <c r="CX6" s="504"/>
      <c r="CY6" s="504"/>
      <c r="CZ6" s="504"/>
      <c r="DA6" s="505"/>
      <c r="DB6" s="503">
        <v>101.1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101</v>
      </c>
      <c r="AV7" s="499"/>
      <c r="AW7" s="499"/>
      <c r="AX7" s="499"/>
      <c r="AY7" s="500" t="s">
        <v>105</v>
      </c>
      <c r="AZ7" s="501"/>
      <c r="BA7" s="501"/>
      <c r="BB7" s="501"/>
      <c r="BC7" s="501"/>
      <c r="BD7" s="501"/>
      <c r="BE7" s="501"/>
      <c r="BF7" s="501"/>
      <c r="BG7" s="501"/>
      <c r="BH7" s="501"/>
      <c r="BI7" s="501"/>
      <c r="BJ7" s="501"/>
      <c r="BK7" s="501"/>
      <c r="BL7" s="501"/>
      <c r="BM7" s="502"/>
      <c r="BN7" s="466">
        <v>29358</v>
      </c>
      <c r="BO7" s="467"/>
      <c r="BP7" s="467"/>
      <c r="BQ7" s="467"/>
      <c r="BR7" s="467"/>
      <c r="BS7" s="467"/>
      <c r="BT7" s="467"/>
      <c r="BU7" s="468"/>
      <c r="BV7" s="466">
        <v>59781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1644059</v>
      </c>
      <c r="CU7" s="467"/>
      <c r="CV7" s="467"/>
      <c r="CW7" s="467"/>
      <c r="CX7" s="467"/>
      <c r="CY7" s="467"/>
      <c r="CZ7" s="467"/>
      <c r="DA7" s="468"/>
      <c r="DB7" s="466">
        <v>1641998</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4942</v>
      </c>
      <c r="BO8" s="467"/>
      <c r="BP8" s="467"/>
      <c r="BQ8" s="467"/>
      <c r="BR8" s="467"/>
      <c r="BS8" s="467"/>
      <c r="BT8" s="467"/>
      <c r="BU8" s="468"/>
      <c r="BV8" s="466">
        <v>17895</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0.12</v>
      </c>
      <c r="CU8" s="507"/>
      <c r="CV8" s="507"/>
      <c r="CW8" s="507"/>
      <c r="CX8" s="507"/>
      <c r="CY8" s="507"/>
      <c r="CZ8" s="507"/>
      <c r="DA8" s="508"/>
      <c r="DB8" s="506">
        <v>0.12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2584</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-12953</v>
      </c>
      <c r="BO9" s="467"/>
      <c r="BP9" s="467"/>
      <c r="BQ9" s="467"/>
      <c r="BR9" s="467"/>
      <c r="BS9" s="467"/>
      <c r="BT9" s="467"/>
      <c r="BU9" s="468"/>
      <c r="BV9" s="466">
        <v>-9856</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18.899999999999999</v>
      </c>
      <c r="CU9" s="464"/>
      <c r="CV9" s="464"/>
      <c r="CW9" s="464"/>
      <c r="CX9" s="464"/>
      <c r="CY9" s="464"/>
      <c r="CZ9" s="464"/>
      <c r="DA9" s="465"/>
      <c r="DB9" s="463">
        <v>17.8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2947</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9100</v>
      </c>
      <c r="BO10" s="467"/>
      <c r="BP10" s="467"/>
      <c r="BQ10" s="467"/>
      <c r="BR10" s="467"/>
      <c r="BS10" s="467"/>
      <c r="BT10" s="467"/>
      <c r="BU10" s="468"/>
      <c r="BV10" s="466">
        <v>15100</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c r="A12" s="186"/>
      <c r="B12" s="526" t="s">
        <v>130</v>
      </c>
      <c r="C12" s="527"/>
      <c r="D12" s="527"/>
      <c r="E12" s="527"/>
      <c r="F12" s="527"/>
      <c r="G12" s="527"/>
      <c r="H12" s="527"/>
      <c r="I12" s="527"/>
      <c r="J12" s="527"/>
      <c r="K12" s="528"/>
      <c r="L12" s="535" t="s">
        <v>131</v>
      </c>
      <c r="M12" s="536"/>
      <c r="N12" s="536"/>
      <c r="O12" s="536"/>
      <c r="P12" s="536"/>
      <c r="Q12" s="537"/>
      <c r="R12" s="538">
        <v>2450</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135</v>
      </c>
      <c r="AV12" s="499"/>
      <c r="AW12" s="499"/>
      <c r="AX12" s="499"/>
      <c r="AY12" s="500" t="s">
        <v>136</v>
      </c>
      <c r="AZ12" s="501"/>
      <c r="BA12" s="501"/>
      <c r="BB12" s="501"/>
      <c r="BC12" s="501"/>
      <c r="BD12" s="501"/>
      <c r="BE12" s="501"/>
      <c r="BF12" s="501"/>
      <c r="BG12" s="501"/>
      <c r="BH12" s="501"/>
      <c r="BI12" s="501"/>
      <c r="BJ12" s="501"/>
      <c r="BK12" s="501"/>
      <c r="BL12" s="501"/>
      <c r="BM12" s="502"/>
      <c r="BN12" s="466">
        <v>35000</v>
      </c>
      <c r="BO12" s="467"/>
      <c r="BP12" s="467"/>
      <c r="BQ12" s="467"/>
      <c r="BR12" s="467"/>
      <c r="BS12" s="467"/>
      <c r="BT12" s="467"/>
      <c r="BU12" s="468"/>
      <c r="BV12" s="466">
        <v>90000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139</v>
      </c>
      <c r="N13" s="555"/>
      <c r="O13" s="555"/>
      <c r="P13" s="555"/>
      <c r="Q13" s="556"/>
      <c r="R13" s="547">
        <v>2433</v>
      </c>
      <c r="S13" s="548"/>
      <c r="T13" s="548"/>
      <c r="U13" s="548"/>
      <c r="V13" s="549"/>
      <c r="W13" s="482" t="s">
        <v>140</v>
      </c>
      <c r="X13" s="483"/>
      <c r="Y13" s="483"/>
      <c r="Z13" s="483"/>
      <c r="AA13" s="483"/>
      <c r="AB13" s="473"/>
      <c r="AC13" s="517">
        <v>274</v>
      </c>
      <c r="AD13" s="518"/>
      <c r="AE13" s="518"/>
      <c r="AF13" s="518"/>
      <c r="AG13" s="557"/>
      <c r="AH13" s="517">
        <v>326</v>
      </c>
      <c r="AI13" s="518"/>
      <c r="AJ13" s="518"/>
      <c r="AK13" s="518"/>
      <c r="AL13" s="519"/>
      <c r="AM13" s="495" t="s">
        <v>141</v>
      </c>
      <c r="AN13" s="496"/>
      <c r="AO13" s="496"/>
      <c r="AP13" s="496"/>
      <c r="AQ13" s="496"/>
      <c r="AR13" s="496"/>
      <c r="AS13" s="496"/>
      <c r="AT13" s="497"/>
      <c r="AU13" s="498" t="s">
        <v>120</v>
      </c>
      <c r="AV13" s="499"/>
      <c r="AW13" s="499"/>
      <c r="AX13" s="499"/>
      <c r="AY13" s="500" t="s">
        <v>142</v>
      </c>
      <c r="AZ13" s="501"/>
      <c r="BA13" s="501"/>
      <c r="BB13" s="501"/>
      <c r="BC13" s="501"/>
      <c r="BD13" s="501"/>
      <c r="BE13" s="501"/>
      <c r="BF13" s="501"/>
      <c r="BG13" s="501"/>
      <c r="BH13" s="501"/>
      <c r="BI13" s="501"/>
      <c r="BJ13" s="501"/>
      <c r="BK13" s="501"/>
      <c r="BL13" s="501"/>
      <c r="BM13" s="502"/>
      <c r="BN13" s="466">
        <v>-38853</v>
      </c>
      <c r="BO13" s="467"/>
      <c r="BP13" s="467"/>
      <c r="BQ13" s="467"/>
      <c r="BR13" s="467"/>
      <c r="BS13" s="467"/>
      <c r="BT13" s="467"/>
      <c r="BU13" s="468"/>
      <c r="BV13" s="466">
        <v>-84756</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11.7</v>
      </c>
      <c r="CU13" s="464"/>
      <c r="CV13" s="464"/>
      <c r="CW13" s="464"/>
      <c r="CX13" s="464"/>
      <c r="CY13" s="464"/>
      <c r="CZ13" s="464"/>
      <c r="DA13" s="465"/>
      <c r="DB13" s="463">
        <v>9.8000000000000007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2555</v>
      </c>
      <c r="S14" s="548"/>
      <c r="T14" s="548"/>
      <c r="U14" s="548"/>
      <c r="V14" s="549"/>
      <c r="W14" s="456"/>
      <c r="X14" s="457"/>
      <c r="Y14" s="457"/>
      <c r="Z14" s="457"/>
      <c r="AA14" s="457"/>
      <c r="AB14" s="446"/>
      <c r="AC14" s="550">
        <v>26.7</v>
      </c>
      <c r="AD14" s="551"/>
      <c r="AE14" s="551"/>
      <c r="AF14" s="551"/>
      <c r="AG14" s="552"/>
      <c r="AH14" s="550">
        <v>29.2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65.3</v>
      </c>
      <c r="CU14" s="562"/>
      <c r="CV14" s="562"/>
      <c r="CW14" s="562"/>
      <c r="CX14" s="562"/>
      <c r="CY14" s="562"/>
      <c r="CZ14" s="562"/>
      <c r="DA14" s="563"/>
      <c r="DB14" s="561">
        <v>63</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2542</v>
      </c>
      <c r="S15" s="548"/>
      <c r="T15" s="548"/>
      <c r="U15" s="548"/>
      <c r="V15" s="549"/>
      <c r="W15" s="482" t="s">
        <v>147</v>
      </c>
      <c r="X15" s="483"/>
      <c r="Y15" s="483"/>
      <c r="Z15" s="483"/>
      <c r="AA15" s="483"/>
      <c r="AB15" s="473"/>
      <c r="AC15" s="517">
        <v>194</v>
      </c>
      <c r="AD15" s="518"/>
      <c r="AE15" s="518"/>
      <c r="AF15" s="518"/>
      <c r="AG15" s="557"/>
      <c r="AH15" s="517">
        <v>222</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193182</v>
      </c>
      <c r="BO15" s="430"/>
      <c r="BP15" s="430"/>
      <c r="BQ15" s="430"/>
      <c r="BR15" s="430"/>
      <c r="BS15" s="430"/>
      <c r="BT15" s="430"/>
      <c r="BU15" s="431"/>
      <c r="BV15" s="429">
        <v>185459</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18.899999999999999</v>
      </c>
      <c r="AD16" s="551"/>
      <c r="AE16" s="551"/>
      <c r="AF16" s="551"/>
      <c r="AG16" s="552"/>
      <c r="AH16" s="550">
        <v>19.899999999999999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1520627</v>
      </c>
      <c r="BO16" s="467"/>
      <c r="BP16" s="467"/>
      <c r="BQ16" s="467"/>
      <c r="BR16" s="467"/>
      <c r="BS16" s="467"/>
      <c r="BT16" s="467"/>
      <c r="BU16" s="468"/>
      <c r="BV16" s="466">
        <v>1528440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560</v>
      </c>
      <c r="AD17" s="518"/>
      <c r="AE17" s="518"/>
      <c r="AF17" s="518"/>
      <c r="AG17" s="557"/>
      <c r="AH17" s="517">
        <v>570</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241243</v>
      </c>
      <c r="BO17" s="467"/>
      <c r="BP17" s="467"/>
      <c r="BQ17" s="467"/>
      <c r="BR17" s="467"/>
      <c r="BS17" s="467"/>
      <c r="BT17" s="467"/>
      <c r="BU17" s="468"/>
      <c r="BV17" s="466">
        <v>239922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74.02</v>
      </c>
      <c r="M18" s="579"/>
      <c r="N18" s="579"/>
      <c r="O18" s="579"/>
      <c r="P18" s="579"/>
      <c r="Q18" s="579"/>
      <c r="R18" s="580"/>
      <c r="S18" s="580"/>
      <c r="T18" s="580"/>
      <c r="U18" s="580"/>
      <c r="V18" s="581"/>
      <c r="W18" s="484"/>
      <c r="X18" s="485"/>
      <c r="Y18" s="485"/>
      <c r="Z18" s="485"/>
      <c r="AA18" s="485"/>
      <c r="AB18" s="476"/>
      <c r="AC18" s="582">
        <v>54.5</v>
      </c>
      <c r="AD18" s="583"/>
      <c r="AE18" s="583"/>
      <c r="AF18" s="583"/>
      <c r="AG18" s="584"/>
      <c r="AH18" s="582">
        <v>51</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1618568</v>
      </c>
      <c r="BO18" s="467"/>
      <c r="BP18" s="467"/>
      <c r="BQ18" s="467"/>
      <c r="BR18" s="467"/>
      <c r="BS18" s="467"/>
      <c r="BT18" s="467"/>
      <c r="BU18" s="468"/>
      <c r="BV18" s="466">
        <v>1619099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35</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1956789</v>
      </c>
      <c r="BO19" s="467"/>
      <c r="BP19" s="467"/>
      <c r="BQ19" s="467"/>
      <c r="BR19" s="467"/>
      <c r="BS19" s="467"/>
      <c r="BT19" s="467"/>
      <c r="BU19" s="468"/>
      <c r="BV19" s="466">
        <v>2075729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1382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3880612</v>
      </c>
      <c r="BO23" s="467"/>
      <c r="BP23" s="467"/>
      <c r="BQ23" s="467"/>
      <c r="BR23" s="467"/>
      <c r="BS23" s="467"/>
      <c r="BT23" s="467"/>
      <c r="BU23" s="468"/>
      <c r="BV23" s="466">
        <v>3802760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6350</v>
      </c>
      <c r="R24" s="518"/>
      <c r="S24" s="518"/>
      <c r="T24" s="518"/>
      <c r="U24" s="518"/>
      <c r="V24" s="557"/>
      <c r="W24" s="616"/>
      <c r="X24" s="604"/>
      <c r="Y24" s="605"/>
      <c r="Z24" s="516" t="s">
        <v>171</v>
      </c>
      <c r="AA24" s="496"/>
      <c r="AB24" s="496"/>
      <c r="AC24" s="496"/>
      <c r="AD24" s="496"/>
      <c r="AE24" s="496"/>
      <c r="AF24" s="496"/>
      <c r="AG24" s="497"/>
      <c r="AH24" s="517">
        <v>53</v>
      </c>
      <c r="AI24" s="518"/>
      <c r="AJ24" s="518"/>
      <c r="AK24" s="518"/>
      <c r="AL24" s="557"/>
      <c r="AM24" s="517">
        <v>146810</v>
      </c>
      <c r="AN24" s="518"/>
      <c r="AO24" s="518"/>
      <c r="AP24" s="518"/>
      <c r="AQ24" s="518"/>
      <c r="AR24" s="557"/>
      <c r="AS24" s="517">
        <v>2770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3602027</v>
      </c>
      <c r="BO24" s="467"/>
      <c r="BP24" s="467"/>
      <c r="BQ24" s="467"/>
      <c r="BR24" s="467"/>
      <c r="BS24" s="467"/>
      <c r="BT24" s="467"/>
      <c r="BU24" s="468"/>
      <c r="BV24" s="466">
        <v>3480489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v>1</v>
      </c>
      <c r="M25" s="518"/>
      <c r="N25" s="518"/>
      <c r="O25" s="518"/>
      <c r="P25" s="557"/>
      <c r="Q25" s="517">
        <v>5530</v>
      </c>
      <c r="R25" s="518"/>
      <c r="S25" s="518"/>
      <c r="T25" s="518"/>
      <c r="U25" s="518"/>
      <c r="V25" s="557"/>
      <c r="W25" s="616"/>
      <c r="X25" s="604"/>
      <c r="Y25" s="605"/>
      <c r="Z25" s="516" t="s">
        <v>174</v>
      </c>
      <c r="AA25" s="496"/>
      <c r="AB25" s="496"/>
      <c r="AC25" s="496"/>
      <c r="AD25" s="496"/>
      <c r="AE25" s="496"/>
      <c r="AF25" s="496"/>
      <c r="AG25" s="497"/>
      <c r="AH25" s="517" t="s">
        <v>138</v>
      </c>
      <c r="AI25" s="518"/>
      <c r="AJ25" s="518"/>
      <c r="AK25" s="518"/>
      <c r="AL25" s="557"/>
      <c r="AM25" s="517" t="s">
        <v>175</v>
      </c>
      <c r="AN25" s="518"/>
      <c r="AO25" s="518"/>
      <c r="AP25" s="518"/>
      <c r="AQ25" s="518"/>
      <c r="AR25" s="557"/>
      <c r="AS25" s="517" t="s">
        <v>175</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257862</v>
      </c>
      <c r="BO25" s="430"/>
      <c r="BP25" s="430"/>
      <c r="BQ25" s="430"/>
      <c r="BR25" s="430"/>
      <c r="BS25" s="430"/>
      <c r="BT25" s="430"/>
      <c r="BU25" s="431"/>
      <c r="BV25" s="429">
        <v>314432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177</v>
      </c>
      <c r="F26" s="496"/>
      <c r="G26" s="496"/>
      <c r="H26" s="496"/>
      <c r="I26" s="496"/>
      <c r="J26" s="496"/>
      <c r="K26" s="497"/>
      <c r="L26" s="517">
        <v>1</v>
      </c>
      <c r="M26" s="518"/>
      <c r="N26" s="518"/>
      <c r="O26" s="518"/>
      <c r="P26" s="557"/>
      <c r="Q26" s="517">
        <v>5170</v>
      </c>
      <c r="R26" s="518"/>
      <c r="S26" s="518"/>
      <c r="T26" s="518"/>
      <c r="U26" s="518"/>
      <c r="V26" s="557"/>
      <c r="W26" s="616"/>
      <c r="X26" s="604"/>
      <c r="Y26" s="605"/>
      <c r="Z26" s="516" t="s">
        <v>178</v>
      </c>
      <c r="AA26" s="626"/>
      <c r="AB26" s="626"/>
      <c r="AC26" s="626"/>
      <c r="AD26" s="626"/>
      <c r="AE26" s="626"/>
      <c r="AF26" s="626"/>
      <c r="AG26" s="627"/>
      <c r="AH26" s="517">
        <v>4</v>
      </c>
      <c r="AI26" s="518"/>
      <c r="AJ26" s="518"/>
      <c r="AK26" s="518"/>
      <c r="AL26" s="557"/>
      <c r="AM26" s="517">
        <v>9940</v>
      </c>
      <c r="AN26" s="518"/>
      <c r="AO26" s="518"/>
      <c r="AP26" s="518"/>
      <c r="AQ26" s="518"/>
      <c r="AR26" s="557"/>
      <c r="AS26" s="517">
        <v>2485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138</v>
      </c>
      <c r="BO26" s="467"/>
      <c r="BP26" s="467"/>
      <c r="BQ26" s="467"/>
      <c r="BR26" s="467"/>
      <c r="BS26" s="467"/>
      <c r="BT26" s="467"/>
      <c r="BU26" s="468"/>
      <c r="BV26" s="466" t="s">
        <v>138</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180</v>
      </c>
      <c r="F27" s="496"/>
      <c r="G27" s="496"/>
      <c r="H27" s="496"/>
      <c r="I27" s="496"/>
      <c r="J27" s="496"/>
      <c r="K27" s="497"/>
      <c r="L27" s="517">
        <v>1</v>
      </c>
      <c r="M27" s="518"/>
      <c r="N27" s="518"/>
      <c r="O27" s="518"/>
      <c r="P27" s="557"/>
      <c r="Q27" s="517">
        <v>2330</v>
      </c>
      <c r="R27" s="518"/>
      <c r="S27" s="518"/>
      <c r="T27" s="518"/>
      <c r="U27" s="518"/>
      <c r="V27" s="557"/>
      <c r="W27" s="616"/>
      <c r="X27" s="604"/>
      <c r="Y27" s="605"/>
      <c r="Z27" s="516" t="s">
        <v>181</v>
      </c>
      <c r="AA27" s="496"/>
      <c r="AB27" s="496"/>
      <c r="AC27" s="496"/>
      <c r="AD27" s="496"/>
      <c r="AE27" s="496"/>
      <c r="AF27" s="496"/>
      <c r="AG27" s="497"/>
      <c r="AH27" s="517" t="s">
        <v>175</v>
      </c>
      <c r="AI27" s="518"/>
      <c r="AJ27" s="518"/>
      <c r="AK27" s="518"/>
      <c r="AL27" s="557"/>
      <c r="AM27" s="517" t="s">
        <v>138</v>
      </c>
      <c r="AN27" s="518"/>
      <c r="AO27" s="518"/>
      <c r="AP27" s="518"/>
      <c r="AQ27" s="518"/>
      <c r="AR27" s="557"/>
      <c r="AS27" s="517" t="s">
        <v>138</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81720</v>
      </c>
      <c r="BO27" s="640"/>
      <c r="BP27" s="640"/>
      <c r="BQ27" s="640"/>
      <c r="BR27" s="640"/>
      <c r="BS27" s="640"/>
      <c r="BT27" s="640"/>
      <c r="BU27" s="641"/>
      <c r="BV27" s="639">
        <v>81720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183</v>
      </c>
      <c r="F28" s="496"/>
      <c r="G28" s="496"/>
      <c r="H28" s="496"/>
      <c r="I28" s="496"/>
      <c r="J28" s="496"/>
      <c r="K28" s="497"/>
      <c r="L28" s="517">
        <v>1</v>
      </c>
      <c r="M28" s="518"/>
      <c r="N28" s="518"/>
      <c r="O28" s="518"/>
      <c r="P28" s="557"/>
      <c r="Q28" s="517">
        <v>1910</v>
      </c>
      <c r="R28" s="518"/>
      <c r="S28" s="518"/>
      <c r="T28" s="518"/>
      <c r="U28" s="518"/>
      <c r="V28" s="557"/>
      <c r="W28" s="616"/>
      <c r="X28" s="604"/>
      <c r="Y28" s="605"/>
      <c r="Z28" s="516" t="s">
        <v>184</v>
      </c>
      <c r="AA28" s="496"/>
      <c r="AB28" s="496"/>
      <c r="AC28" s="496"/>
      <c r="AD28" s="496"/>
      <c r="AE28" s="496"/>
      <c r="AF28" s="496"/>
      <c r="AG28" s="497"/>
      <c r="AH28" s="517" t="s">
        <v>138</v>
      </c>
      <c r="AI28" s="518"/>
      <c r="AJ28" s="518"/>
      <c r="AK28" s="518"/>
      <c r="AL28" s="557"/>
      <c r="AM28" s="517" t="s">
        <v>138</v>
      </c>
      <c r="AN28" s="518"/>
      <c r="AO28" s="518"/>
      <c r="AP28" s="518"/>
      <c r="AQ28" s="518"/>
      <c r="AR28" s="557"/>
      <c r="AS28" s="517" t="s">
        <v>138</v>
      </c>
      <c r="AT28" s="518"/>
      <c r="AU28" s="518"/>
      <c r="AV28" s="518"/>
      <c r="AW28" s="518"/>
      <c r="AX28" s="519"/>
      <c r="AY28" s="642" t="s">
        <v>185</v>
      </c>
      <c r="AZ28" s="643"/>
      <c r="BA28" s="643"/>
      <c r="BB28" s="644"/>
      <c r="BC28" s="426" t="s">
        <v>47</v>
      </c>
      <c r="BD28" s="427"/>
      <c r="BE28" s="427"/>
      <c r="BF28" s="427"/>
      <c r="BG28" s="427"/>
      <c r="BH28" s="427"/>
      <c r="BI28" s="427"/>
      <c r="BJ28" s="427"/>
      <c r="BK28" s="427"/>
      <c r="BL28" s="427"/>
      <c r="BM28" s="428"/>
      <c r="BN28" s="429">
        <v>104400</v>
      </c>
      <c r="BO28" s="430"/>
      <c r="BP28" s="430"/>
      <c r="BQ28" s="430"/>
      <c r="BR28" s="430"/>
      <c r="BS28" s="430"/>
      <c r="BT28" s="430"/>
      <c r="BU28" s="431"/>
      <c r="BV28" s="429">
        <v>130300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186</v>
      </c>
      <c r="F29" s="496"/>
      <c r="G29" s="496"/>
      <c r="H29" s="496"/>
      <c r="I29" s="496"/>
      <c r="J29" s="496"/>
      <c r="K29" s="497"/>
      <c r="L29" s="517">
        <v>7</v>
      </c>
      <c r="M29" s="518"/>
      <c r="N29" s="518"/>
      <c r="O29" s="518"/>
      <c r="P29" s="557"/>
      <c r="Q29" s="517">
        <v>1630</v>
      </c>
      <c r="R29" s="518"/>
      <c r="S29" s="518"/>
      <c r="T29" s="518"/>
      <c r="U29" s="518"/>
      <c r="V29" s="557"/>
      <c r="W29" s="617"/>
      <c r="X29" s="618"/>
      <c r="Y29" s="619"/>
      <c r="Z29" s="516" t="s">
        <v>187</v>
      </c>
      <c r="AA29" s="496"/>
      <c r="AB29" s="496"/>
      <c r="AC29" s="496"/>
      <c r="AD29" s="496"/>
      <c r="AE29" s="496"/>
      <c r="AF29" s="496"/>
      <c r="AG29" s="497"/>
      <c r="AH29" s="517">
        <v>53</v>
      </c>
      <c r="AI29" s="518"/>
      <c r="AJ29" s="518"/>
      <c r="AK29" s="518"/>
      <c r="AL29" s="557"/>
      <c r="AM29" s="517">
        <v>146810</v>
      </c>
      <c r="AN29" s="518"/>
      <c r="AO29" s="518"/>
      <c r="AP29" s="518"/>
      <c r="AQ29" s="518"/>
      <c r="AR29" s="557"/>
      <c r="AS29" s="517">
        <v>2770</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90440</v>
      </c>
      <c r="BO29" s="467"/>
      <c r="BP29" s="467"/>
      <c r="BQ29" s="467"/>
      <c r="BR29" s="467"/>
      <c r="BS29" s="467"/>
      <c r="BT29" s="467"/>
      <c r="BU29" s="468"/>
      <c r="BV29" s="466">
        <v>100200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476129</v>
      </c>
      <c r="BO30" s="640"/>
      <c r="BP30" s="640"/>
      <c r="BQ30" s="640"/>
      <c r="BR30" s="640"/>
      <c r="BS30" s="640"/>
      <c r="BT30" s="640"/>
      <c r="BU30" s="641"/>
      <c r="BV30" s="639">
        <v>551727</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198</v>
      </c>
      <c r="V33" s="490"/>
      <c r="W33" s="455" t="s">
        <v>199</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198</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東洋町国民健康保険事業</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7</v>
      </c>
      <c r="BF34" s="652"/>
      <c r="BG34" s="653" t="str">
        <f>IF('各会計、関係団体の財政状況及び健全化判断比率'!B32="","",'各会計、関係団体の財政状況及び健全化判断比率'!B32)</f>
        <v>東洋町簡易水道事業</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安芸広域市町村圏特別養護老人ホーム組合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東洋リゾート</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東洋町住宅新築資金等貸付事業</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東洋町介護保険事業</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8</v>
      </c>
      <c r="BF35" s="652"/>
      <c r="BG35" s="653" t="str">
        <f>IF('各会計、関係団体の財政状況及び健全化判断比率'!B33="","",'各会計、関係団体の財政状況及び健全化判断比率'!B33)</f>
        <v>東洋町下水道事業</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芸東衛生組合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東洋町介護サービス事業</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f t="shared" si="1"/>
        <v>9</v>
      </c>
      <c r="BF36" s="652"/>
      <c r="BG36" s="653" t="str">
        <f>IF('各会計、関係団体の財政状況及び健全化判断比率'!B34="","",'各会計、関係団体の財政状況及び健全化判断比率'!B34)</f>
        <v>東洋町観光施設事業</v>
      </c>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高知県広域食肉センター事務組合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東洋町後期高齢者医療保険事業</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安芸広域市町村圏事務組合・一般会計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安芸広域市町村圏事務組合・滞納整理事業</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こうち人づくり広域連合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高知県市町村総合事務組合・一般会計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高知県市町村総合事務組合・交通災害</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高知県後期高齢者医療広域連合・一般会計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高知県後期高齢者医療広域連合・特別会計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6yh4nNda1jcYol27LVJvxLBFRS3cIIxrHLtAL8GjjhJr2IAg9zbaRUlYNq750UglrqE/WksZdNiSiJ7Vm6LDcQ==" saltValue="kss0rTPckwEs0U8EvILa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3" t="s">
        <v>549</v>
      </c>
      <c r="D34" s="1243"/>
      <c r="E34" s="1244"/>
      <c r="F34" s="32" t="s">
        <v>550</v>
      </c>
      <c r="G34" s="33" t="s">
        <v>551</v>
      </c>
      <c r="H34" s="33" t="s">
        <v>552</v>
      </c>
      <c r="I34" s="33" t="s">
        <v>553</v>
      </c>
      <c r="J34" s="34" t="s">
        <v>554</v>
      </c>
      <c r="K34" s="22"/>
      <c r="L34" s="22"/>
      <c r="M34" s="22"/>
      <c r="N34" s="22"/>
      <c r="O34" s="22"/>
      <c r="P34" s="22"/>
    </row>
    <row r="35" spans="1:16" ht="39" customHeight="1">
      <c r="A35" s="22"/>
      <c r="B35" s="35"/>
      <c r="C35" s="1237" t="s">
        <v>555</v>
      </c>
      <c r="D35" s="1238"/>
      <c r="E35" s="1239"/>
      <c r="F35" s="36">
        <v>21.74</v>
      </c>
      <c r="G35" s="37">
        <v>20.05</v>
      </c>
      <c r="H35" s="37">
        <v>18.940000000000001</v>
      </c>
      <c r="I35" s="37">
        <v>18.260000000000002</v>
      </c>
      <c r="J35" s="38">
        <v>15.8</v>
      </c>
      <c r="K35" s="22"/>
      <c r="L35" s="22"/>
      <c r="M35" s="22"/>
      <c r="N35" s="22"/>
      <c r="O35" s="22"/>
      <c r="P35" s="22"/>
    </row>
    <row r="36" spans="1:16" ht="39" customHeight="1">
      <c r="A36" s="22"/>
      <c r="B36" s="35"/>
      <c r="C36" s="1237" t="s">
        <v>556</v>
      </c>
      <c r="D36" s="1238"/>
      <c r="E36" s="1239"/>
      <c r="F36" s="36">
        <v>0.41</v>
      </c>
      <c r="G36" s="37">
        <v>0.46</v>
      </c>
      <c r="H36" s="37">
        <v>1.03</v>
      </c>
      <c r="I36" s="37">
        <v>0.35</v>
      </c>
      <c r="J36" s="38">
        <v>0.98</v>
      </c>
      <c r="K36" s="22"/>
      <c r="L36" s="22"/>
      <c r="M36" s="22"/>
      <c r="N36" s="22"/>
      <c r="O36" s="22"/>
      <c r="P36" s="22"/>
    </row>
    <row r="37" spans="1:16" ht="39" customHeight="1">
      <c r="A37" s="22"/>
      <c r="B37" s="35"/>
      <c r="C37" s="1237" t="s">
        <v>557</v>
      </c>
      <c r="D37" s="1238"/>
      <c r="E37" s="1239"/>
      <c r="F37" s="36">
        <v>0</v>
      </c>
      <c r="G37" s="37">
        <v>0</v>
      </c>
      <c r="H37" s="37">
        <v>0</v>
      </c>
      <c r="I37" s="37">
        <v>0</v>
      </c>
      <c r="J37" s="38">
        <v>0.98</v>
      </c>
      <c r="K37" s="22"/>
      <c r="L37" s="22"/>
      <c r="M37" s="22"/>
      <c r="N37" s="22"/>
      <c r="O37" s="22"/>
      <c r="P37" s="22"/>
    </row>
    <row r="38" spans="1:16" ht="39" customHeight="1">
      <c r="A38" s="22"/>
      <c r="B38" s="35"/>
      <c r="C38" s="1237" t="s">
        <v>558</v>
      </c>
      <c r="D38" s="1238"/>
      <c r="E38" s="1239"/>
      <c r="F38" s="36">
        <v>0.33</v>
      </c>
      <c r="G38" s="37">
        <v>0.49</v>
      </c>
      <c r="H38" s="37">
        <v>0.18</v>
      </c>
      <c r="I38" s="37">
        <v>0.65</v>
      </c>
      <c r="J38" s="38">
        <v>0.27</v>
      </c>
      <c r="K38" s="22"/>
      <c r="L38" s="22"/>
      <c r="M38" s="22"/>
      <c r="N38" s="22"/>
      <c r="O38" s="22"/>
      <c r="P38" s="22"/>
    </row>
    <row r="39" spans="1:16" ht="39" customHeight="1">
      <c r="A39" s="22"/>
      <c r="B39" s="35"/>
      <c r="C39" s="1237" t="s">
        <v>559</v>
      </c>
      <c r="D39" s="1238"/>
      <c r="E39" s="1239"/>
      <c r="F39" s="36">
        <v>7.0000000000000007E-2</v>
      </c>
      <c r="G39" s="37">
        <v>0.03</v>
      </c>
      <c r="H39" s="37">
        <v>0.05</v>
      </c>
      <c r="I39" s="37">
        <v>0.05</v>
      </c>
      <c r="J39" s="38">
        <v>0.11</v>
      </c>
      <c r="K39" s="22"/>
      <c r="L39" s="22"/>
      <c r="M39" s="22"/>
      <c r="N39" s="22"/>
      <c r="O39" s="22"/>
      <c r="P39" s="22"/>
    </row>
    <row r="40" spans="1:16" ht="39" customHeight="1">
      <c r="A40" s="22"/>
      <c r="B40" s="35"/>
      <c r="C40" s="1237" t="s">
        <v>560</v>
      </c>
      <c r="D40" s="1238"/>
      <c r="E40" s="1239"/>
      <c r="F40" s="36">
        <v>0.08</v>
      </c>
      <c r="G40" s="37">
        <v>0.12</v>
      </c>
      <c r="H40" s="37">
        <v>0.1</v>
      </c>
      <c r="I40" s="37">
        <v>0.06</v>
      </c>
      <c r="J40" s="38">
        <v>0.08</v>
      </c>
      <c r="K40" s="22"/>
      <c r="L40" s="22"/>
      <c r="M40" s="22"/>
      <c r="N40" s="22"/>
      <c r="O40" s="22"/>
      <c r="P40" s="22"/>
    </row>
    <row r="41" spans="1:16" ht="39" customHeight="1">
      <c r="A41" s="22"/>
      <c r="B41" s="35"/>
      <c r="C41" s="1237" t="s">
        <v>561</v>
      </c>
      <c r="D41" s="1238"/>
      <c r="E41" s="1239"/>
      <c r="F41" s="36">
        <v>0.19</v>
      </c>
      <c r="G41" s="37">
        <v>0.2</v>
      </c>
      <c r="H41" s="37">
        <v>0.19</v>
      </c>
      <c r="I41" s="37">
        <v>0.01</v>
      </c>
      <c r="J41" s="38">
        <v>0</v>
      </c>
      <c r="K41" s="22"/>
      <c r="L41" s="22"/>
      <c r="M41" s="22"/>
      <c r="N41" s="22"/>
      <c r="O41" s="22"/>
      <c r="P41" s="22"/>
    </row>
    <row r="42" spans="1:16" ht="39" customHeight="1">
      <c r="A42" s="22"/>
      <c r="B42" s="39"/>
      <c r="C42" s="1237" t="s">
        <v>562</v>
      </c>
      <c r="D42" s="1238"/>
      <c r="E42" s="1239"/>
      <c r="F42" s="36" t="s">
        <v>499</v>
      </c>
      <c r="G42" s="37" t="s">
        <v>499</v>
      </c>
      <c r="H42" s="37" t="s">
        <v>499</v>
      </c>
      <c r="I42" s="37" t="s">
        <v>499</v>
      </c>
      <c r="J42" s="38" t="s">
        <v>499</v>
      </c>
      <c r="K42" s="22"/>
      <c r="L42" s="22"/>
      <c r="M42" s="22"/>
      <c r="N42" s="22"/>
      <c r="O42" s="22"/>
      <c r="P42" s="22"/>
    </row>
    <row r="43" spans="1:16" ht="39" customHeight="1" thickBot="1">
      <c r="A43" s="22"/>
      <c r="B43" s="40"/>
      <c r="C43" s="1240" t="s">
        <v>563</v>
      </c>
      <c r="D43" s="1241"/>
      <c r="E43" s="1242"/>
      <c r="F43" s="41">
        <v>0.28000000000000003</v>
      </c>
      <c r="G43" s="42">
        <v>0.04</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BllQAOQoIboqJWCQFhRzpj70+xFokT7rdqsiK0ZkaSRuWwUGzXIm5Zd5ANTAaCxxMeN8gzv/i5bBw2REQVP3g==" saltValue="wxdESsBgnSIvjYd/av+A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45" t="s">
        <v>11</v>
      </c>
      <c r="C45" s="1246"/>
      <c r="D45" s="58"/>
      <c r="E45" s="1251" t="s">
        <v>12</v>
      </c>
      <c r="F45" s="1251"/>
      <c r="G45" s="1251"/>
      <c r="H45" s="1251"/>
      <c r="I45" s="1251"/>
      <c r="J45" s="1252"/>
      <c r="K45" s="59">
        <v>237</v>
      </c>
      <c r="L45" s="60">
        <v>231</v>
      </c>
      <c r="M45" s="60">
        <v>362</v>
      </c>
      <c r="N45" s="60">
        <v>369</v>
      </c>
      <c r="O45" s="61">
        <v>371</v>
      </c>
      <c r="P45" s="48"/>
      <c r="Q45" s="48"/>
      <c r="R45" s="48"/>
      <c r="S45" s="48"/>
      <c r="T45" s="48"/>
      <c r="U45" s="48"/>
    </row>
    <row r="46" spans="1:21" ht="30.75" customHeight="1">
      <c r="A46" s="48"/>
      <c r="B46" s="1247"/>
      <c r="C46" s="1248"/>
      <c r="D46" s="62"/>
      <c r="E46" s="1253" t="s">
        <v>13</v>
      </c>
      <c r="F46" s="1253"/>
      <c r="G46" s="1253"/>
      <c r="H46" s="1253"/>
      <c r="I46" s="1253"/>
      <c r="J46" s="1254"/>
      <c r="K46" s="63" t="s">
        <v>499</v>
      </c>
      <c r="L46" s="64" t="s">
        <v>499</v>
      </c>
      <c r="M46" s="64" t="s">
        <v>499</v>
      </c>
      <c r="N46" s="64" t="s">
        <v>499</v>
      </c>
      <c r="O46" s="65" t="s">
        <v>499</v>
      </c>
      <c r="P46" s="48"/>
      <c r="Q46" s="48"/>
      <c r="R46" s="48"/>
      <c r="S46" s="48"/>
      <c r="T46" s="48"/>
      <c r="U46" s="48"/>
    </row>
    <row r="47" spans="1:21" ht="30.75" customHeight="1">
      <c r="A47" s="48"/>
      <c r="B47" s="1247"/>
      <c r="C47" s="1248"/>
      <c r="D47" s="62"/>
      <c r="E47" s="1253" t="s">
        <v>14</v>
      </c>
      <c r="F47" s="1253"/>
      <c r="G47" s="1253"/>
      <c r="H47" s="1253"/>
      <c r="I47" s="1253"/>
      <c r="J47" s="1254"/>
      <c r="K47" s="63" t="s">
        <v>499</v>
      </c>
      <c r="L47" s="64" t="s">
        <v>499</v>
      </c>
      <c r="M47" s="64" t="s">
        <v>499</v>
      </c>
      <c r="N47" s="64" t="s">
        <v>499</v>
      </c>
      <c r="O47" s="65" t="s">
        <v>499</v>
      </c>
      <c r="P47" s="48"/>
      <c r="Q47" s="48"/>
      <c r="R47" s="48"/>
      <c r="S47" s="48"/>
      <c r="T47" s="48"/>
      <c r="U47" s="48"/>
    </row>
    <row r="48" spans="1:21" ht="30.75" customHeight="1">
      <c r="A48" s="48"/>
      <c r="B48" s="1247"/>
      <c r="C48" s="1248"/>
      <c r="D48" s="62"/>
      <c r="E48" s="1253" t="s">
        <v>15</v>
      </c>
      <c r="F48" s="1253"/>
      <c r="G48" s="1253"/>
      <c r="H48" s="1253"/>
      <c r="I48" s="1253"/>
      <c r="J48" s="1254"/>
      <c r="K48" s="63">
        <v>76</v>
      </c>
      <c r="L48" s="64">
        <v>75</v>
      </c>
      <c r="M48" s="64">
        <v>81</v>
      </c>
      <c r="N48" s="64">
        <v>80</v>
      </c>
      <c r="O48" s="65">
        <v>87</v>
      </c>
      <c r="P48" s="48"/>
      <c r="Q48" s="48"/>
      <c r="R48" s="48"/>
      <c r="S48" s="48"/>
      <c r="T48" s="48"/>
      <c r="U48" s="48"/>
    </row>
    <row r="49" spans="1:21" ht="30.75" customHeight="1">
      <c r="A49" s="48"/>
      <c r="B49" s="1247"/>
      <c r="C49" s="1248"/>
      <c r="D49" s="62"/>
      <c r="E49" s="1253" t="s">
        <v>16</v>
      </c>
      <c r="F49" s="1253"/>
      <c r="G49" s="1253"/>
      <c r="H49" s="1253"/>
      <c r="I49" s="1253"/>
      <c r="J49" s="1254"/>
      <c r="K49" s="63">
        <v>34</v>
      </c>
      <c r="L49" s="64">
        <v>35</v>
      </c>
      <c r="M49" s="64">
        <v>26</v>
      </c>
      <c r="N49" s="64">
        <v>26</v>
      </c>
      <c r="O49" s="65">
        <v>26</v>
      </c>
      <c r="P49" s="48"/>
      <c r="Q49" s="48"/>
      <c r="R49" s="48"/>
      <c r="S49" s="48"/>
      <c r="T49" s="48"/>
      <c r="U49" s="48"/>
    </row>
    <row r="50" spans="1:21" ht="30.75" customHeight="1">
      <c r="A50" s="48"/>
      <c r="B50" s="1247"/>
      <c r="C50" s="1248"/>
      <c r="D50" s="62"/>
      <c r="E50" s="1253" t="s">
        <v>17</v>
      </c>
      <c r="F50" s="1253"/>
      <c r="G50" s="1253"/>
      <c r="H50" s="1253"/>
      <c r="I50" s="1253"/>
      <c r="J50" s="1254"/>
      <c r="K50" s="63" t="s">
        <v>499</v>
      </c>
      <c r="L50" s="64" t="s">
        <v>499</v>
      </c>
      <c r="M50" s="64" t="s">
        <v>499</v>
      </c>
      <c r="N50" s="64" t="s">
        <v>499</v>
      </c>
      <c r="O50" s="65" t="s">
        <v>499</v>
      </c>
      <c r="P50" s="48"/>
      <c r="Q50" s="48"/>
      <c r="R50" s="48"/>
      <c r="S50" s="48"/>
      <c r="T50" s="48"/>
      <c r="U50" s="48"/>
    </row>
    <row r="51" spans="1:21" ht="30.75" customHeight="1">
      <c r="A51" s="48"/>
      <c r="B51" s="1249"/>
      <c r="C51" s="1250"/>
      <c r="D51" s="66"/>
      <c r="E51" s="1253" t="s">
        <v>18</v>
      </c>
      <c r="F51" s="1253"/>
      <c r="G51" s="1253"/>
      <c r="H51" s="1253"/>
      <c r="I51" s="1253"/>
      <c r="J51" s="1254"/>
      <c r="K51" s="63">
        <v>0</v>
      </c>
      <c r="L51" s="64">
        <v>0</v>
      </c>
      <c r="M51" s="64" t="s">
        <v>499</v>
      </c>
      <c r="N51" s="64" t="s">
        <v>499</v>
      </c>
      <c r="O51" s="65" t="s">
        <v>499</v>
      </c>
      <c r="P51" s="48"/>
      <c r="Q51" s="48"/>
      <c r="R51" s="48"/>
      <c r="S51" s="48"/>
      <c r="T51" s="48"/>
      <c r="U51" s="48"/>
    </row>
    <row r="52" spans="1:21" ht="30.75" customHeight="1">
      <c r="A52" s="48"/>
      <c r="B52" s="1255" t="s">
        <v>19</v>
      </c>
      <c r="C52" s="1256"/>
      <c r="D52" s="66"/>
      <c r="E52" s="1253" t="s">
        <v>20</v>
      </c>
      <c r="F52" s="1253"/>
      <c r="G52" s="1253"/>
      <c r="H52" s="1253"/>
      <c r="I52" s="1253"/>
      <c r="J52" s="1254"/>
      <c r="K52" s="63">
        <v>239</v>
      </c>
      <c r="L52" s="64">
        <v>243</v>
      </c>
      <c r="M52" s="64">
        <v>326</v>
      </c>
      <c r="N52" s="64">
        <v>316</v>
      </c>
      <c r="O52" s="65">
        <v>314</v>
      </c>
      <c r="P52" s="48"/>
      <c r="Q52" s="48"/>
      <c r="R52" s="48"/>
      <c r="S52" s="48"/>
      <c r="T52" s="48"/>
      <c r="U52" s="48"/>
    </row>
    <row r="53" spans="1:21" ht="30.75" customHeight="1" thickBot="1">
      <c r="A53" s="48"/>
      <c r="B53" s="1257" t="s">
        <v>21</v>
      </c>
      <c r="C53" s="1258"/>
      <c r="D53" s="67"/>
      <c r="E53" s="1259" t="s">
        <v>22</v>
      </c>
      <c r="F53" s="1259"/>
      <c r="G53" s="1259"/>
      <c r="H53" s="1259"/>
      <c r="I53" s="1259"/>
      <c r="J53" s="1260"/>
      <c r="K53" s="68">
        <v>108</v>
      </c>
      <c r="L53" s="69">
        <v>98</v>
      </c>
      <c r="M53" s="69">
        <v>143</v>
      </c>
      <c r="N53" s="69">
        <v>159</v>
      </c>
      <c r="O53" s="70">
        <v>170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c r="B57" s="1261" t="s">
        <v>25</v>
      </c>
      <c r="C57" s="1262"/>
      <c r="D57" s="1265" t="s">
        <v>26</v>
      </c>
      <c r="E57" s="1266"/>
      <c r="F57" s="1266"/>
      <c r="G57" s="1266"/>
      <c r="H57" s="1266"/>
      <c r="I57" s="1266"/>
      <c r="J57" s="1267"/>
      <c r="K57" s="82" t="s">
        <v>588</v>
      </c>
      <c r="L57" s="83" t="s">
        <v>588</v>
      </c>
      <c r="M57" s="83" t="s">
        <v>588</v>
      </c>
      <c r="N57" s="83" t="s">
        <v>588</v>
      </c>
      <c r="O57" s="84" t="s">
        <v>589</v>
      </c>
    </row>
    <row r="58" spans="1:21" ht="31.5" customHeight="1" thickBot="1">
      <c r="B58" s="1263"/>
      <c r="C58" s="1264"/>
      <c r="D58" s="1268" t="s">
        <v>27</v>
      </c>
      <c r="E58" s="1269"/>
      <c r="F58" s="1269"/>
      <c r="G58" s="1269"/>
      <c r="H58" s="1269"/>
      <c r="I58" s="1269"/>
      <c r="J58" s="1270"/>
      <c r="K58" s="85" t="s">
        <v>588</v>
      </c>
      <c r="L58" s="86" t="s">
        <v>589</v>
      </c>
      <c r="M58" s="86" t="s">
        <v>589</v>
      </c>
      <c r="N58" s="86" t="s">
        <v>589</v>
      </c>
      <c r="O58" s="87" t="s">
        <v>588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bXPTFzYKn/d2CUfTatgJ/y3FCQkYkZoWVerwKvp8KFw8di53EinHsx5LlqdxbWHTtthPxwgvXftheW/7zrOw==" saltValue="xOvJ9rxyHUEr9UZJas/y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541</v>
      </c>
      <c r="J40" s="99" t="s">
        <v>542</v>
      </c>
      <c r="K40" s="99" t="s">
        <v>543</v>
      </c>
      <c r="L40" s="99" t="s">
        <v>544</v>
      </c>
      <c r="M40" s="100" t="s">
        <v>545</v>
      </c>
    </row>
    <row r="41" spans="2:13" ht="27.75" customHeight="1">
      <c r="B41" s="1271" t="s">
        <v>30</v>
      </c>
      <c r="C41" s="1272"/>
      <c r="D41" s="101"/>
      <c r="E41" s="1277" t="s">
        <v>31</v>
      </c>
      <c r="F41" s="1277"/>
      <c r="G41" s="1277"/>
      <c r="H41" s="1278"/>
      <c r="I41" s="102">
        <v>3622</v>
      </c>
      <c r="J41" s="103">
        <v>3883</v>
      </c>
      <c r="K41" s="103">
        <v>3838</v>
      </c>
      <c r="L41" s="103">
        <v>3803</v>
      </c>
      <c r="M41" s="104">
        <v>3881</v>
      </c>
    </row>
    <row r="42" spans="2:13" ht="27.75" customHeight="1">
      <c r="B42" s="1273"/>
      <c r="C42" s="1274"/>
      <c r="D42" s="105"/>
      <c r="E42" s="1279" t="s">
        <v>32</v>
      </c>
      <c r="F42" s="1279"/>
      <c r="G42" s="1279"/>
      <c r="H42" s="1280"/>
      <c r="I42" s="106" t="s">
        <v>499</v>
      </c>
      <c r="J42" s="107" t="s">
        <v>499</v>
      </c>
      <c r="K42" s="107" t="s">
        <v>499</v>
      </c>
      <c r="L42" s="107" t="s">
        <v>499</v>
      </c>
      <c r="M42" s="108" t="s">
        <v>499</v>
      </c>
    </row>
    <row r="43" spans="2:13" ht="27.75" customHeight="1">
      <c r="B43" s="1273"/>
      <c r="C43" s="1274"/>
      <c r="D43" s="105"/>
      <c r="E43" s="1279" t="s">
        <v>33</v>
      </c>
      <c r="F43" s="1279"/>
      <c r="G43" s="1279"/>
      <c r="H43" s="1280"/>
      <c r="I43" s="106">
        <v>868</v>
      </c>
      <c r="J43" s="107">
        <v>877</v>
      </c>
      <c r="K43" s="107">
        <v>968</v>
      </c>
      <c r="L43" s="107">
        <v>934</v>
      </c>
      <c r="M43" s="108">
        <v>941</v>
      </c>
    </row>
    <row r="44" spans="2:13" ht="27.75" customHeight="1">
      <c r="B44" s="1273"/>
      <c r="C44" s="1274"/>
      <c r="D44" s="105"/>
      <c r="E44" s="1279" t="s">
        <v>34</v>
      </c>
      <c r="F44" s="1279"/>
      <c r="G44" s="1279"/>
      <c r="H44" s="1280"/>
      <c r="I44" s="106">
        <v>136</v>
      </c>
      <c r="J44" s="107">
        <v>112</v>
      </c>
      <c r="K44" s="107">
        <v>88</v>
      </c>
      <c r="L44" s="107">
        <v>63</v>
      </c>
      <c r="M44" s="108">
        <v>38</v>
      </c>
    </row>
    <row r="45" spans="2:13" ht="27.75" customHeight="1">
      <c r="B45" s="1273"/>
      <c r="C45" s="1274"/>
      <c r="D45" s="105"/>
      <c r="E45" s="1279" t="s">
        <v>35</v>
      </c>
      <c r="F45" s="1279"/>
      <c r="G45" s="1279"/>
      <c r="H45" s="1280"/>
      <c r="I45" s="106">
        <v>505</v>
      </c>
      <c r="J45" s="107">
        <v>439</v>
      </c>
      <c r="K45" s="107">
        <v>406</v>
      </c>
      <c r="L45" s="107">
        <v>403</v>
      </c>
      <c r="M45" s="108">
        <v>283</v>
      </c>
    </row>
    <row r="46" spans="2:13" ht="27.75" customHeight="1">
      <c r="B46" s="1273"/>
      <c r="C46" s="1274"/>
      <c r="D46" s="109"/>
      <c r="E46" s="1279" t="s">
        <v>36</v>
      </c>
      <c r="F46" s="1279"/>
      <c r="G46" s="1279"/>
      <c r="H46" s="1280"/>
      <c r="I46" s="106" t="s">
        <v>499</v>
      </c>
      <c r="J46" s="107" t="s">
        <v>499</v>
      </c>
      <c r="K46" s="107" t="s">
        <v>499</v>
      </c>
      <c r="L46" s="107" t="s">
        <v>499</v>
      </c>
      <c r="M46" s="108" t="s">
        <v>499</v>
      </c>
    </row>
    <row r="47" spans="2:13" ht="27.75" customHeight="1">
      <c r="B47" s="1273"/>
      <c r="C47" s="1274"/>
      <c r="D47" s="110"/>
      <c r="E47" s="1281" t="s">
        <v>37</v>
      </c>
      <c r="F47" s="1282"/>
      <c r="G47" s="1282"/>
      <c r="H47" s="1283"/>
      <c r="I47" s="106" t="s">
        <v>499</v>
      </c>
      <c r="J47" s="107" t="s">
        <v>499</v>
      </c>
      <c r="K47" s="107" t="s">
        <v>499</v>
      </c>
      <c r="L47" s="107" t="s">
        <v>499</v>
      </c>
      <c r="M47" s="108" t="s">
        <v>499</v>
      </c>
    </row>
    <row r="48" spans="2:13" ht="27.75" customHeight="1">
      <c r="B48" s="1273"/>
      <c r="C48" s="1274"/>
      <c r="D48" s="105"/>
      <c r="E48" s="1279" t="s">
        <v>38</v>
      </c>
      <c r="F48" s="1279"/>
      <c r="G48" s="1279"/>
      <c r="H48" s="1280"/>
      <c r="I48" s="106" t="s">
        <v>499</v>
      </c>
      <c r="J48" s="107" t="s">
        <v>499</v>
      </c>
      <c r="K48" s="107" t="s">
        <v>499</v>
      </c>
      <c r="L48" s="107" t="s">
        <v>499</v>
      </c>
      <c r="M48" s="108" t="s">
        <v>499</v>
      </c>
    </row>
    <row r="49" spans="2:13" ht="27.75" customHeight="1">
      <c r="B49" s="1275"/>
      <c r="C49" s="1276"/>
      <c r="D49" s="105"/>
      <c r="E49" s="1279" t="s">
        <v>39</v>
      </c>
      <c r="F49" s="1279"/>
      <c r="G49" s="1279"/>
      <c r="H49" s="1280"/>
      <c r="I49" s="106" t="s">
        <v>499</v>
      </c>
      <c r="J49" s="107" t="s">
        <v>499</v>
      </c>
      <c r="K49" s="107" t="s">
        <v>499</v>
      </c>
      <c r="L49" s="107" t="s">
        <v>499</v>
      </c>
      <c r="M49" s="108" t="s">
        <v>499</v>
      </c>
    </row>
    <row r="50" spans="2:13" ht="27.75" customHeight="1">
      <c r="B50" s="1284" t="s">
        <v>40</v>
      </c>
      <c r="C50" s="1285"/>
      <c r="D50" s="111"/>
      <c r="E50" s="1279" t="s">
        <v>41</v>
      </c>
      <c r="F50" s="1279"/>
      <c r="G50" s="1279"/>
      <c r="H50" s="1280"/>
      <c r="I50" s="106">
        <v>972</v>
      </c>
      <c r="J50" s="107">
        <v>1047</v>
      </c>
      <c r="K50" s="107">
        <v>1024</v>
      </c>
      <c r="L50" s="107">
        <v>867</v>
      </c>
      <c r="M50" s="108">
        <v>752</v>
      </c>
    </row>
    <row r="51" spans="2:13" ht="27.75" customHeight="1">
      <c r="B51" s="1273"/>
      <c r="C51" s="1274"/>
      <c r="D51" s="105"/>
      <c r="E51" s="1279" t="s">
        <v>42</v>
      </c>
      <c r="F51" s="1279"/>
      <c r="G51" s="1279"/>
      <c r="H51" s="1280"/>
      <c r="I51" s="106">
        <v>68</v>
      </c>
      <c r="J51" s="107">
        <v>73</v>
      </c>
      <c r="K51" s="107">
        <v>55</v>
      </c>
      <c r="L51" s="107">
        <v>43</v>
      </c>
      <c r="M51" s="108">
        <v>111</v>
      </c>
    </row>
    <row r="52" spans="2:13" ht="27.75" customHeight="1">
      <c r="B52" s="1275"/>
      <c r="C52" s="1276"/>
      <c r="D52" s="105"/>
      <c r="E52" s="1279" t="s">
        <v>43</v>
      </c>
      <c r="F52" s="1279"/>
      <c r="G52" s="1279"/>
      <c r="H52" s="1280"/>
      <c r="I52" s="106">
        <v>3337</v>
      </c>
      <c r="J52" s="107">
        <v>3561</v>
      </c>
      <c r="K52" s="107">
        <v>3427</v>
      </c>
      <c r="L52" s="107">
        <v>3456</v>
      </c>
      <c r="M52" s="108">
        <v>3411</v>
      </c>
    </row>
    <row r="53" spans="2:13" ht="27.75" customHeight="1" thickBot="1">
      <c r="B53" s="1286" t="s">
        <v>21</v>
      </c>
      <c r="C53" s="1287"/>
      <c r="D53" s="112"/>
      <c r="E53" s="1288" t="s">
        <v>44</v>
      </c>
      <c r="F53" s="1288"/>
      <c r="G53" s="1288"/>
      <c r="H53" s="1289"/>
      <c r="I53" s="113">
        <v>755</v>
      </c>
      <c r="J53" s="114">
        <v>630</v>
      </c>
      <c r="K53" s="114">
        <v>793</v>
      </c>
      <c r="L53" s="114">
        <v>837</v>
      </c>
      <c r="M53" s="115">
        <v>868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aUzHUdSvpsnM+4Q+fXDKevnkOXlQ0hr38PEXnJeLWSa62P7nB1/pDpOCO+4cRCwIY8vPyLSrSHjTC7voPg7Aw==" saltValue="kLi3BIiqW+Y57YepTpTW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543</v>
      </c>
      <c r="G54" s="124" t="s">
        <v>544</v>
      </c>
      <c r="H54" s="125" t="s">
        <v>545</v>
      </c>
    </row>
    <row r="55" spans="2:8" ht="52.5" customHeight="1">
      <c r="B55" s="126"/>
      <c r="C55" s="1298" t="s">
        <v>47</v>
      </c>
      <c r="D55" s="1298"/>
      <c r="E55" s="1299"/>
      <c r="F55" s="127">
        <v>205</v>
      </c>
      <c r="G55" s="127">
        <v>130</v>
      </c>
      <c r="H55" s="128">
        <v>104</v>
      </c>
    </row>
    <row r="56" spans="2:8" ht="52.5" customHeight="1">
      <c r="B56" s="129"/>
      <c r="C56" s="1300" t="s">
        <v>48</v>
      </c>
      <c r="D56" s="1300"/>
      <c r="E56" s="1301"/>
      <c r="F56" s="130">
        <v>100</v>
      </c>
      <c r="G56" s="130">
        <v>100</v>
      </c>
      <c r="H56" s="131">
        <v>90</v>
      </c>
    </row>
    <row r="57" spans="2:8" ht="53.25" customHeight="1">
      <c r="B57" s="129"/>
      <c r="C57" s="1302" t="s">
        <v>49</v>
      </c>
      <c r="D57" s="1302"/>
      <c r="E57" s="1303"/>
      <c r="F57" s="132">
        <v>623</v>
      </c>
      <c r="G57" s="132">
        <v>552</v>
      </c>
      <c r="H57" s="133">
        <v>476</v>
      </c>
    </row>
    <row r="58" spans="2:8" ht="45.75" customHeight="1">
      <c r="B58" s="134"/>
      <c r="C58" s="1290" t="s">
        <v>569</v>
      </c>
      <c r="D58" s="1291"/>
      <c r="E58" s="1292"/>
      <c r="F58" s="135">
        <v>261</v>
      </c>
      <c r="G58" s="135">
        <v>201</v>
      </c>
      <c r="H58" s="136">
        <v>142</v>
      </c>
    </row>
    <row r="59" spans="2:8" ht="45.75" customHeight="1">
      <c r="B59" s="134"/>
      <c r="C59" s="1290" t="s">
        <v>570</v>
      </c>
      <c r="D59" s="1291"/>
      <c r="E59" s="1292"/>
      <c r="F59" s="135">
        <v>110</v>
      </c>
      <c r="G59" s="135">
        <v>109</v>
      </c>
      <c r="H59" s="136">
        <v>89</v>
      </c>
    </row>
    <row r="60" spans="2:8" ht="45.75" customHeight="1">
      <c r="B60" s="134"/>
      <c r="C60" s="1290" t="s">
        <v>571</v>
      </c>
      <c r="D60" s="1291"/>
      <c r="E60" s="1292"/>
      <c r="F60" s="135">
        <v>27</v>
      </c>
      <c r="G60" s="135">
        <v>53</v>
      </c>
      <c r="H60" s="136">
        <v>75</v>
      </c>
    </row>
    <row r="61" spans="2:8" ht="45.75" customHeight="1">
      <c r="B61" s="134"/>
      <c r="C61" s="1290" t="s">
        <v>572</v>
      </c>
      <c r="D61" s="1291"/>
      <c r="E61" s="1292"/>
      <c r="F61" s="135">
        <v>127</v>
      </c>
      <c r="G61" s="135">
        <v>89</v>
      </c>
      <c r="H61" s="136">
        <v>70</v>
      </c>
    </row>
    <row r="62" spans="2:8" ht="45.75" customHeight="1" thickBot="1">
      <c r="B62" s="137"/>
      <c r="C62" s="1293" t="s">
        <v>573</v>
      </c>
      <c r="D62" s="1294"/>
      <c r="E62" s="1295"/>
      <c r="F62" s="138">
        <v>27</v>
      </c>
      <c r="G62" s="138">
        <v>27</v>
      </c>
      <c r="H62" s="139">
        <v>28</v>
      </c>
    </row>
    <row r="63" spans="2:8" ht="52.5" customHeight="1" thickBot="1">
      <c r="B63" s="140"/>
      <c r="C63" s="1296" t="s">
        <v>50</v>
      </c>
      <c r="D63" s="1296"/>
      <c r="E63" s="1297"/>
      <c r="F63" s="141">
        <v>928</v>
      </c>
      <c r="G63" s="141">
        <v>782</v>
      </c>
      <c r="H63" s="142">
        <v>671</v>
      </c>
    </row>
    <row r="64" spans="2:8" ht="15" customHeight="1"/>
    <row r="65" ht="0" hidden="1" customHeight="1"/>
    <row r="66" ht="0" hidden="1" customHeight="1"/>
  </sheetData>
  <sheetProtection algorithmName="SHA-512" hashValue="66PRMNkbIk2O5lrZZZ82//GVESQARmXqsvyy+jD074OxiwLM0YjeGevrE9rf67kk0IzyYTSRae+9Y+ZtVXF3qA==" saltValue="IPDeaOk6+QycWMu+TLXy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600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597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8" t="s">
        <v>604</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5">
      <c r="B44" s="386"/>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5">
      <c r="B45" s="386"/>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5">
      <c r="B46" s="386"/>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5">
      <c r="B47" s="386"/>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596</v>
      </c>
    </row>
    <row r="50" spans="1:109" ht="13.5">
      <c r="B50" s="386"/>
      <c r="G50" s="1307"/>
      <c r="H50" s="1307"/>
      <c r="I50" s="1307"/>
      <c r="J50" s="1307"/>
      <c r="K50" s="395"/>
      <c r="L50" s="395"/>
      <c r="M50" s="394"/>
      <c r="N50" s="394"/>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1" t="s">
        <v>541</v>
      </c>
      <c r="BQ50" s="1311"/>
      <c r="BR50" s="1311"/>
      <c r="BS50" s="1311"/>
      <c r="BT50" s="1311"/>
      <c r="BU50" s="1311"/>
      <c r="BV50" s="1311"/>
      <c r="BW50" s="1311"/>
      <c r="BX50" s="1311" t="s">
        <v>542</v>
      </c>
      <c r="BY50" s="1311"/>
      <c r="BZ50" s="1311"/>
      <c r="CA50" s="1311"/>
      <c r="CB50" s="1311"/>
      <c r="CC50" s="1311"/>
      <c r="CD50" s="1311"/>
      <c r="CE50" s="1311"/>
      <c r="CF50" s="1311" t="s">
        <v>543</v>
      </c>
      <c r="CG50" s="1311"/>
      <c r="CH50" s="1311"/>
      <c r="CI50" s="1311"/>
      <c r="CJ50" s="1311"/>
      <c r="CK50" s="1311"/>
      <c r="CL50" s="1311"/>
      <c r="CM50" s="1311"/>
      <c r="CN50" s="1311" t="s">
        <v>544</v>
      </c>
      <c r="CO50" s="1311"/>
      <c r="CP50" s="1311"/>
      <c r="CQ50" s="1311"/>
      <c r="CR50" s="1311"/>
      <c r="CS50" s="1311"/>
      <c r="CT50" s="1311"/>
      <c r="CU50" s="1311"/>
      <c r="CV50" s="1311" t="s">
        <v>545</v>
      </c>
      <c r="CW50" s="1311"/>
      <c r="CX50" s="1311"/>
      <c r="CY50" s="1311"/>
      <c r="CZ50" s="1311"/>
      <c r="DA50" s="1311"/>
      <c r="DB50" s="1311"/>
      <c r="DC50" s="1311"/>
    </row>
    <row r="51" spans="1:109" ht="13.5" customHeight="1">
      <c r="B51" s="386"/>
      <c r="G51" s="1315"/>
      <c r="H51" s="1315"/>
      <c r="I51" s="1316"/>
      <c r="J51" s="1316"/>
      <c r="K51" s="1306"/>
      <c r="L51" s="1306"/>
      <c r="M51" s="1306"/>
      <c r="N51" s="1306"/>
      <c r="AM51" s="393"/>
      <c r="AN51" s="1304" t="s">
        <v>595</v>
      </c>
      <c r="AO51" s="1304"/>
      <c r="AP51" s="1304"/>
      <c r="AQ51" s="1304"/>
      <c r="AR51" s="1304"/>
      <c r="AS51" s="1304"/>
      <c r="AT51" s="1304"/>
      <c r="AU51" s="1304"/>
      <c r="AV51" s="1304"/>
      <c r="AW51" s="1304"/>
      <c r="AX51" s="1304"/>
      <c r="AY51" s="1304"/>
      <c r="AZ51" s="1304"/>
      <c r="BA51" s="1304"/>
      <c r="BB51" s="1304" t="s">
        <v>591</v>
      </c>
      <c r="BC51" s="1304"/>
      <c r="BD51" s="1304"/>
      <c r="BE51" s="1304"/>
      <c r="BF51" s="1304"/>
      <c r="BG51" s="1304"/>
      <c r="BH51" s="1304"/>
      <c r="BI51" s="1304"/>
      <c r="BJ51" s="1304"/>
      <c r="BK51" s="1304"/>
      <c r="BL51" s="1304"/>
      <c r="BM51" s="1304"/>
      <c r="BN51" s="1304"/>
      <c r="BO51" s="1304"/>
      <c r="BP51" s="1317"/>
      <c r="BQ51" s="1305"/>
      <c r="BR51" s="1305"/>
      <c r="BS51" s="1305"/>
      <c r="BT51" s="1305"/>
      <c r="BU51" s="1305"/>
      <c r="BV51" s="1305"/>
      <c r="BW51" s="1305"/>
      <c r="BX51" s="1317"/>
      <c r="BY51" s="1305"/>
      <c r="BZ51" s="1305"/>
      <c r="CA51" s="1305"/>
      <c r="CB51" s="1305"/>
      <c r="CC51" s="1305"/>
      <c r="CD51" s="1305"/>
      <c r="CE51" s="1305"/>
      <c r="CF51" s="1305">
        <v>58.4</v>
      </c>
      <c r="CG51" s="1305"/>
      <c r="CH51" s="1305"/>
      <c r="CI51" s="1305"/>
      <c r="CJ51" s="1305"/>
      <c r="CK51" s="1305"/>
      <c r="CL51" s="1305"/>
      <c r="CM51" s="1305"/>
      <c r="CN51" s="1305">
        <v>63</v>
      </c>
      <c r="CO51" s="1305"/>
      <c r="CP51" s="1305"/>
      <c r="CQ51" s="1305"/>
      <c r="CR51" s="1305"/>
      <c r="CS51" s="1305"/>
      <c r="CT51" s="1305"/>
      <c r="CU51" s="1305"/>
      <c r="CV51" s="1305">
        <v>65.3</v>
      </c>
      <c r="CW51" s="1305"/>
      <c r="CX51" s="1305"/>
      <c r="CY51" s="1305"/>
      <c r="CZ51" s="1305"/>
      <c r="DA51" s="1305"/>
      <c r="DB51" s="1305"/>
      <c r="DC51" s="1305"/>
    </row>
    <row r="52" spans="1:109" ht="13.5">
      <c r="B52" s="386"/>
      <c r="G52" s="1315"/>
      <c r="H52" s="1315"/>
      <c r="I52" s="1316"/>
      <c r="J52" s="1316"/>
      <c r="K52" s="1306"/>
      <c r="L52" s="1306"/>
      <c r="M52" s="1306"/>
      <c r="N52" s="1306"/>
      <c r="AM52" s="393"/>
      <c r="AN52" s="1304"/>
      <c r="AO52" s="1304"/>
      <c r="AP52" s="1304"/>
      <c r="AQ52" s="1304"/>
      <c r="AR52" s="1304"/>
      <c r="AS52" s="1304"/>
      <c r="AT52" s="1304"/>
      <c r="AU52" s="1304"/>
      <c r="AV52" s="1304"/>
      <c r="AW52" s="1304"/>
      <c r="AX52" s="1304"/>
      <c r="AY52" s="1304"/>
      <c r="AZ52" s="1304"/>
      <c r="BA52" s="1304"/>
      <c r="BB52" s="1304"/>
      <c r="BC52" s="1304"/>
      <c r="BD52" s="1304"/>
      <c r="BE52" s="1304"/>
      <c r="BF52" s="1304"/>
      <c r="BG52" s="1304"/>
      <c r="BH52" s="1304"/>
      <c r="BI52" s="1304"/>
      <c r="BJ52" s="1304"/>
      <c r="BK52" s="1304"/>
      <c r="BL52" s="1304"/>
      <c r="BM52" s="1304"/>
      <c r="BN52" s="1304"/>
      <c r="BO52" s="1304"/>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5"/>
      <c r="H53" s="1315"/>
      <c r="I53" s="1307"/>
      <c r="J53" s="1307"/>
      <c r="K53" s="1306"/>
      <c r="L53" s="1306"/>
      <c r="M53" s="1306"/>
      <c r="N53" s="1306"/>
      <c r="AM53" s="393"/>
      <c r="AN53" s="1304"/>
      <c r="AO53" s="1304"/>
      <c r="AP53" s="1304"/>
      <c r="AQ53" s="1304"/>
      <c r="AR53" s="1304"/>
      <c r="AS53" s="1304"/>
      <c r="AT53" s="1304"/>
      <c r="AU53" s="1304"/>
      <c r="AV53" s="1304"/>
      <c r="AW53" s="1304"/>
      <c r="AX53" s="1304"/>
      <c r="AY53" s="1304"/>
      <c r="AZ53" s="1304"/>
      <c r="BA53" s="1304"/>
      <c r="BB53" s="1304" t="s">
        <v>599</v>
      </c>
      <c r="BC53" s="1304"/>
      <c r="BD53" s="1304"/>
      <c r="BE53" s="1304"/>
      <c r="BF53" s="1304"/>
      <c r="BG53" s="1304"/>
      <c r="BH53" s="1304"/>
      <c r="BI53" s="1304"/>
      <c r="BJ53" s="1304"/>
      <c r="BK53" s="1304"/>
      <c r="BL53" s="1304"/>
      <c r="BM53" s="1304"/>
      <c r="BN53" s="1304"/>
      <c r="BO53" s="1304"/>
      <c r="BP53" s="1317"/>
      <c r="BQ53" s="1305"/>
      <c r="BR53" s="1305"/>
      <c r="BS53" s="1305"/>
      <c r="BT53" s="1305"/>
      <c r="BU53" s="1305"/>
      <c r="BV53" s="1305"/>
      <c r="BW53" s="1305"/>
      <c r="BX53" s="1317"/>
      <c r="BY53" s="1305"/>
      <c r="BZ53" s="1305"/>
      <c r="CA53" s="1305"/>
      <c r="CB53" s="1305"/>
      <c r="CC53" s="1305"/>
      <c r="CD53" s="1305"/>
      <c r="CE53" s="1305"/>
      <c r="CF53" s="1305">
        <v>62.1</v>
      </c>
      <c r="CG53" s="1305"/>
      <c r="CH53" s="1305"/>
      <c r="CI53" s="1305"/>
      <c r="CJ53" s="1305"/>
      <c r="CK53" s="1305"/>
      <c r="CL53" s="1305"/>
      <c r="CM53" s="1305"/>
      <c r="CN53" s="1305">
        <v>70.3</v>
      </c>
      <c r="CO53" s="1305"/>
      <c r="CP53" s="1305"/>
      <c r="CQ53" s="1305"/>
      <c r="CR53" s="1305"/>
      <c r="CS53" s="1305"/>
      <c r="CT53" s="1305"/>
      <c r="CU53" s="1305"/>
      <c r="CV53" s="1305">
        <v>71.2</v>
      </c>
      <c r="CW53" s="1305"/>
      <c r="CX53" s="1305"/>
      <c r="CY53" s="1305"/>
      <c r="CZ53" s="1305"/>
      <c r="DA53" s="1305"/>
      <c r="DB53" s="1305"/>
      <c r="DC53" s="1305"/>
    </row>
    <row r="54" spans="1:109" ht="13.5">
      <c r="A54" s="401"/>
      <c r="B54" s="386"/>
      <c r="G54" s="1315"/>
      <c r="H54" s="1315"/>
      <c r="I54" s="1307"/>
      <c r="J54" s="1307"/>
      <c r="K54" s="1306"/>
      <c r="L54" s="1306"/>
      <c r="M54" s="1306"/>
      <c r="N54" s="1306"/>
      <c r="AM54" s="393"/>
      <c r="AN54" s="1304"/>
      <c r="AO54" s="1304"/>
      <c r="AP54" s="1304"/>
      <c r="AQ54" s="1304"/>
      <c r="AR54" s="1304"/>
      <c r="AS54" s="1304"/>
      <c r="AT54" s="1304"/>
      <c r="AU54" s="1304"/>
      <c r="AV54" s="1304"/>
      <c r="AW54" s="1304"/>
      <c r="AX54" s="1304"/>
      <c r="AY54" s="1304"/>
      <c r="AZ54" s="1304"/>
      <c r="BA54" s="1304"/>
      <c r="BB54" s="1304"/>
      <c r="BC54" s="1304"/>
      <c r="BD54" s="1304"/>
      <c r="BE54" s="1304"/>
      <c r="BF54" s="1304"/>
      <c r="BG54" s="1304"/>
      <c r="BH54" s="1304"/>
      <c r="BI54" s="1304"/>
      <c r="BJ54" s="1304"/>
      <c r="BK54" s="1304"/>
      <c r="BL54" s="1304"/>
      <c r="BM54" s="1304"/>
      <c r="BN54" s="1304"/>
      <c r="BO54" s="1304"/>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07"/>
      <c r="H55" s="1307"/>
      <c r="I55" s="1307"/>
      <c r="J55" s="1307"/>
      <c r="K55" s="1306"/>
      <c r="L55" s="1306"/>
      <c r="M55" s="1306"/>
      <c r="N55" s="1306"/>
      <c r="AN55" s="1311" t="s">
        <v>593</v>
      </c>
      <c r="AO55" s="1311"/>
      <c r="AP55" s="1311"/>
      <c r="AQ55" s="1311"/>
      <c r="AR55" s="1311"/>
      <c r="AS55" s="1311"/>
      <c r="AT55" s="1311"/>
      <c r="AU55" s="1311"/>
      <c r="AV55" s="1311"/>
      <c r="AW55" s="1311"/>
      <c r="AX55" s="1311"/>
      <c r="AY55" s="1311"/>
      <c r="AZ55" s="1311"/>
      <c r="BA55" s="1311"/>
      <c r="BB55" s="1304" t="s">
        <v>591</v>
      </c>
      <c r="BC55" s="1304"/>
      <c r="BD55" s="1304"/>
      <c r="BE55" s="1304"/>
      <c r="BF55" s="1304"/>
      <c r="BG55" s="1304"/>
      <c r="BH55" s="1304"/>
      <c r="BI55" s="1304"/>
      <c r="BJ55" s="1304"/>
      <c r="BK55" s="1304"/>
      <c r="BL55" s="1304"/>
      <c r="BM55" s="1304"/>
      <c r="BN55" s="1304"/>
      <c r="BO55" s="1304"/>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ht="13.5">
      <c r="A56" s="401"/>
      <c r="B56" s="386"/>
      <c r="G56" s="1307"/>
      <c r="H56" s="1307"/>
      <c r="I56" s="1307"/>
      <c r="J56" s="1307"/>
      <c r="K56" s="1306"/>
      <c r="L56" s="1306"/>
      <c r="M56" s="1306"/>
      <c r="N56" s="1306"/>
      <c r="AN56" s="1311"/>
      <c r="AO56" s="1311"/>
      <c r="AP56" s="1311"/>
      <c r="AQ56" s="1311"/>
      <c r="AR56" s="1311"/>
      <c r="AS56" s="1311"/>
      <c r="AT56" s="1311"/>
      <c r="AU56" s="1311"/>
      <c r="AV56" s="1311"/>
      <c r="AW56" s="1311"/>
      <c r="AX56" s="1311"/>
      <c r="AY56" s="1311"/>
      <c r="AZ56" s="1311"/>
      <c r="BA56" s="1311"/>
      <c r="BB56" s="1304"/>
      <c r="BC56" s="1304"/>
      <c r="BD56" s="1304"/>
      <c r="BE56" s="1304"/>
      <c r="BF56" s="1304"/>
      <c r="BG56" s="1304"/>
      <c r="BH56" s="1304"/>
      <c r="BI56" s="1304"/>
      <c r="BJ56" s="1304"/>
      <c r="BK56" s="1304"/>
      <c r="BL56" s="1304"/>
      <c r="BM56" s="1304"/>
      <c r="BN56" s="1304"/>
      <c r="BO56" s="1304"/>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07"/>
      <c r="H57" s="1307"/>
      <c r="I57" s="1309"/>
      <c r="J57" s="1309"/>
      <c r="K57" s="1306"/>
      <c r="L57" s="1306"/>
      <c r="M57" s="1306"/>
      <c r="N57" s="1306"/>
      <c r="AM57" s="385"/>
      <c r="AN57" s="1311"/>
      <c r="AO57" s="1311"/>
      <c r="AP57" s="1311"/>
      <c r="AQ57" s="1311"/>
      <c r="AR57" s="1311"/>
      <c r="AS57" s="1311"/>
      <c r="AT57" s="1311"/>
      <c r="AU57" s="1311"/>
      <c r="AV57" s="1311"/>
      <c r="AW57" s="1311"/>
      <c r="AX57" s="1311"/>
      <c r="AY57" s="1311"/>
      <c r="AZ57" s="1311"/>
      <c r="BA57" s="1311"/>
      <c r="BB57" s="1304" t="s">
        <v>599</v>
      </c>
      <c r="BC57" s="1304"/>
      <c r="BD57" s="1304"/>
      <c r="BE57" s="1304"/>
      <c r="BF57" s="1304"/>
      <c r="BG57" s="1304"/>
      <c r="BH57" s="1304"/>
      <c r="BI57" s="1304"/>
      <c r="BJ57" s="1304"/>
      <c r="BK57" s="1304"/>
      <c r="BL57" s="1304"/>
      <c r="BM57" s="1304"/>
      <c r="BN57" s="1304"/>
      <c r="BO57" s="1304"/>
      <c r="BP57" s="1317"/>
      <c r="BQ57" s="1305"/>
      <c r="BR57" s="1305"/>
      <c r="BS57" s="1305"/>
      <c r="BT57" s="1305"/>
      <c r="BU57" s="1305"/>
      <c r="BV57" s="1305"/>
      <c r="BW57" s="1305"/>
      <c r="BX57" s="1317"/>
      <c r="BY57" s="1305"/>
      <c r="BZ57" s="1305"/>
      <c r="CA57" s="1305"/>
      <c r="CB57" s="1305"/>
      <c r="CC57" s="1305"/>
      <c r="CD57" s="1305"/>
      <c r="CE57" s="1305"/>
      <c r="CF57" s="1305">
        <v>56.3</v>
      </c>
      <c r="CG57" s="1305"/>
      <c r="CH57" s="1305"/>
      <c r="CI57" s="1305"/>
      <c r="CJ57" s="1305"/>
      <c r="CK57" s="1305"/>
      <c r="CL57" s="1305"/>
      <c r="CM57" s="1305"/>
      <c r="CN57" s="1305">
        <v>57.6</v>
      </c>
      <c r="CO57" s="1305"/>
      <c r="CP57" s="1305"/>
      <c r="CQ57" s="1305"/>
      <c r="CR57" s="1305"/>
      <c r="CS57" s="1305"/>
      <c r="CT57" s="1305"/>
      <c r="CU57" s="1305"/>
      <c r="CV57" s="1305">
        <v>58.7</v>
      </c>
      <c r="CW57" s="1305"/>
      <c r="CX57" s="1305"/>
      <c r="CY57" s="1305"/>
      <c r="CZ57" s="1305"/>
      <c r="DA57" s="1305"/>
      <c r="DB57" s="1305"/>
      <c r="DC57" s="1305"/>
      <c r="DD57" s="412"/>
      <c r="DE57" s="407"/>
    </row>
    <row r="58" spans="1:109" s="401" customFormat="1" ht="13.5">
      <c r="A58" s="385"/>
      <c r="B58" s="407"/>
      <c r="G58" s="1307"/>
      <c r="H58" s="1307"/>
      <c r="I58" s="1309"/>
      <c r="J58" s="1309"/>
      <c r="K58" s="1306"/>
      <c r="L58" s="1306"/>
      <c r="M58" s="1306"/>
      <c r="N58" s="1306"/>
      <c r="AM58" s="385"/>
      <c r="AN58" s="1311"/>
      <c r="AO58" s="1311"/>
      <c r="AP58" s="1311"/>
      <c r="AQ58" s="1311"/>
      <c r="AR58" s="1311"/>
      <c r="AS58" s="1311"/>
      <c r="AT58" s="1311"/>
      <c r="AU58" s="1311"/>
      <c r="AV58" s="1311"/>
      <c r="AW58" s="1311"/>
      <c r="AX58" s="1311"/>
      <c r="AY58" s="1311"/>
      <c r="AZ58" s="1311"/>
      <c r="BA58" s="1311"/>
      <c r="BB58" s="1304"/>
      <c r="BC58" s="1304"/>
      <c r="BD58" s="1304"/>
      <c r="BE58" s="1304"/>
      <c r="BF58" s="1304"/>
      <c r="BG58" s="1304"/>
      <c r="BH58" s="1304"/>
      <c r="BI58" s="1304"/>
      <c r="BJ58" s="1304"/>
      <c r="BK58" s="1304"/>
      <c r="BL58" s="1304"/>
      <c r="BM58" s="1304"/>
      <c r="BN58" s="1304"/>
      <c r="BO58" s="1304"/>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598</v>
      </c>
    </row>
    <row r="64" spans="1:109" ht="13.5">
      <c r="B64" s="386"/>
      <c r="G64" s="402"/>
      <c r="I64" s="404"/>
      <c r="J64" s="404"/>
      <c r="K64" s="404"/>
      <c r="L64" s="404"/>
      <c r="M64" s="404"/>
      <c r="N64" s="403"/>
      <c r="AM64" s="402"/>
      <c r="AN64" s="402" t="s">
        <v>597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8" t="s">
        <v>605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5">
      <c r="B66" s="386"/>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5">
      <c r="B67" s="386"/>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5">
      <c r="B68" s="386"/>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5">
      <c r="B69" s="386"/>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596</v>
      </c>
    </row>
    <row r="72" spans="2:107" ht="13.5">
      <c r="B72" s="386"/>
      <c r="G72" s="1307"/>
      <c r="H72" s="1307"/>
      <c r="I72" s="1307"/>
      <c r="J72" s="1307"/>
      <c r="K72" s="395"/>
      <c r="L72" s="395"/>
      <c r="M72" s="394"/>
      <c r="N72" s="394"/>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1" t="s">
        <v>541</v>
      </c>
      <c r="BQ72" s="1311"/>
      <c r="BR72" s="1311"/>
      <c r="BS72" s="1311"/>
      <c r="BT72" s="1311"/>
      <c r="BU72" s="1311"/>
      <c r="BV72" s="1311"/>
      <c r="BW72" s="1311"/>
      <c r="BX72" s="1311" t="s">
        <v>542</v>
      </c>
      <c r="BY72" s="1311"/>
      <c r="BZ72" s="1311"/>
      <c r="CA72" s="1311"/>
      <c r="CB72" s="1311"/>
      <c r="CC72" s="1311"/>
      <c r="CD72" s="1311"/>
      <c r="CE72" s="1311"/>
      <c r="CF72" s="1311" t="s">
        <v>543</v>
      </c>
      <c r="CG72" s="1311"/>
      <c r="CH72" s="1311"/>
      <c r="CI72" s="1311"/>
      <c r="CJ72" s="1311"/>
      <c r="CK72" s="1311"/>
      <c r="CL72" s="1311"/>
      <c r="CM72" s="1311"/>
      <c r="CN72" s="1311" t="s">
        <v>544</v>
      </c>
      <c r="CO72" s="1311"/>
      <c r="CP72" s="1311"/>
      <c r="CQ72" s="1311"/>
      <c r="CR72" s="1311"/>
      <c r="CS72" s="1311"/>
      <c r="CT72" s="1311"/>
      <c r="CU72" s="1311"/>
      <c r="CV72" s="1311" t="s">
        <v>545</v>
      </c>
      <c r="CW72" s="1311"/>
      <c r="CX72" s="1311"/>
      <c r="CY72" s="1311"/>
      <c r="CZ72" s="1311"/>
      <c r="DA72" s="1311"/>
      <c r="DB72" s="1311"/>
      <c r="DC72" s="1311"/>
    </row>
    <row r="73" spans="2:107" ht="13.5">
      <c r="B73" s="386"/>
      <c r="G73" s="1315"/>
      <c r="H73" s="1315"/>
      <c r="I73" s="1315"/>
      <c r="J73" s="1315"/>
      <c r="K73" s="1308"/>
      <c r="L73" s="1308"/>
      <c r="M73" s="1308"/>
      <c r="N73" s="1308"/>
      <c r="AM73" s="393"/>
      <c r="AN73" s="1304" t="s">
        <v>595</v>
      </c>
      <c r="AO73" s="1304"/>
      <c r="AP73" s="1304"/>
      <c r="AQ73" s="1304"/>
      <c r="AR73" s="1304"/>
      <c r="AS73" s="1304"/>
      <c r="AT73" s="1304"/>
      <c r="AU73" s="1304"/>
      <c r="AV73" s="1304"/>
      <c r="AW73" s="1304"/>
      <c r="AX73" s="1304"/>
      <c r="AY73" s="1304"/>
      <c r="AZ73" s="1304"/>
      <c r="BA73" s="1304"/>
      <c r="BB73" s="1304" t="s">
        <v>592</v>
      </c>
      <c r="BC73" s="1304"/>
      <c r="BD73" s="1304"/>
      <c r="BE73" s="1304"/>
      <c r="BF73" s="1304"/>
      <c r="BG73" s="1304"/>
      <c r="BH73" s="1304"/>
      <c r="BI73" s="1304"/>
      <c r="BJ73" s="1304"/>
      <c r="BK73" s="1304"/>
      <c r="BL73" s="1304"/>
      <c r="BM73" s="1304"/>
      <c r="BN73" s="1304"/>
      <c r="BO73" s="1304"/>
      <c r="BP73" s="1305">
        <v>59.4</v>
      </c>
      <c r="BQ73" s="1305"/>
      <c r="BR73" s="1305"/>
      <c r="BS73" s="1305"/>
      <c r="BT73" s="1305"/>
      <c r="BU73" s="1305"/>
      <c r="BV73" s="1305"/>
      <c r="BW73" s="1305"/>
      <c r="BX73" s="1305">
        <v>46</v>
      </c>
      <c r="BY73" s="1305"/>
      <c r="BZ73" s="1305"/>
      <c r="CA73" s="1305"/>
      <c r="CB73" s="1305"/>
      <c r="CC73" s="1305"/>
      <c r="CD73" s="1305"/>
      <c r="CE73" s="1305"/>
      <c r="CF73" s="1305">
        <v>58.4</v>
      </c>
      <c r="CG73" s="1305"/>
      <c r="CH73" s="1305"/>
      <c r="CI73" s="1305"/>
      <c r="CJ73" s="1305"/>
      <c r="CK73" s="1305"/>
      <c r="CL73" s="1305"/>
      <c r="CM73" s="1305"/>
      <c r="CN73" s="1305">
        <v>63</v>
      </c>
      <c r="CO73" s="1305"/>
      <c r="CP73" s="1305"/>
      <c r="CQ73" s="1305"/>
      <c r="CR73" s="1305"/>
      <c r="CS73" s="1305"/>
      <c r="CT73" s="1305"/>
      <c r="CU73" s="1305"/>
      <c r="CV73" s="1305">
        <v>65.3</v>
      </c>
      <c r="CW73" s="1305"/>
      <c r="CX73" s="1305"/>
      <c r="CY73" s="1305"/>
      <c r="CZ73" s="1305"/>
      <c r="DA73" s="1305"/>
      <c r="DB73" s="1305"/>
      <c r="DC73" s="1305"/>
    </row>
    <row r="74" spans="2:107" ht="13.5">
      <c r="B74" s="386"/>
      <c r="G74" s="1315"/>
      <c r="H74" s="1315"/>
      <c r="I74" s="1315"/>
      <c r="J74" s="1315"/>
      <c r="K74" s="1308"/>
      <c r="L74" s="1308"/>
      <c r="M74" s="1308"/>
      <c r="N74" s="1308"/>
      <c r="AM74" s="393"/>
      <c r="AN74" s="1304"/>
      <c r="AO74" s="1304"/>
      <c r="AP74" s="1304"/>
      <c r="AQ74" s="1304"/>
      <c r="AR74" s="1304"/>
      <c r="AS74" s="1304"/>
      <c r="AT74" s="1304"/>
      <c r="AU74" s="1304"/>
      <c r="AV74" s="1304"/>
      <c r="AW74" s="1304"/>
      <c r="AX74" s="1304"/>
      <c r="AY74" s="1304"/>
      <c r="AZ74" s="1304"/>
      <c r="BA74" s="1304"/>
      <c r="BB74" s="1304"/>
      <c r="BC74" s="1304"/>
      <c r="BD74" s="1304"/>
      <c r="BE74" s="1304"/>
      <c r="BF74" s="1304"/>
      <c r="BG74" s="1304"/>
      <c r="BH74" s="1304"/>
      <c r="BI74" s="1304"/>
      <c r="BJ74" s="1304"/>
      <c r="BK74" s="1304"/>
      <c r="BL74" s="1304"/>
      <c r="BM74" s="1304"/>
      <c r="BN74" s="1304"/>
      <c r="BO74" s="1304"/>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5"/>
      <c r="H75" s="1315"/>
      <c r="I75" s="1307"/>
      <c r="J75" s="1307"/>
      <c r="K75" s="1306"/>
      <c r="L75" s="1306"/>
      <c r="M75" s="1306"/>
      <c r="N75" s="1306"/>
      <c r="AM75" s="393"/>
      <c r="AN75" s="1304"/>
      <c r="AO75" s="1304"/>
      <c r="AP75" s="1304"/>
      <c r="AQ75" s="1304"/>
      <c r="AR75" s="1304"/>
      <c r="AS75" s="1304"/>
      <c r="AT75" s="1304"/>
      <c r="AU75" s="1304"/>
      <c r="AV75" s="1304"/>
      <c r="AW75" s="1304"/>
      <c r="AX75" s="1304"/>
      <c r="AY75" s="1304"/>
      <c r="AZ75" s="1304"/>
      <c r="BA75" s="1304"/>
      <c r="BB75" s="1304" t="s">
        <v>590</v>
      </c>
      <c r="BC75" s="1304"/>
      <c r="BD75" s="1304"/>
      <c r="BE75" s="1304"/>
      <c r="BF75" s="1304"/>
      <c r="BG75" s="1304"/>
      <c r="BH75" s="1304"/>
      <c r="BI75" s="1304"/>
      <c r="BJ75" s="1304"/>
      <c r="BK75" s="1304"/>
      <c r="BL75" s="1304"/>
      <c r="BM75" s="1304"/>
      <c r="BN75" s="1304"/>
      <c r="BO75" s="1304"/>
      <c r="BP75" s="1305">
        <v>9.1</v>
      </c>
      <c r="BQ75" s="1305"/>
      <c r="BR75" s="1305"/>
      <c r="BS75" s="1305"/>
      <c r="BT75" s="1305"/>
      <c r="BU75" s="1305"/>
      <c r="BV75" s="1305"/>
      <c r="BW75" s="1305"/>
      <c r="BX75" s="1305">
        <v>8</v>
      </c>
      <c r="BY75" s="1305"/>
      <c r="BZ75" s="1305"/>
      <c r="CA75" s="1305"/>
      <c r="CB75" s="1305"/>
      <c r="CC75" s="1305"/>
      <c r="CD75" s="1305"/>
      <c r="CE75" s="1305"/>
      <c r="CF75" s="1305">
        <v>8.6999999999999993</v>
      </c>
      <c r="CG75" s="1305"/>
      <c r="CH75" s="1305"/>
      <c r="CI75" s="1305"/>
      <c r="CJ75" s="1305"/>
      <c r="CK75" s="1305"/>
      <c r="CL75" s="1305"/>
      <c r="CM75" s="1305"/>
      <c r="CN75" s="1305">
        <v>9.8000000000000007</v>
      </c>
      <c r="CO75" s="1305"/>
      <c r="CP75" s="1305"/>
      <c r="CQ75" s="1305"/>
      <c r="CR75" s="1305"/>
      <c r="CS75" s="1305"/>
      <c r="CT75" s="1305"/>
      <c r="CU75" s="1305"/>
      <c r="CV75" s="1305">
        <v>11.7</v>
      </c>
      <c r="CW75" s="1305"/>
      <c r="CX75" s="1305"/>
      <c r="CY75" s="1305"/>
      <c r="CZ75" s="1305"/>
      <c r="DA75" s="1305"/>
      <c r="DB75" s="1305"/>
      <c r="DC75" s="1305"/>
    </row>
    <row r="76" spans="2:107" ht="13.5">
      <c r="B76" s="386"/>
      <c r="G76" s="1315"/>
      <c r="H76" s="1315"/>
      <c r="I76" s="1307"/>
      <c r="J76" s="1307"/>
      <c r="K76" s="1306"/>
      <c r="L76" s="1306"/>
      <c r="M76" s="1306"/>
      <c r="N76" s="1306"/>
      <c r="AM76" s="393"/>
      <c r="AN76" s="1304"/>
      <c r="AO76" s="1304"/>
      <c r="AP76" s="1304"/>
      <c r="AQ76" s="1304"/>
      <c r="AR76" s="1304"/>
      <c r="AS76" s="1304"/>
      <c r="AT76" s="1304"/>
      <c r="AU76" s="1304"/>
      <c r="AV76" s="1304"/>
      <c r="AW76" s="1304"/>
      <c r="AX76" s="1304"/>
      <c r="AY76" s="1304"/>
      <c r="AZ76" s="1304"/>
      <c r="BA76" s="1304"/>
      <c r="BB76" s="1304"/>
      <c r="BC76" s="1304"/>
      <c r="BD76" s="1304"/>
      <c r="BE76" s="1304"/>
      <c r="BF76" s="1304"/>
      <c r="BG76" s="1304"/>
      <c r="BH76" s="1304"/>
      <c r="BI76" s="1304"/>
      <c r="BJ76" s="1304"/>
      <c r="BK76" s="1304"/>
      <c r="BL76" s="1304"/>
      <c r="BM76" s="1304"/>
      <c r="BN76" s="1304"/>
      <c r="BO76" s="1304"/>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07"/>
      <c r="H77" s="1307"/>
      <c r="I77" s="1307"/>
      <c r="J77" s="1307"/>
      <c r="K77" s="1308"/>
      <c r="L77" s="1308"/>
      <c r="M77" s="1308"/>
      <c r="N77" s="1308"/>
      <c r="AN77" s="1311" t="s">
        <v>594</v>
      </c>
      <c r="AO77" s="1311"/>
      <c r="AP77" s="1311"/>
      <c r="AQ77" s="1311"/>
      <c r="AR77" s="1311"/>
      <c r="AS77" s="1311"/>
      <c r="AT77" s="1311"/>
      <c r="AU77" s="1311"/>
      <c r="AV77" s="1311"/>
      <c r="AW77" s="1311"/>
      <c r="AX77" s="1311"/>
      <c r="AY77" s="1311"/>
      <c r="AZ77" s="1311"/>
      <c r="BA77" s="1311"/>
      <c r="BB77" s="1304" t="s">
        <v>592</v>
      </c>
      <c r="BC77" s="1304"/>
      <c r="BD77" s="1304"/>
      <c r="BE77" s="1304"/>
      <c r="BF77" s="1304"/>
      <c r="BG77" s="1304"/>
      <c r="BH77" s="1304"/>
      <c r="BI77" s="1304"/>
      <c r="BJ77" s="1304"/>
      <c r="BK77" s="1304"/>
      <c r="BL77" s="1304"/>
      <c r="BM77" s="1304"/>
      <c r="BN77" s="1304"/>
      <c r="BO77" s="1304"/>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5">
      <c r="B78" s="386"/>
      <c r="G78" s="1307"/>
      <c r="H78" s="1307"/>
      <c r="I78" s="1307"/>
      <c r="J78" s="1307"/>
      <c r="K78" s="1308"/>
      <c r="L78" s="1308"/>
      <c r="M78" s="1308"/>
      <c r="N78" s="1308"/>
      <c r="AN78" s="1311"/>
      <c r="AO78" s="1311"/>
      <c r="AP78" s="1311"/>
      <c r="AQ78" s="1311"/>
      <c r="AR78" s="1311"/>
      <c r="AS78" s="1311"/>
      <c r="AT78" s="1311"/>
      <c r="AU78" s="1311"/>
      <c r="AV78" s="1311"/>
      <c r="AW78" s="1311"/>
      <c r="AX78" s="1311"/>
      <c r="AY78" s="1311"/>
      <c r="AZ78" s="1311"/>
      <c r="BA78" s="1311"/>
      <c r="BB78" s="1304"/>
      <c r="BC78" s="1304"/>
      <c r="BD78" s="1304"/>
      <c r="BE78" s="1304"/>
      <c r="BF78" s="1304"/>
      <c r="BG78" s="1304"/>
      <c r="BH78" s="1304"/>
      <c r="BI78" s="1304"/>
      <c r="BJ78" s="1304"/>
      <c r="BK78" s="1304"/>
      <c r="BL78" s="1304"/>
      <c r="BM78" s="1304"/>
      <c r="BN78" s="1304"/>
      <c r="BO78" s="1304"/>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07"/>
      <c r="H79" s="1307"/>
      <c r="I79" s="1309"/>
      <c r="J79" s="1309"/>
      <c r="K79" s="1310"/>
      <c r="L79" s="1310"/>
      <c r="M79" s="1310"/>
      <c r="N79" s="1310"/>
      <c r="AN79" s="1311"/>
      <c r="AO79" s="1311"/>
      <c r="AP79" s="1311"/>
      <c r="AQ79" s="1311"/>
      <c r="AR79" s="1311"/>
      <c r="AS79" s="1311"/>
      <c r="AT79" s="1311"/>
      <c r="AU79" s="1311"/>
      <c r="AV79" s="1311"/>
      <c r="AW79" s="1311"/>
      <c r="AX79" s="1311"/>
      <c r="AY79" s="1311"/>
      <c r="AZ79" s="1311"/>
      <c r="BA79" s="1311"/>
      <c r="BB79" s="1304" t="s">
        <v>590</v>
      </c>
      <c r="BC79" s="1304"/>
      <c r="BD79" s="1304"/>
      <c r="BE79" s="1304"/>
      <c r="BF79" s="1304"/>
      <c r="BG79" s="1304"/>
      <c r="BH79" s="1304"/>
      <c r="BI79" s="1304"/>
      <c r="BJ79" s="1304"/>
      <c r="BK79" s="1304"/>
      <c r="BL79" s="1304"/>
      <c r="BM79" s="1304"/>
      <c r="BN79" s="1304"/>
      <c r="BO79" s="1304"/>
      <c r="BP79" s="1305">
        <v>8.1999999999999993</v>
      </c>
      <c r="BQ79" s="1305"/>
      <c r="BR79" s="1305"/>
      <c r="BS79" s="1305"/>
      <c r="BT79" s="1305"/>
      <c r="BU79" s="1305"/>
      <c r="BV79" s="1305"/>
      <c r="BW79" s="1305"/>
      <c r="BX79" s="1305">
        <v>7.8</v>
      </c>
      <c r="BY79" s="1305"/>
      <c r="BZ79" s="1305"/>
      <c r="CA79" s="1305"/>
      <c r="CB79" s="1305"/>
      <c r="CC79" s="1305"/>
      <c r="CD79" s="1305"/>
      <c r="CE79" s="1305"/>
      <c r="CF79" s="1305">
        <v>7.4</v>
      </c>
      <c r="CG79" s="1305"/>
      <c r="CH79" s="1305"/>
      <c r="CI79" s="1305"/>
      <c r="CJ79" s="1305"/>
      <c r="CK79" s="1305"/>
      <c r="CL79" s="1305"/>
      <c r="CM79" s="1305"/>
      <c r="CN79" s="1305">
        <v>7.1</v>
      </c>
      <c r="CO79" s="1305"/>
      <c r="CP79" s="1305"/>
      <c r="CQ79" s="1305"/>
      <c r="CR79" s="1305"/>
      <c r="CS79" s="1305"/>
      <c r="CT79" s="1305"/>
      <c r="CU79" s="1305"/>
      <c r="CV79" s="1305">
        <v>7.1</v>
      </c>
      <c r="CW79" s="1305"/>
      <c r="CX79" s="1305"/>
      <c r="CY79" s="1305"/>
      <c r="CZ79" s="1305"/>
      <c r="DA79" s="1305"/>
      <c r="DB79" s="1305"/>
      <c r="DC79" s="1305"/>
    </row>
    <row r="80" spans="2:107" ht="13.5">
      <c r="B80" s="386"/>
      <c r="G80" s="1307"/>
      <c r="H80" s="1307"/>
      <c r="I80" s="1309"/>
      <c r="J80" s="1309"/>
      <c r="K80" s="1310"/>
      <c r="L80" s="1310"/>
      <c r="M80" s="1310"/>
      <c r="N80" s="1310"/>
      <c r="AN80" s="1311"/>
      <c r="AO80" s="1311"/>
      <c r="AP80" s="1311"/>
      <c r="AQ80" s="1311"/>
      <c r="AR80" s="1311"/>
      <c r="AS80" s="1311"/>
      <c r="AT80" s="1311"/>
      <c r="AU80" s="1311"/>
      <c r="AV80" s="1311"/>
      <c r="AW80" s="1311"/>
      <c r="AX80" s="1311"/>
      <c r="AY80" s="1311"/>
      <c r="AZ80" s="1311"/>
      <c r="BA80" s="1311"/>
      <c r="BB80" s="1304"/>
      <c r="BC80" s="1304"/>
      <c r="BD80" s="1304"/>
      <c r="BE80" s="1304"/>
      <c r="BF80" s="1304"/>
      <c r="BG80" s="1304"/>
      <c r="BH80" s="1304"/>
      <c r="BI80" s="1304"/>
      <c r="BJ80" s="1304"/>
      <c r="BK80" s="1304"/>
      <c r="BL80" s="1304"/>
      <c r="BM80" s="1304"/>
      <c r="BN80" s="1304"/>
      <c r="BO80" s="1304"/>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R9ZH8tsVezye/r+q8vVXUsEMmH3Fxmq74CbqC/63vCo09/PV37fOT0ubW9PpP/bNeOPJXTTcqAnvcg9fxk2MA==" saltValue="Kv9riyLUTUilZlOElSK2r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gkiH7teNysDA6PPazhEh8qIDzztn4mlNK1czNxW/wyyx4EBvR5oTmbFumothCzREB8dnICuJKhgFK1tQAwcOQ==" saltValue="X7JPn8szGRgiZVwoD+3z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yLjKMJfoQRuUxR2JvCRDrugzmGdRfJCPtLv+tZYnYi5kkzKNTj1+hLpP0AkUO8fYZ+dOwbzQHPPHEJgA3cu+A==" saltValue="Epzr3SfdBlptm7Vt8Jz9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538</v>
      </c>
      <c r="G2" s="156"/>
      <c r="H2" s="157"/>
    </row>
    <row r="3" spans="1:8">
      <c r="A3" s="153" t="s">
        <v>531</v>
      </c>
      <c r="B3" s="158"/>
      <c r="C3" s="159"/>
      <c r="D3" s="160">
        <v>214662</v>
      </c>
      <c r="E3" s="161"/>
      <c r="F3" s="162">
        <v>333013</v>
      </c>
      <c r="G3" s="163"/>
      <c r="H3" s="164"/>
    </row>
    <row r="4" spans="1:8">
      <c r="A4" s="165"/>
      <c r="B4" s="166"/>
      <c r="C4" s="167"/>
      <c r="D4" s="168">
        <v>90764</v>
      </c>
      <c r="E4" s="169"/>
      <c r="F4" s="170">
        <v>126732</v>
      </c>
      <c r="G4" s="171"/>
      <c r="H4" s="172"/>
    </row>
    <row r="5" spans="1:8">
      <c r="A5" s="153" t="s">
        <v>533</v>
      </c>
      <c r="B5" s="158"/>
      <c r="C5" s="159"/>
      <c r="D5" s="160">
        <v>209021</v>
      </c>
      <c r="E5" s="161"/>
      <c r="F5" s="162">
        <v>280458</v>
      </c>
      <c r="G5" s="163"/>
      <c r="H5" s="164"/>
    </row>
    <row r="6" spans="1:8">
      <c r="A6" s="165"/>
      <c r="B6" s="166"/>
      <c r="C6" s="167"/>
      <c r="D6" s="168">
        <v>90114</v>
      </c>
      <c r="E6" s="169"/>
      <c r="F6" s="170">
        <v>127286</v>
      </c>
      <c r="G6" s="171"/>
      <c r="H6" s="172"/>
    </row>
    <row r="7" spans="1:8">
      <c r="A7" s="153" t="s">
        <v>534</v>
      </c>
      <c r="B7" s="158"/>
      <c r="C7" s="159"/>
      <c r="D7" s="160">
        <v>168671</v>
      </c>
      <c r="E7" s="161"/>
      <c r="F7" s="162">
        <v>291945</v>
      </c>
      <c r="G7" s="163"/>
      <c r="H7" s="164"/>
    </row>
    <row r="8" spans="1:8">
      <c r="A8" s="165"/>
      <c r="B8" s="166"/>
      <c r="C8" s="167"/>
      <c r="D8" s="168">
        <v>93714</v>
      </c>
      <c r="E8" s="169"/>
      <c r="F8" s="170">
        <v>127651</v>
      </c>
      <c r="G8" s="171"/>
      <c r="H8" s="172"/>
    </row>
    <row r="9" spans="1:8">
      <c r="A9" s="153" t="s">
        <v>535</v>
      </c>
      <c r="B9" s="158"/>
      <c r="C9" s="159"/>
      <c r="D9" s="160">
        <v>183995</v>
      </c>
      <c r="E9" s="161"/>
      <c r="F9" s="162">
        <v>291173</v>
      </c>
      <c r="G9" s="163"/>
      <c r="H9" s="164"/>
    </row>
    <row r="10" spans="1:8">
      <c r="A10" s="165"/>
      <c r="B10" s="166"/>
      <c r="C10" s="167"/>
      <c r="D10" s="168">
        <v>71856</v>
      </c>
      <c r="E10" s="169"/>
      <c r="F10" s="170">
        <v>119071</v>
      </c>
      <c r="G10" s="171"/>
      <c r="H10" s="172"/>
    </row>
    <row r="11" spans="1:8">
      <c r="A11" s="153" t="s">
        <v>536</v>
      </c>
      <c r="B11" s="158"/>
      <c r="C11" s="159"/>
      <c r="D11" s="160">
        <v>270609</v>
      </c>
      <c r="E11" s="161"/>
      <c r="F11" s="162">
        <v>271581</v>
      </c>
      <c r="G11" s="163"/>
      <c r="H11" s="164"/>
    </row>
    <row r="12" spans="1:8">
      <c r="A12" s="165"/>
      <c r="B12" s="166"/>
      <c r="C12" s="173"/>
      <c r="D12" s="168">
        <v>154736</v>
      </c>
      <c r="E12" s="169"/>
      <c r="F12" s="170">
        <v>117844</v>
      </c>
      <c r="G12" s="171"/>
      <c r="H12" s="172"/>
    </row>
    <row r="13" spans="1:8">
      <c r="A13" s="153"/>
      <c r="B13" s="158"/>
      <c r="C13" s="174"/>
      <c r="D13" s="175">
        <v>209392</v>
      </c>
      <c r="E13" s="176"/>
      <c r="F13" s="177">
        <v>293634</v>
      </c>
      <c r="G13" s="178"/>
      <c r="H13" s="164"/>
    </row>
    <row r="14" spans="1:8">
      <c r="A14" s="165"/>
      <c r="B14" s="166"/>
      <c r="C14" s="167"/>
      <c r="D14" s="168">
        <v>100237</v>
      </c>
      <c r="E14" s="169"/>
      <c r="F14" s="170">
        <v>123717</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0.8</v>
      </c>
      <c r="C19" s="179">
        <f>ROUND(VALUE(SUBSTITUTE(実質収支比率等に係る経年分析!G$48,"▲","-")),2)</f>
        <v>0.9</v>
      </c>
      <c r="D19" s="179">
        <f>ROUND(VALUE(SUBSTITUTE(実質収支比率等に係る経年分析!H$48,"▲","-")),2)</f>
        <v>1.65</v>
      </c>
      <c r="E19" s="179">
        <f>ROUND(VALUE(SUBSTITUTE(実質収支比率等に係る経年分析!I$48,"▲","-")),2)</f>
        <v>1.0900000000000001</v>
      </c>
      <c r="F19" s="179">
        <f>ROUND(VALUE(SUBSTITUTE(実質収支比率等に係る経年分析!J$48,"▲","-")),2)</f>
        <v>0.3</v>
      </c>
    </row>
    <row r="20" spans="1:11">
      <c r="A20" s="179" t="s">
        <v>54</v>
      </c>
      <c r="B20" s="179">
        <f>ROUND(VALUE(SUBSTITUTE(実質収支比率等に係る経年分析!F$47,"▲","-")),2)</f>
        <v>13.59</v>
      </c>
      <c r="C20" s="179">
        <f>ROUND(VALUE(SUBSTITUTE(実質収支比率等に係る経年分析!G$47,"▲","-")),2)</f>
        <v>13.33</v>
      </c>
      <c r="D20" s="179">
        <f>ROUND(VALUE(SUBSTITUTE(実質収支比率等に係る経年分析!H$47,"▲","-")),2)</f>
        <v>12.2</v>
      </c>
      <c r="E20" s="179">
        <f>ROUND(VALUE(SUBSTITUTE(実質収支比率等に係る経年分析!I$47,"▲","-")),2)</f>
        <v>7.94</v>
      </c>
      <c r="F20" s="179">
        <f>ROUND(VALUE(SUBSTITUTE(実質収支比率等に係る経年分析!J$47,"▲","-")),2)</f>
        <v>6.35</v>
      </c>
    </row>
    <row r="21" spans="1:11">
      <c r="A21" s="179" t="s">
        <v>55</v>
      </c>
      <c r="B21" s="179">
        <f>IF(ISNUMBER(VALUE(SUBSTITUTE(実質収支比率等に係る経年分析!F$49,"▲","-"))),ROUND(VALUE(SUBSTITUTE(実質収支比率等に係る経年分析!F$49,"▲","-")),2),NA())</f>
        <v>-1.56</v>
      </c>
      <c r="C21" s="179">
        <f>IF(ISNUMBER(VALUE(SUBSTITUTE(実質収支比率等に係る経年分析!G$49,"▲","-"))),ROUND(VALUE(SUBSTITUTE(実質収支比率等に係る経年分析!G$49,"▲","-")),2),NA())</f>
        <v>0.8</v>
      </c>
      <c r="D21" s="179">
        <f>IF(ISNUMBER(VALUE(SUBSTITUTE(実質収支比率等に係る経年分析!H$49,"▲","-"))),ROUND(VALUE(SUBSTITUTE(実質収支比率等に係る経年分析!H$49,"▲","-")),2),NA())</f>
        <v>0.2</v>
      </c>
      <c r="E21" s="179">
        <f>IF(ISNUMBER(VALUE(SUBSTITUTE(実質収支比率等に係る経年分析!I$49,"▲","-"))),ROUND(VALUE(SUBSTITUTE(実質収支比率等に係る経年分析!I$49,"▲","-")),2),NA())</f>
        <v>-5.16</v>
      </c>
      <c r="F21" s="179">
        <f>IF(ISNUMBER(VALUE(SUBSTITUTE(実質収支比率等に係る経年分析!J$49,"▲","-"))),ROUND(VALUE(SUBSTITUTE(実質収支比率等に係る経年分析!J$49,"▲","-")),2),NA())</f>
        <v>-2.36</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0.28000000000000003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0.04</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東洋町簡易水道事業</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0.19</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東洋町国民健康保険事業</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0.08</v>
      </c>
    </row>
    <row r="31" spans="1:11">
      <c r="A31" s="180" t="str">
        <f>IF(連結実質赤字比率に係る赤字・黒字の構成分析!C$39="",NA(),連結実質赤字比率に係る赤字・黒字の構成分析!C$39)</f>
        <v>東洋町後期高齢者医療保険事業</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c r="A32" s="180" t="str">
        <f>IF(連結実質赤字比率に係る赤字・黒字の構成分析!C$38="",NA(),連結実質赤字比率に係る赤字・黒字の構成分析!C$38)</f>
        <v>東洋町観光施設事業</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0.27</v>
      </c>
    </row>
    <row r="33" spans="1:16">
      <c r="A33" s="180" t="str">
        <f>IF(連結実質赤字比率に係る赤字・黒字の構成分析!C$37="",NA(),連結実質赤字比率に係る赤字・黒字の構成分析!C$37)</f>
        <v>東洋町下水道事業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c r="A34" s="180" t="str">
        <f>IF(連結実質赤字比率に係る赤字・黒字の構成分析!C$36="",NA(),連結実質赤字比率に係る赤字・黒字の構成分析!C$36)</f>
        <v>東洋町介護保険事業</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21.74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18.940000000000001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18.260000000000002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15.8</v>
      </c>
    </row>
    <row r="36" spans="1:16">
      <c r="A36" s="180" t="str">
        <f>IF(連結実質赤字比率に係る赤字・黒字の構成分析!C$34="",NA(),連結実質赤字比率に係る赤字・黒字の構成分析!C$34)</f>
        <v>東洋町住宅新築資金等貸付事業</v>
      </c>
      <c r="B36" s="180">
        <f>IF(ROUND(VALUE(SUBSTITUTE(連結実質赤字比率に係る赤字・黒字の構成分析!F$34,"▲", "-")), 2) &lt; 0, ABS(ROUND(VALUE(SUBSTITUTE(連結実質赤字比率に係る赤字・黒字の構成分析!F$34,"▲", "-")), 2)), NA())</f>
        <v>20.93</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19.149999999999999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17.29</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17.170000000000002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15.5</v>
      </c>
      <c r="K36" s="180" t="e">
        <f>IF(ROUND(VALUE(SUBSTITUTE(連結実質赤字比率に係る赤字・黒字の構成分析!J$34,"▲", "-")), 2) &gt;= 0, ABS(ROUND(VALUE(SUBSTITUTE(連結実質赤字比率に係る赤字・黒字の構成分析!J$34,"▲", "-")), 2)), NA())</f>
        <v>#N/A</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239</v>
      </c>
      <c r="E42" s="181"/>
      <c r="F42" s="181"/>
      <c r="G42" s="181">
        <f>'実質公債費比率（分子）の構造'!L$52</f>
        <v>243</v>
      </c>
      <c r="H42" s="181"/>
      <c r="I42" s="181"/>
      <c r="J42" s="181">
        <f>'実質公債費比率（分子）の構造'!M$52</f>
        <v>326</v>
      </c>
      <c r="K42" s="181"/>
      <c r="L42" s="181"/>
      <c r="M42" s="181">
        <f>'実質公債費比率（分子）の構造'!N$52</f>
        <v>316</v>
      </c>
      <c r="N42" s="181"/>
      <c r="O42" s="181"/>
      <c r="P42" s="181">
        <f>'実質公債費比率（分子）の構造'!O$52</f>
        <v>314</v>
      </c>
    </row>
    <row r="43" spans="1:16">
      <c r="A43" s="181" t="s">
        <v>63</v>
      </c>
      <c r="B43" s="181">
        <f>'実質公債費比率（分子）の構造'!K$51</f>
        <v>0</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65</v>
      </c>
      <c r="B45" s="181">
        <f>'実質公債費比率（分子）の構造'!K$49</f>
        <v>34</v>
      </c>
      <c r="C45" s="181"/>
      <c r="D45" s="181"/>
      <c r="E45" s="181">
        <f>'実質公債費比率（分子）の構造'!L$49</f>
        <v>35</v>
      </c>
      <c r="F45" s="181"/>
      <c r="G45" s="181"/>
      <c r="H45" s="181">
        <f>'実質公債費比率（分子）の構造'!M$49</f>
        <v>26</v>
      </c>
      <c r="I45" s="181"/>
      <c r="J45" s="181"/>
      <c r="K45" s="181">
        <f>'実質公債費比率（分子）の構造'!N$49</f>
        <v>26</v>
      </c>
      <c r="L45" s="181"/>
      <c r="M45" s="181"/>
      <c r="N45" s="181">
        <f>'実質公債費比率（分子）の構造'!O$49</f>
        <v>26</v>
      </c>
      <c r="O45" s="181"/>
      <c r="P45" s="181"/>
    </row>
    <row r="46" spans="1:16">
      <c r="A46" s="181" t="s">
        <v>66</v>
      </c>
      <c r="B46" s="181">
        <f>'実質公債費比率（分子）の構造'!K$48</f>
        <v>76</v>
      </c>
      <c r="C46" s="181"/>
      <c r="D46" s="181"/>
      <c r="E46" s="181">
        <f>'実質公債費比率（分子）の構造'!L$48</f>
        <v>75</v>
      </c>
      <c r="F46" s="181"/>
      <c r="G46" s="181"/>
      <c r="H46" s="181">
        <f>'実質公債費比率（分子）の構造'!M$48</f>
        <v>81</v>
      </c>
      <c r="I46" s="181"/>
      <c r="J46" s="181"/>
      <c r="K46" s="181">
        <f>'実質公債費比率（分子）の構造'!N$48</f>
        <v>80</v>
      </c>
      <c r="L46" s="181"/>
      <c r="M46" s="181"/>
      <c r="N46" s="181">
        <f>'実質公債費比率（分子）の構造'!O$48</f>
        <v>87</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237</v>
      </c>
      <c r="C49" s="181"/>
      <c r="D49" s="181"/>
      <c r="E49" s="181">
        <f>'実質公債費比率（分子）の構造'!L$45</f>
        <v>231</v>
      </c>
      <c r="F49" s="181"/>
      <c r="G49" s="181"/>
      <c r="H49" s="181">
        <f>'実質公債費比率（分子）の構造'!M$45</f>
        <v>362</v>
      </c>
      <c r="I49" s="181"/>
      <c r="J49" s="181"/>
      <c r="K49" s="181">
        <f>'実質公債費比率（分子）の構造'!N$45</f>
        <v>369</v>
      </c>
      <c r="L49" s="181"/>
      <c r="M49" s="181"/>
      <c r="N49" s="181">
        <f>'実質公債費比率（分子）の構造'!O$45</f>
        <v>371</v>
      </c>
      <c r="O49" s="181"/>
      <c r="P49" s="181"/>
    </row>
    <row r="50" spans="1:16">
      <c r="A50" s="181" t="s">
        <v>70</v>
      </c>
      <c r="B50" s="181" t="e">
        <f>NA()</f>
        <v>#N/A</v>
      </c>
      <c r="C50" s="181">
        <f>IF(ISNUMBER('実質公債費比率（分子）の構造'!K$53),'実質公債費比率（分子）の構造'!K$53,NA())</f>
        <v>108</v>
      </c>
      <c r="D50" s="181" t="e">
        <f>NA()</f>
        <v>#N/A</v>
      </c>
      <c r="E50" s="181" t="e">
        <f>NA()</f>
        <v>#N/A</v>
      </c>
      <c r="F50" s="181">
        <f>IF(ISNUMBER('実質公債費比率（分子）の構造'!L$53),'実質公債費比率（分子）の構造'!L$53,NA())</f>
        <v>98</v>
      </c>
      <c r="G50" s="181" t="e">
        <f>NA()</f>
        <v>#N/A</v>
      </c>
      <c r="H50" s="181" t="e">
        <f>NA()</f>
        <v>#N/A</v>
      </c>
      <c r="I50" s="181">
        <f>IF(ISNUMBER('実質公債費比率（分子）の構造'!M$53),'実質公債費比率（分子）の構造'!M$53,NA())</f>
        <v>143</v>
      </c>
      <c r="J50" s="181" t="e">
        <f>NA()</f>
        <v>#N/A</v>
      </c>
      <c r="K50" s="181" t="e">
        <f>NA()</f>
        <v>#N/A</v>
      </c>
      <c r="L50" s="181">
        <f>IF(ISNUMBER('実質公債費比率（分子）の構造'!N$53),'実質公債費比率（分子）の構造'!N$53,NA())</f>
        <v>159</v>
      </c>
      <c r="M50" s="181" t="e">
        <f>NA()</f>
        <v>#N/A</v>
      </c>
      <c r="N50" s="181" t="e">
        <f>NA()</f>
        <v>#N/A</v>
      </c>
      <c r="O50" s="181">
        <f>IF(ISNUMBER('実質公債費比率（分子）の構造'!O$53),'実質公債費比率（分子）の構造'!O$53,NA())</f>
        <v>170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43</v>
      </c>
      <c r="B56" s="180"/>
      <c r="C56" s="180"/>
      <c r="D56" s="180">
        <f>'将来負担比率（分子）の構造'!I$52</f>
        <v>3337</v>
      </c>
      <c r="E56" s="180"/>
      <c r="F56" s="180"/>
      <c r="G56" s="180">
        <f>'将来負担比率（分子）の構造'!J$52</f>
        <v>3561</v>
      </c>
      <c r="H56" s="180"/>
      <c r="I56" s="180"/>
      <c r="J56" s="180">
        <f>'将来負担比率（分子）の構造'!K$52</f>
        <v>3427</v>
      </c>
      <c r="K56" s="180"/>
      <c r="L56" s="180"/>
      <c r="M56" s="180">
        <f>'将来負担比率（分子）の構造'!L$52</f>
        <v>3456</v>
      </c>
      <c r="N56" s="180"/>
      <c r="O56" s="180"/>
      <c r="P56" s="180">
        <f>'将来負担比率（分子）の構造'!M$52</f>
        <v>3411</v>
      </c>
    </row>
    <row r="57" spans="1:16">
      <c r="A57" s="180" t="s">
        <v>42</v>
      </c>
      <c r="B57" s="180"/>
      <c r="C57" s="180"/>
      <c r="D57" s="180">
        <f>'将来負担比率（分子）の構造'!I$51</f>
        <v>68</v>
      </c>
      <c r="E57" s="180"/>
      <c r="F57" s="180"/>
      <c r="G57" s="180">
        <f>'将来負担比率（分子）の構造'!J$51</f>
        <v>73</v>
      </c>
      <c r="H57" s="180"/>
      <c r="I57" s="180"/>
      <c r="J57" s="180">
        <f>'将来負担比率（分子）の構造'!K$51</f>
        <v>55</v>
      </c>
      <c r="K57" s="180"/>
      <c r="L57" s="180"/>
      <c r="M57" s="180">
        <f>'将来負担比率（分子）の構造'!L$51</f>
        <v>43</v>
      </c>
      <c r="N57" s="180"/>
      <c r="O57" s="180"/>
      <c r="P57" s="180">
        <f>'将来負担比率（分子）の構造'!M$51</f>
        <v>111</v>
      </c>
    </row>
    <row r="58" spans="1:16">
      <c r="A58" s="180" t="s">
        <v>41</v>
      </c>
      <c r="B58" s="180"/>
      <c r="C58" s="180"/>
      <c r="D58" s="180">
        <f>'将来負担比率（分子）の構造'!I$50</f>
        <v>972</v>
      </c>
      <c r="E58" s="180"/>
      <c r="F58" s="180"/>
      <c r="G58" s="180">
        <f>'将来負担比率（分子）の構造'!J$50</f>
        <v>1047</v>
      </c>
      <c r="H58" s="180"/>
      <c r="I58" s="180"/>
      <c r="J58" s="180">
        <f>'将来負担比率（分子）の構造'!K$50</f>
        <v>1024</v>
      </c>
      <c r="K58" s="180"/>
      <c r="L58" s="180"/>
      <c r="M58" s="180">
        <f>'将来負担比率（分子）の構造'!L$50</f>
        <v>867</v>
      </c>
      <c r="N58" s="180"/>
      <c r="O58" s="180"/>
      <c r="P58" s="180">
        <f>'将来負担比率（分子）の構造'!M$50</f>
        <v>752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505</v>
      </c>
      <c r="C62" s="180"/>
      <c r="D62" s="180"/>
      <c r="E62" s="180">
        <f>'将来負担比率（分子）の構造'!J$45</f>
        <v>439</v>
      </c>
      <c r="F62" s="180"/>
      <c r="G62" s="180"/>
      <c r="H62" s="180">
        <f>'将来負担比率（分子）の構造'!K$45</f>
        <v>406</v>
      </c>
      <c r="I62" s="180"/>
      <c r="J62" s="180"/>
      <c r="K62" s="180">
        <f>'将来負担比率（分子）の構造'!L$45</f>
        <v>403</v>
      </c>
      <c r="L62" s="180"/>
      <c r="M62" s="180"/>
      <c r="N62" s="180">
        <f>'将来負担比率（分子）の構造'!M$45</f>
        <v>283</v>
      </c>
      <c r="O62" s="180"/>
      <c r="P62" s="180"/>
    </row>
    <row r="63" spans="1:16">
      <c r="A63" s="180" t="s">
        <v>34</v>
      </c>
      <c r="B63" s="180">
        <f>'将来負担比率（分子）の構造'!I$44</f>
        <v>136</v>
      </c>
      <c r="C63" s="180"/>
      <c r="D63" s="180"/>
      <c r="E63" s="180">
        <f>'将来負担比率（分子）の構造'!J$44</f>
        <v>112</v>
      </c>
      <c r="F63" s="180"/>
      <c r="G63" s="180"/>
      <c r="H63" s="180">
        <f>'将来負担比率（分子）の構造'!K$44</f>
        <v>88</v>
      </c>
      <c r="I63" s="180"/>
      <c r="J63" s="180"/>
      <c r="K63" s="180">
        <f>'将来負担比率（分子）の構造'!L$44</f>
        <v>63</v>
      </c>
      <c r="L63" s="180"/>
      <c r="M63" s="180"/>
      <c r="N63" s="180">
        <f>'将来負担比率（分子）の構造'!M$44</f>
        <v>38</v>
      </c>
      <c r="O63" s="180"/>
      <c r="P63" s="180"/>
    </row>
    <row r="64" spans="1:16">
      <c r="A64" s="180" t="s">
        <v>33</v>
      </c>
      <c r="B64" s="180">
        <f>'将来負担比率（分子）の構造'!I$43</f>
        <v>868</v>
      </c>
      <c r="C64" s="180"/>
      <c r="D64" s="180"/>
      <c r="E64" s="180">
        <f>'将来負担比率（分子）の構造'!J$43</f>
        <v>877</v>
      </c>
      <c r="F64" s="180"/>
      <c r="G64" s="180"/>
      <c r="H64" s="180">
        <f>'将来負担比率（分子）の構造'!K$43</f>
        <v>968</v>
      </c>
      <c r="I64" s="180"/>
      <c r="J64" s="180"/>
      <c r="K64" s="180">
        <f>'将来負担比率（分子）の構造'!L$43</f>
        <v>934</v>
      </c>
      <c r="L64" s="180"/>
      <c r="M64" s="180"/>
      <c r="N64" s="180">
        <f>'将来負担比率（分子）の構造'!M$43</f>
        <v>941</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3622</v>
      </c>
      <c r="C66" s="180"/>
      <c r="D66" s="180"/>
      <c r="E66" s="180">
        <f>'将来負担比率（分子）の構造'!J$41</f>
        <v>3883</v>
      </c>
      <c r="F66" s="180"/>
      <c r="G66" s="180"/>
      <c r="H66" s="180">
        <f>'将来負担比率（分子）の構造'!K$41</f>
        <v>3838</v>
      </c>
      <c r="I66" s="180"/>
      <c r="J66" s="180"/>
      <c r="K66" s="180">
        <f>'将来負担比率（分子）の構造'!L$41</f>
        <v>3803</v>
      </c>
      <c r="L66" s="180"/>
      <c r="M66" s="180"/>
      <c r="N66" s="180">
        <f>'将来負担比率（分子）の構造'!M$41</f>
        <v>3881</v>
      </c>
      <c r="O66" s="180"/>
      <c r="P66" s="180"/>
    </row>
    <row r="67" spans="1:16">
      <c r="A67" s="180" t="s">
        <v>74</v>
      </c>
      <c r="B67" s="180" t="e">
        <f>NA()</f>
        <v>#N/A</v>
      </c>
      <c r="C67" s="180">
        <f>IF(ISNUMBER('将来負担比率（分子）の構造'!I$53), IF('将来負担比率（分子）の構造'!I$53 &lt; 0, 0, '将来負担比率（分子）の構造'!I$53), NA())</f>
        <v>755</v>
      </c>
      <c r="D67" s="180" t="e">
        <f>NA()</f>
        <v>#N/A</v>
      </c>
      <c r="E67" s="180" t="e">
        <f>NA()</f>
        <v>#N/A</v>
      </c>
      <c r="F67" s="180">
        <f>IF(ISNUMBER('将来負担比率（分子）の構造'!J$53), IF('将来負担比率（分子）の構造'!J$53 &lt; 0, 0, '将来負担比率（分子）の構造'!J$53), NA())</f>
        <v>630</v>
      </c>
      <c r="G67" s="180" t="e">
        <f>NA()</f>
        <v>#N/A</v>
      </c>
      <c r="H67" s="180" t="e">
        <f>NA()</f>
        <v>#N/A</v>
      </c>
      <c r="I67" s="180">
        <f>IF(ISNUMBER('将来負担比率（分子）の構造'!K$53), IF('将来負担比率（分子）の構造'!K$53 &lt; 0, 0, '将来負担比率（分子）の構造'!K$53), NA())</f>
        <v>793</v>
      </c>
      <c r="J67" s="180" t="e">
        <f>NA()</f>
        <v>#N/A</v>
      </c>
      <c r="K67" s="180" t="e">
        <f>NA()</f>
        <v>#N/A</v>
      </c>
      <c r="L67" s="180">
        <f>IF(ISNUMBER('将来負担比率（分子）の構造'!L$53), IF('将来負担比率（分子）の構造'!L$53 &lt; 0, 0, '将来負担比率（分子）の構造'!L$53), NA())</f>
        <v>837</v>
      </c>
      <c r="M67" s="180" t="e">
        <f>NA()</f>
        <v>#N/A</v>
      </c>
      <c r="N67" s="180" t="e">
        <f>NA()</f>
        <v>#N/A</v>
      </c>
      <c r="O67" s="180">
        <f>IF(ISNUMBER('将来負担比率（分子）の構造'!M$53), IF('将来負担比率（分子）の構造'!M$53 &lt; 0, 0, '将来負担比率（分子）の構造'!M$53), NA())</f>
        <v>868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205</v>
      </c>
      <c r="C72" s="184">
        <f>基金残高に係る経年分析!G55</f>
        <v>130</v>
      </c>
      <c r="D72" s="184">
        <f>基金残高に係る経年分析!H55</f>
        <v>104</v>
      </c>
    </row>
    <row r="73" spans="1:16">
      <c r="A73" s="183" t="s">
        <v>77</v>
      </c>
      <c r="B73" s="184">
        <f>基金残高に係る経年分析!F56</f>
        <v>100</v>
      </c>
      <c r="C73" s="184">
        <f>基金残高に係る経年分析!G56</f>
        <v>100</v>
      </c>
      <c r="D73" s="184">
        <f>基金残高に係る経年分析!H56</f>
        <v>90</v>
      </c>
    </row>
    <row r="74" spans="1:16">
      <c r="A74" s="183" t="s">
        <v>78</v>
      </c>
      <c r="B74" s="184">
        <f>基金残高に係る経年分析!F57</f>
        <v>623</v>
      </c>
      <c r="C74" s="184">
        <f>基金残高に係る経年分析!G57</f>
        <v>552</v>
      </c>
      <c r="D74" s="184">
        <f>基金残高に係る経年分析!H57</f>
        <v>476</v>
      </c>
    </row>
  </sheetData>
  <sheetProtection algorithmName="SHA-512" hashValue="2kNx+fyOLSQMKRhQpOYS+eleiV3Oj9Qi7nZ3F6d6OGJ6WmI+rUgXj+F9QXvKpkUr1e0lLPLL8u6C370P5qfNoQ==" saltValue="E74ACkxKwKlY/lWDWmxt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175129</v>
      </c>
      <c r="S5" s="669"/>
      <c r="T5" s="669"/>
      <c r="U5" s="669"/>
      <c r="V5" s="669"/>
      <c r="W5" s="669"/>
      <c r="X5" s="669"/>
      <c r="Y5" s="670"/>
      <c r="Z5" s="671">
        <v>5.8</v>
      </c>
      <c r="AA5" s="671"/>
      <c r="AB5" s="671"/>
      <c r="AC5" s="671"/>
      <c r="AD5" s="672">
        <v>175129</v>
      </c>
      <c r="AE5" s="672"/>
      <c r="AF5" s="672"/>
      <c r="AG5" s="672"/>
      <c r="AH5" s="672"/>
      <c r="AI5" s="672"/>
      <c r="AJ5" s="672"/>
      <c r="AK5" s="672"/>
      <c r="AL5" s="673">
        <v>10.9</v>
      </c>
      <c r="AM5" s="674"/>
      <c r="AN5" s="674"/>
      <c r="AO5" s="675"/>
      <c r="AP5" s="665" t="s">
        <v>227</v>
      </c>
      <c r="AQ5" s="666"/>
      <c r="AR5" s="666"/>
      <c r="AS5" s="666"/>
      <c r="AT5" s="666"/>
      <c r="AU5" s="666"/>
      <c r="AV5" s="666"/>
      <c r="AW5" s="666"/>
      <c r="AX5" s="666"/>
      <c r="AY5" s="666"/>
      <c r="AZ5" s="666"/>
      <c r="BA5" s="666"/>
      <c r="BB5" s="666"/>
      <c r="BC5" s="666"/>
      <c r="BD5" s="666"/>
      <c r="BE5" s="666"/>
      <c r="BF5" s="667"/>
      <c r="BG5" s="679">
        <v>175129</v>
      </c>
      <c r="BH5" s="680"/>
      <c r="BI5" s="680"/>
      <c r="BJ5" s="680"/>
      <c r="BK5" s="680"/>
      <c r="BL5" s="680"/>
      <c r="BM5" s="680"/>
      <c r="BN5" s="681"/>
      <c r="BO5" s="682">
        <v>100</v>
      </c>
      <c r="BP5" s="682"/>
      <c r="BQ5" s="682"/>
      <c r="BR5" s="682"/>
      <c r="BS5" s="683" t="s">
        <v>175</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15933</v>
      </c>
      <c r="S6" s="680"/>
      <c r="T6" s="680"/>
      <c r="U6" s="680"/>
      <c r="V6" s="680"/>
      <c r="W6" s="680"/>
      <c r="X6" s="680"/>
      <c r="Y6" s="681"/>
      <c r="Z6" s="682">
        <v>0.5</v>
      </c>
      <c r="AA6" s="682"/>
      <c r="AB6" s="682"/>
      <c r="AC6" s="682"/>
      <c r="AD6" s="683">
        <v>15933</v>
      </c>
      <c r="AE6" s="683"/>
      <c r="AF6" s="683"/>
      <c r="AG6" s="683"/>
      <c r="AH6" s="683"/>
      <c r="AI6" s="683"/>
      <c r="AJ6" s="683"/>
      <c r="AK6" s="683"/>
      <c r="AL6" s="684">
        <v>1</v>
      </c>
      <c r="AM6" s="685"/>
      <c r="AN6" s="685"/>
      <c r="AO6" s="686"/>
      <c r="AP6" s="676" t="s">
        <v>232</v>
      </c>
      <c r="AQ6" s="677"/>
      <c r="AR6" s="677"/>
      <c r="AS6" s="677"/>
      <c r="AT6" s="677"/>
      <c r="AU6" s="677"/>
      <c r="AV6" s="677"/>
      <c r="AW6" s="677"/>
      <c r="AX6" s="677"/>
      <c r="AY6" s="677"/>
      <c r="AZ6" s="677"/>
      <c r="BA6" s="677"/>
      <c r="BB6" s="677"/>
      <c r="BC6" s="677"/>
      <c r="BD6" s="677"/>
      <c r="BE6" s="677"/>
      <c r="BF6" s="678"/>
      <c r="BG6" s="679">
        <v>175129</v>
      </c>
      <c r="BH6" s="680"/>
      <c r="BI6" s="680"/>
      <c r="BJ6" s="680"/>
      <c r="BK6" s="680"/>
      <c r="BL6" s="680"/>
      <c r="BM6" s="680"/>
      <c r="BN6" s="681"/>
      <c r="BO6" s="682">
        <v>100</v>
      </c>
      <c r="BP6" s="682"/>
      <c r="BQ6" s="682"/>
      <c r="BR6" s="682"/>
      <c r="BS6" s="683" t="s">
        <v>138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47324</v>
      </c>
      <c r="CS6" s="680"/>
      <c r="CT6" s="680"/>
      <c r="CU6" s="680"/>
      <c r="CV6" s="680"/>
      <c r="CW6" s="680"/>
      <c r="CX6" s="680"/>
      <c r="CY6" s="681"/>
      <c r="CZ6" s="673">
        <v>1.6</v>
      </c>
      <c r="DA6" s="674"/>
      <c r="DB6" s="674"/>
      <c r="DC6" s="693"/>
      <c r="DD6" s="688" t="s">
        <v>138</v>
      </c>
      <c r="DE6" s="680"/>
      <c r="DF6" s="680"/>
      <c r="DG6" s="680"/>
      <c r="DH6" s="680"/>
      <c r="DI6" s="680"/>
      <c r="DJ6" s="680"/>
      <c r="DK6" s="680"/>
      <c r="DL6" s="680"/>
      <c r="DM6" s="680"/>
      <c r="DN6" s="680"/>
      <c r="DO6" s="680"/>
      <c r="DP6" s="681"/>
      <c r="DQ6" s="688">
        <v>47324</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660</v>
      </c>
      <c r="S7" s="680"/>
      <c r="T7" s="680"/>
      <c r="U7" s="680"/>
      <c r="V7" s="680"/>
      <c r="W7" s="680"/>
      <c r="X7" s="680"/>
      <c r="Y7" s="681"/>
      <c r="Z7" s="682">
        <v>0</v>
      </c>
      <c r="AA7" s="682"/>
      <c r="AB7" s="682"/>
      <c r="AC7" s="682"/>
      <c r="AD7" s="683">
        <v>660</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80769</v>
      </c>
      <c r="BH7" s="680"/>
      <c r="BI7" s="680"/>
      <c r="BJ7" s="680"/>
      <c r="BK7" s="680"/>
      <c r="BL7" s="680"/>
      <c r="BM7" s="680"/>
      <c r="BN7" s="681"/>
      <c r="BO7" s="682">
        <v>46.1</v>
      </c>
      <c r="BP7" s="682"/>
      <c r="BQ7" s="682"/>
      <c r="BR7" s="682"/>
      <c r="BS7" s="683" t="s">
        <v>175</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634013</v>
      </c>
      <c r="CS7" s="680"/>
      <c r="CT7" s="680"/>
      <c r="CU7" s="680"/>
      <c r="CV7" s="680"/>
      <c r="CW7" s="680"/>
      <c r="CX7" s="680"/>
      <c r="CY7" s="681"/>
      <c r="CZ7" s="682">
        <v>21.2</v>
      </c>
      <c r="DA7" s="682"/>
      <c r="DB7" s="682"/>
      <c r="DC7" s="682"/>
      <c r="DD7" s="688">
        <v>39977</v>
      </c>
      <c r="DE7" s="680"/>
      <c r="DF7" s="680"/>
      <c r="DG7" s="680"/>
      <c r="DH7" s="680"/>
      <c r="DI7" s="680"/>
      <c r="DJ7" s="680"/>
      <c r="DK7" s="680"/>
      <c r="DL7" s="680"/>
      <c r="DM7" s="680"/>
      <c r="DN7" s="680"/>
      <c r="DO7" s="680"/>
      <c r="DP7" s="681"/>
      <c r="DQ7" s="688">
        <v>411574</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640</v>
      </c>
      <c r="S8" s="680"/>
      <c r="T8" s="680"/>
      <c r="U8" s="680"/>
      <c r="V8" s="680"/>
      <c r="W8" s="680"/>
      <c r="X8" s="680"/>
      <c r="Y8" s="681"/>
      <c r="Z8" s="682">
        <v>0</v>
      </c>
      <c r="AA8" s="682"/>
      <c r="AB8" s="682"/>
      <c r="AC8" s="682"/>
      <c r="AD8" s="683">
        <v>640</v>
      </c>
      <c r="AE8" s="683"/>
      <c r="AF8" s="683"/>
      <c r="AG8" s="683"/>
      <c r="AH8" s="683"/>
      <c r="AI8" s="683"/>
      <c r="AJ8" s="683"/>
      <c r="AK8" s="683"/>
      <c r="AL8" s="684">
        <v>0</v>
      </c>
      <c r="AM8" s="685"/>
      <c r="AN8" s="685"/>
      <c r="AO8" s="686"/>
      <c r="AP8" s="676" t="s">
        <v>238</v>
      </c>
      <c r="AQ8" s="677"/>
      <c r="AR8" s="677"/>
      <c r="AS8" s="677"/>
      <c r="AT8" s="677"/>
      <c r="AU8" s="677"/>
      <c r="AV8" s="677"/>
      <c r="AW8" s="677"/>
      <c r="AX8" s="677"/>
      <c r="AY8" s="677"/>
      <c r="AZ8" s="677"/>
      <c r="BA8" s="677"/>
      <c r="BB8" s="677"/>
      <c r="BC8" s="677"/>
      <c r="BD8" s="677"/>
      <c r="BE8" s="677"/>
      <c r="BF8" s="678"/>
      <c r="BG8" s="679">
        <v>3489</v>
      </c>
      <c r="BH8" s="680"/>
      <c r="BI8" s="680"/>
      <c r="BJ8" s="680"/>
      <c r="BK8" s="680"/>
      <c r="BL8" s="680"/>
      <c r="BM8" s="680"/>
      <c r="BN8" s="681"/>
      <c r="BO8" s="682">
        <v>2</v>
      </c>
      <c r="BP8" s="682"/>
      <c r="BQ8" s="682"/>
      <c r="BR8" s="682"/>
      <c r="BS8" s="688" t="s">
        <v>239</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618923</v>
      </c>
      <c r="CS8" s="680"/>
      <c r="CT8" s="680"/>
      <c r="CU8" s="680"/>
      <c r="CV8" s="680"/>
      <c r="CW8" s="680"/>
      <c r="CX8" s="680"/>
      <c r="CY8" s="681"/>
      <c r="CZ8" s="682">
        <v>20.7</v>
      </c>
      <c r="DA8" s="682"/>
      <c r="DB8" s="682"/>
      <c r="DC8" s="682"/>
      <c r="DD8" s="688">
        <v>4437</v>
      </c>
      <c r="DE8" s="680"/>
      <c r="DF8" s="680"/>
      <c r="DG8" s="680"/>
      <c r="DH8" s="680"/>
      <c r="DI8" s="680"/>
      <c r="DJ8" s="680"/>
      <c r="DK8" s="680"/>
      <c r="DL8" s="680"/>
      <c r="DM8" s="680"/>
      <c r="DN8" s="680"/>
      <c r="DO8" s="680"/>
      <c r="DP8" s="681"/>
      <c r="DQ8" s="688">
        <v>401645</v>
      </c>
      <c r="DR8" s="680"/>
      <c r="DS8" s="680"/>
      <c r="DT8" s="680"/>
      <c r="DU8" s="680"/>
      <c r="DV8" s="680"/>
      <c r="DW8" s="680"/>
      <c r="DX8" s="680"/>
      <c r="DY8" s="680"/>
      <c r="DZ8" s="680"/>
      <c r="EA8" s="680"/>
      <c r="EB8" s="680"/>
      <c r="EC8" s="689"/>
    </row>
    <row r="9" spans="2:143" ht="11.25" customHeight="1">
      <c r="B9" s="676" t="s">
        <v>241</v>
      </c>
      <c r="C9" s="677"/>
      <c r="D9" s="677"/>
      <c r="E9" s="677"/>
      <c r="F9" s="677"/>
      <c r="G9" s="677"/>
      <c r="H9" s="677"/>
      <c r="I9" s="677"/>
      <c r="J9" s="677"/>
      <c r="K9" s="677"/>
      <c r="L9" s="677"/>
      <c r="M9" s="677"/>
      <c r="N9" s="677"/>
      <c r="O9" s="677"/>
      <c r="P9" s="677"/>
      <c r="Q9" s="678"/>
      <c r="R9" s="679">
        <v>583</v>
      </c>
      <c r="S9" s="680"/>
      <c r="T9" s="680"/>
      <c r="U9" s="680"/>
      <c r="V9" s="680"/>
      <c r="W9" s="680"/>
      <c r="X9" s="680"/>
      <c r="Y9" s="681"/>
      <c r="Z9" s="682">
        <v>0</v>
      </c>
      <c r="AA9" s="682"/>
      <c r="AB9" s="682"/>
      <c r="AC9" s="682"/>
      <c r="AD9" s="683">
        <v>583</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69818</v>
      </c>
      <c r="BH9" s="680"/>
      <c r="BI9" s="680"/>
      <c r="BJ9" s="680"/>
      <c r="BK9" s="680"/>
      <c r="BL9" s="680"/>
      <c r="BM9" s="680"/>
      <c r="BN9" s="681"/>
      <c r="BO9" s="682">
        <v>39.9</v>
      </c>
      <c r="BP9" s="682"/>
      <c r="BQ9" s="682"/>
      <c r="BR9" s="682"/>
      <c r="BS9" s="688" t="s">
        <v>175</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210991</v>
      </c>
      <c r="CS9" s="680"/>
      <c r="CT9" s="680"/>
      <c r="CU9" s="680"/>
      <c r="CV9" s="680"/>
      <c r="CW9" s="680"/>
      <c r="CX9" s="680"/>
      <c r="CY9" s="681"/>
      <c r="CZ9" s="682">
        <v>7.1</v>
      </c>
      <c r="DA9" s="682"/>
      <c r="DB9" s="682"/>
      <c r="DC9" s="682"/>
      <c r="DD9" s="688">
        <v>34169</v>
      </c>
      <c r="DE9" s="680"/>
      <c r="DF9" s="680"/>
      <c r="DG9" s="680"/>
      <c r="DH9" s="680"/>
      <c r="DI9" s="680"/>
      <c r="DJ9" s="680"/>
      <c r="DK9" s="680"/>
      <c r="DL9" s="680"/>
      <c r="DM9" s="680"/>
      <c r="DN9" s="680"/>
      <c r="DO9" s="680"/>
      <c r="DP9" s="681"/>
      <c r="DQ9" s="688">
        <v>171068</v>
      </c>
      <c r="DR9" s="680"/>
      <c r="DS9" s="680"/>
      <c r="DT9" s="680"/>
      <c r="DU9" s="680"/>
      <c r="DV9" s="680"/>
      <c r="DW9" s="680"/>
      <c r="DX9" s="680"/>
      <c r="DY9" s="680"/>
      <c r="DZ9" s="680"/>
      <c r="EA9" s="680"/>
      <c r="EB9" s="680"/>
      <c r="EC9" s="689"/>
    </row>
    <row r="10" spans="2:143" ht="11.25" customHeight="1">
      <c r="B10" s="676" t="s">
        <v>244</v>
      </c>
      <c r="C10" s="677"/>
      <c r="D10" s="677"/>
      <c r="E10" s="677"/>
      <c r="F10" s="677"/>
      <c r="G10" s="677"/>
      <c r="H10" s="677"/>
      <c r="I10" s="677"/>
      <c r="J10" s="677"/>
      <c r="K10" s="677"/>
      <c r="L10" s="677"/>
      <c r="M10" s="677"/>
      <c r="N10" s="677"/>
      <c r="O10" s="677"/>
      <c r="P10" s="677"/>
      <c r="Q10" s="678"/>
      <c r="R10" s="679" t="s">
        <v>175</v>
      </c>
      <c r="S10" s="680"/>
      <c r="T10" s="680"/>
      <c r="U10" s="680"/>
      <c r="V10" s="680"/>
      <c r="W10" s="680"/>
      <c r="X10" s="680"/>
      <c r="Y10" s="681"/>
      <c r="Z10" s="682" t="s">
        <v>239</v>
      </c>
      <c r="AA10" s="682"/>
      <c r="AB10" s="682"/>
      <c r="AC10" s="682"/>
      <c r="AD10" s="683" t="s">
        <v>175</v>
      </c>
      <c r="AE10" s="683"/>
      <c r="AF10" s="683"/>
      <c r="AG10" s="683"/>
      <c r="AH10" s="683"/>
      <c r="AI10" s="683"/>
      <c r="AJ10" s="683"/>
      <c r="AK10" s="683"/>
      <c r="AL10" s="684" t="s">
        <v>138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5380</v>
      </c>
      <c r="BH10" s="680"/>
      <c r="BI10" s="680"/>
      <c r="BJ10" s="680"/>
      <c r="BK10" s="680"/>
      <c r="BL10" s="680"/>
      <c r="BM10" s="680"/>
      <c r="BN10" s="681"/>
      <c r="BO10" s="682">
        <v>3.1</v>
      </c>
      <c r="BP10" s="682"/>
      <c r="BQ10" s="682"/>
      <c r="BR10" s="682"/>
      <c r="BS10" s="688" t="s">
        <v>239</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t="s">
        <v>175</v>
      </c>
      <c r="CS10" s="680"/>
      <c r="CT10" s="680"/>
      <c r="CU10" s="680"/>
      <c r="CV10" s="680"/>
      <c r="CW10" s="680"/>
      <c r="CX10" s="680"/>
      <c r="CY10" s="681"/>
      <c r="CZ10" s="682" t="s">
        <v>175</v>
      </c>
      <c r="DA10" s="682"/>
      <c r="DB10" s="682"/>
      <c r="DC10" s="682"/>
      <c r="DD10" s="688" t="s">
        <v>175</v>
      </c>
      <c r="DE10" s="680"/>
      <c r="DF10" s="680"/>
      <c r="DG10" s="680"/>
      <c r="DH10" s="680"/>
      <c r="DI10" s="680"/>
      <c r="DJ10" s="680"/>
      <c r="DK10" s="680"/>
      <c r="DL10" s="680"/>
      <c r="DM10" s="680"/>
      <c r="DN10" s="680"/>
      <c r="DO10" s="680"/>
      <c r="DP10" s="681"/>
      <c r="DQ10" s="688" t="s">
        <v>138</v>
      </c>
      <c r="DR10" s="680"/>
      <c r="DS10" s="680"/>
      <c r="DT10" s="680"/>
      <c r="DU10" s="680"/>
      <c r="DV10" s="680"/>
      <c r="DW10" s="680"/>
      <c r="DX10" s="680"/>
      <c r="DY10" s="680"/>
      <c r="DZ10" s="680"/>
      <c r="EA10" s="680"/>
      <c r="EB10" s="680"/>
      <c r="EC10" s="689"/>
    </row>
    <row r="11" spans="2:143" ht="11.25" customHeight="1">
      <c r="B11" s="676" t="s">
        <v>247</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138</v>
      </c>
      <c r="AA11" s="682"/>
      <c r="AB11" s="682"/>
      <c r="AC11" s="682"/>
      <c r="AD11" s="683" t="s">
        <v>175</v>
      </c>
      <c r="AE11" s="683"/>
      <c r="AF11" s="683"/>
      <c r="AG11" s="683"/>
      <c r="AH11" s="683"/>
      <c r="AI11" s="683"/>
      <c r="AJ11" s="683"/>
      <c r="AK11" s="683"/>
      <c r="AL11" s="684" t="s">
        <v>175</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2082</v>
      </c>
      <c r="BH11" s="680"/>
      <c r="BI11" s="680"/>
      <c r="BJ11" s="680"/>
      <c r="BK11" s="680"/>
      <c r="BL11" s="680"/>
      <c r="BM11" s="680"/>
      <c r="BN11" s="681"/>
      <c r="BO11" s="682">
        <v>1.2</v>
      </c>
      <c r="BP11" s="682"/>
      <c r="BQ11" s="682"/>
      <c r="BR11" s="682"/>
      <c r="BS11" s="688" t="s">
        <v>175</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110989</v>
      </c>
      <c r="CS11" s="680"/>
      <c r="CT11" s="680"/>
      <c r="CU11" s="680"/>
      <c r="CV11" s="680"/>
      <c r="CW11" s="680"/>
      <c r="CX11" s="680"/>
      <c r="CY11" s="681"/>
      <c r="CZ11" s="682">
        <v>3.7</v>
      </c>
      <c r="DA11" s="682"/>
      <c r="DB11" s="682"/>
      <c r="DC11" s="682"/>
      <c r="DD11" s="688">
        <v>51427</v>
      </c>
      <c r="DE11" s="680"/>
      <c r="DF11" s="680"/>
      <c r="DG11" s="680"/>
      <c r="DH11" s="680"/>
      <c r="DI11" s="680"/>
      <c r="DJ11" s="680"/>
      <c r="DK11" s="680"/>
      <c r="DL11" s="680"/>
      <c r="DM11" s="680"/>
      <c r="DN11" s="680"/>
      <c r="DO11" s="680"/>
      <c r="DP11" s="681"/>
      <c r="DQ11" s="688">
        <v>47492</v>
      </c>
      <c r="DR11" s="680"/>
      <c r="DS11" s="680"/>
      <c r="DT11" s="680"/>
      <c r="DU11" s="680"/>
      <c r="DV11" s="680"/>
      <c r="DW11" s="680"/>
      <c r="DX11" s="680"/>
      <c r="DY11" s="680"/>
      <c r="DZ11" s="680"/>
      <c r="EA11" s="680"/>
      <c r="EB11" s="680"/>
      <c r="EC11" s="689"/>
    </row>
    <row r="12" spans="2:143" ht="11.25" customHeight="1">
      <c r="B12" s="676" t="s">
        <v>250</v>
      </c>
      <c r="C12" s="677"/>
      <c r="D12" s="677"/>
      <c r="E12" s="677"/>
      <c r="F12" s="677"/>
      <c r="G12" s="677"/>
      <c r="H12" s="677"/>
      <c r="I12" s="677"/>
      <c r="J12" s="677"/>
      <c r="K12" s="677"/>
      <c r="L12" s="677"/>
      <c r="M12" s="677"/>
      <c r="N12" s="677"/>
      <c r="O12" s="677"/>
      <c r="P12" s="677"/>
      <c r="Q12" s="678"/>
      <c r="R12" s="679">
        <v>42941</v>
      </c>
      <c r="S12" s="680"/>
      <c r="T12" s="680"/>
      <c r="U12" s="680"/>
      <c r="V12" s="680"/>
      <c r="W12" s="680"/>
      <c r="X12" s="680"/>
      <c r="Y12" s="681"/>
      <c r="Z12" s="682">
        <v>1.4</v>
      </c>
      <c r="AA12" s="682"/>
      <c r="AB12" s="682"/>
      <c r="AC12" s="682"/>
      <c r="AD12" s="683">
        <v>42941</v>
      </c>
      <c r="AE12" s="683"/>
      <c r="AF12" s="683"/>
      <c r="AG12" s="683"/>
      <c r="AH12" s="683"/>
      <c r="AI12" s="683"/>
      <c r="AJ12" s="683"/>
      <c r="AK12" s="683"/>
      <c r="AL12" s="684">
        <v>2.7</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77873</v>
      </c>
      <c r="BH12" s="680"/>
      <c r="BI12" s="680"/>
      <c r="BJ12" s="680"/>
      <c r="BK12" s="680"/>
      <c r="BL12" s="680"/>
      <c r="BM12" s="680"/>
      <c r="BN12" s="681"/>
      <c r="BO12" s="682">
        <v>44.5</v>
      </c>
      <c r="BP12" s="682"/>
      <c r="BQ12" s="682"/>
      <c r="BR12" s="682"/>
      <c r="BS12" s="688" t="s">
        <v>175</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101684</v>
      </c>
      <c r="CS12" s="680"/>
      <c r="CT12" s="680"/>
      <c r="CU12" s="680"/>
      <c r="CV12" s="680"/>
      <c r="CW12" s="680"/>
      <c r="CX12" s="680"/>
      <c r="CY12" s="681"/>
      <c r="CZ12" s="682">
        <v>3.4</v>
      </c>
      <c r="DA12" s="682"/>
      <c r="DB12" s="682"/>
      <c r="DC12" s="682"/>
      <c r="DD12" s="688">
        <v>69932</v>
      </c>
      <c r="DE12" s="680"/>
      <c r="DF12" s="680"/>
      <c r="DG12" s="680"/>
      <c r="DH12" s="680"/>
      <c r="DI12" s="680"/>
      <c r="DJ12" s="680"/>
      <c r="DK12" s="680"/>
      <c r="DL12" s="680"/>
      <c r="DM12" s="680"/>
      <c r="DN12" s="680"/>
      <c r="DO12" s="680"/>
      <c r="DP12" s="681"/>
      <c r="DQ12" s="688">
        <v>38940</v>
      </c>
      <c r="DR12" s="680"/>
      <c r="DS12" s="680"/>
      <c r="DT12" s="680"/>
      <c r="DU12" s="680"/>
      <c r="DV12" s="680"/>
      <c r="DW12" s="680"/>
      <c r="DX12" s="680"/>
      <c r="DY12" s="680"/>
      <c r="DZ12" s="680"/>
      <c r="EA12" s="680"/>
      <c r="EB12" s="680"/>
      <c r="EC12" s="689"/>
    </row>
    <row r="13" spans="2:143" ht="11.25" customHeight="1">
      <c r="B13" s="676" t="s">
        <v>253</v>
      </c>
      <c r="C13" s="677"/>
      <c r="D13" s="677"/>
      <c r="E13" s="677"/>
      <c r="F13" s="677"/>
      <c r="G13" s="677"/>
      <c r="H13" s="677"/>
      <c r="I13" s="677"/>
      <c r="J13" s="677"/>
      <c r="K13" s="677"/>
      <c r="L13" s="677"/>
      <c r="M13" s="677"/>
      <c r="N13" s="677"/>
      <c r="O13" s="677"/>
      <c r="P13" s="677"/>
      <c r="Q13" s="678"/>
      <c r="R13" s="679" t="s">
        <v>175</v>
      </c>
      <c r="S13" s="680"/>
      <c r="T13" s="680"/>
      <c r="U13" s="680"/>
      <c r="V13" s="680"/>
      <c r="W13" s="680"/>
      <c r="X13" s="680"/>
      <c r="Y13" s="681"/>
      <c r="Z13" s="682" t="s">
        <v>175</v>
      </c>
      <c r="AA13" s="682"/>
      <c r="AB13" s="682"/>
      <c r="AC13" s="682"/>
      <c r="AD13" s="683" t="s">
        <v>138</v>
      </c>
      <c r="AE13" s="683"/>
      <c r="AF13" s="683"/>
      <c r="AG13" s="683"/>
      <c r="AH13" s="683"/>
      <c r="AI13" s="683"/>
      <c r="AJ13" s="683"/>
      <c r="AK13" s="683"/>
      <c r="AL13" s="684" t="s">
        <v>138</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75877</v>
      </c>
      <c r="BH13" s="680"/>
      <c r="BI13" s="680"/>
      <c r="BJ13" s="680"/>
      <c r="BK13" s="680"/>
      <c r="BL13" s="680"/>
      <c r="BM13" s="680"/>
      <c r="BN13" s="681"/>
      <c r="BO13" s="682">
        <v>43.3</v>
      </c>
      <c r="BP13" s="682"/>
      <c r="BQ13" s="682"/>
      <c r="BR13" s="682"/>
      <c r="BS13" s="688" t="s">
        <v>239</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248876</v>
      </c>
      <c r="CS13" s="680"/>
      <c r="CT13" s="680"/>
      <c r="CU13" s="680"/>
      <c r="CV13" s="680"/>
      <c r="CW13" s="680"/>
      <c r="CX13" s="680"/>
      <c r="CY13" s="681"/>
      <c r="CZ13" s="682">
        <v>8.3000000000000007</v>
      </c>
      <c r="DA13" s="682"/>
      <c r="DB13" s="682"/>
      <c r="DC13" s="682"/>
      <c r="DD13" s="688">
        <v>137356</v>
      </c>
      <c r="DE13" s="680"/>
      <c r="DF13" s="680"/>
      <c r="DG13" s="680"/>
      <c r="DH13" s="680"/>
      <c r="DI13" s="680"/>
      <c r="DJ13" s="680"/>
      <c r="DK13" s="680"/>
      <c r="DL13" s="680"/>
      <c r="DM13" s="680"/>
      <c r="DN13" s="680"/>
      <c r="DO13" s="680"/>
      <c r="DP13" s="681"/>
      <c r="DQ13" s="688">
        <v>108987</v>
      </c>
      <c r="DR13" s="680"/>
      <c r="DS13" s="680"/>
      <c r="DT13" s="680"/>
      <c r="DU13" s="680"/>
      <c r="DV13" s="680"/>
      <c r="DW13" s="680"/>
      <c r="DX13" s="680"/>
      <c r="DY13" s="680"/>
      <c r="DZ13" s="680"/>
      <c r="EA13" s="680"/>
      <c r="EB13" s="680"/>
      <c r="EC13" s="689"/>
    </row>
    <row r="14" spans="2:143" ht="11.25" customHeight="1">
      <c r="B14" s="676" t="s">
        <v>256</v>
      </c>
      <c r="C14" s="677"/>
      <c r="D14" s="677"/>
      <c r="E14" s="677"/>
      <c r="F14" s="677"/>
      <c r="G14" s="677"/>
      <c r="H14" s="677"/>
      <c r="I14" s="677"/>
      <c r="J14" s="677"/>
      <c r="K14" s="677"/>
      <c r="L14" s="677"/>
      <c r="M14" s="677"/>
      <c r="N14" s="677"/>
      <c r="O14" s="677"/>
      <c r="P14" s="677"/>
      <c r="Q14" s="678"/>
      <c r="R14" s="679" t="s">
        <v>138</v>
      </c>
      <c r="S14" s="680"/>
      <c r="T14" s="680"/>
      <c r="U14" s="680"/>
      <c r="V14" s="680"/>
      <c r="W14" s="680"/>
      <c r="X14" s="680"/>
      <c r="Y14" s="681"/>
      <c r="Z14" s="682" t="s">
        <v>239</v>
      </c>
      <c r="AA14" s="682"/>
      <c r="AB14" s="682"/>
      <c r="AC14" s="682"/>
      <c r="AD14" s="683" t="s">
        <v>175</v>
      </c>
      <c r="AE14" s="683"/>
      <c r="AF14" s="683"/>
      <c r="AG14" s="683"/>
      <c r="AH14" s="683"/>
      <c r="AI14" s="683"/>
      <c r="AJ14" s="683"/>
      <c r="AK14" s="683"/>
      <c r="AL14" s="684" t="s">
        <v>175</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9462</v>
      </c>
      <c r="BH14" s="680"/>
      <c r="BI14" s="680"/>
      <c r="BJ14" s="680"/>
      <c r="BK14" s="680"/>
      <c r="BL14" s="680"/>
      <c r="BM14" s="680"/>
      <c r="BN14" s="681"/>
      <c r="BO14" s="682">
        <v>5.4</v>
      </c>
      <c r="BP14" s="682"/>
      <c r="BQ14" s="682"/>
      <c r="BR14" s="682"/>
      <c r="BS14" s="688" t="s">
        <v>138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459771</v>
      </c>
      <c r="CS14" s="680"/>
      <c r="CT14" s="680"/>
      <c r="CU14" s="680"/>
      <c r="CV14" s="680"/>
      <c r="CW14" s="680"/>
      <c r="CX14" s="680"/>
      <c r="CY14" s="681"/>
      <c r="CZ14" s="682">
        <v>15.4</v>
      </c>
      <c r="DA14" s="682"/>
      <c r="DB14" s="682"/>
      <c r="DC14" s="682"/>
      <c r="DD14" s="688">
        <v>321142</v>
      </c>
      <c r="DE14" s="680"/>
      <c r="DF14" s="680"/>
      <c r="DG14" s="680"/>
      <c r="DH14" s="680"/>
      <c r="DI14" s="680"/>
      <c r="DJ14" s="680"/>
      <c r="DK14" s="680"/>
      <c r="DL14" s="680"/>
      <c r="DM14" s="680"/>
      <c r="DN14" s="680"/>
      <c r="DO14" s="680"/>
      <c r="DP14" s="681"/>
      <c r="DQ14" s="688">
        <v>173169</v>
      </c>
      <c r="DR14" s="680"/>
      <c r="DS14" s="680"/>
      <c r="DT14" s="680"/>
      <c r="DU14" s="680"/>
      <c r="DV14" s="680"/>
      <c r="DW14" s="680"/>
      <c r="DX14" s="680"/>
      <c r="DY14" s="680"/>
      <c r="DZ14" s="680"/>
      <c r="EA14" s="680"/>
      <c r="EB14" s="680"/>
      <c r="EC14" s="689"/>
    </row>
    <row r="15" spans="2:143" ht="11.25" customHeight="1">
      <c r="B15" s="676" t="s">
        <v>259</v>
      </c>
      <c r="C15" s="677"/>
      <c r="D15" s="677"/>
      <c r="E15" s="677"/>
      <c r="F15" s="677"/>
      <c r="G15" s="677"/>
      <c r="H15" s="677"/>
      <c r="I15" s="677"/>
      <c r="J15" s="677"/>
      <c r="K15" s="677"/>
      <c r="L15" s="677"/>
      <c r="M15" s="677"/>
      <c r="N15" s="677"/>
      <c r="O15" s="677"/>
      <c r="P15" s="677"/>
      <c r="Q15" s="678"/>
      <c r="R15" s="679">
        <v>3148</v>
      </c>
      <c r="S15" s="680"/>
      <c r="T15" s="680"/>
      <c r="U15" s="680"/>
      <c r="V15" s="680"/>
      <c r="W15" s="680"/>
      <c r="X15" s="680"/>
      <c r="Y15" s="681"/>
      <c r="Z15" s="682">
        <v>0.1</v>
      </c>
      <c r="AA15" s="682"/>
      <c r="AB15" s="682"/>
      <c r="AC15" s="682"/>
      <c r="AD15" s="683">
        <v>3148</v>
      </c>
      <c r="AE15" s="683"/>
      <c r="AF15" s="683"/>
      <c r="AG15" s="683"/>
      <c r="AH15" s="683"/>
      <c r="AI15" s="683"/>
      <c r="AJ15" s="683"/>
      <c r="AK15" s="683"/>
      <c r="AL15" s="684">
        <v>0.2</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7025</v>
      </c>
      <c r="BH15" s="680"/>
      <c r="BI15" s="680"/>
      <c r="BJ15" s="680"/>
      <c r="BK15" s="680"/>
      <c r="BL15" s="680"/>
      <c r="BM15" s="680"/>
      <c r="BN15" s="681"/>
      <c r="BO15" s="682">
        <v>4</v>
      </c>
      <c r="BP15" s="682"/>
      <c r="BQ15" s="682"/>
      <c r="BR15" s="682"/>
      <c r="BS15" s="688" t="s">
        <v>175</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164484</v>
      </c>
      <c r="CS15" s="680"/>
      <c r="CT15" s="680"/>
      <c r="CU15" s="680"/>
      <c r="CV15" s="680"/>
      <c r="CW15" s="680"/>
      <c r="CX15" s="680"/>
      <c r="CY15" s="681"/>
      <c r="CZ15" s="682">
        <v>5.5</v>
      </c>
      <c r="DA15" s="682"/>
      <c r="DB15" s="682"/>
      <c r="DC15" s="682"/>
      <c r="DD15" s="688">
        <v>4552</v>
      </c>
      <c r="DE15" s="680"/>
      <c r="DF15" s="680"/>
      <c r="DG15" s="680"/>
      <c r="DH15" s="680"/>
      <c r="DI15" s="680"/>
      <c r="DJ15" s="680"/>
      <c r="DK15" s="680"/>
      <c r="DL15" s="680"/>
      <c r="DM15" s="680"/>
      <c r="DN15" s="680"/>
      <c r="DO15" s="680"/>
      <c r="DP15" s="681"/>
      <c r="DQ15" s="688">
        <v>142279</v>
      </c>
      <c r="DR15" s="680"/>
      <c r="DS15" s="680"/>
      <c r="DT15" s="680"/>
      <c r="DU15" s="680"/>
      <c r="DV15" s="680"/>
      <c r="DW15" s="680"/>
      <c r="DX15" s="680"/>
      <c r="DY15" s="680"/>
      <c r="DZ15" s="680"/>
      <c r="EA15" s="680"/>
      <c r="EB15" s="680"/>
      <c r="EC15" s="689"/>
    </row>
    <row r="16" spans="2:143" ht="11.25" customHeight="1">
      <c r="B16" s="676" t="s">
        <v>262</v>
      </c>
      <c r="C16" s="677"/>
      <c r="D16" s="677"/>
      <c r="E16" s="677"/>
      <c r="F16" s="677"/>
      <c r="G16" s="677"/>
      <c r="H16" s="677"/>
      <c r="I16" s="677"/>
      <c r="J16" s="677"/>
      <c r="K16" s="677"/>
      <c r="L16" s="677"/>
      <c r="M16" s="677"/>
      <c r="N16" s="677"/>
      <c r="O16" s="677"/>
      <c r="P16" s="677"/>
      <c r="Q16" s="678"/>
      <c r="R16" s="679" t="s">
        <v>175</v>
      </c>
      <c r="S16" s="680"/>
      <c r="T16" s="680"/>
      <c r="U16" s="680"/>
      <c r="V16" s="680"/>
      <c r="W16" s="680"/>
      <c r="X16" s="680"/>
      <c r="Y16" s="681"/>
      <c r="Z16" s="682" t="s">
        <v>239</v>
      </c>
      <c r="AA16" s="682"/>
      <c r="AB16" s="682"/>
      <c r="AC16" s="682"/>
      <c r="AD16" s="683" t="s">
        <v>175</v>
      </c>
      <c r="AE16" s="683"/>
      <c r="AF16" s="683"/>
      <c r="AG16" s="683"/>
      <c r="AH16" s="683"/>
      <c r="AI16" s="683"/>
      <c r="AJ16" s="683"/>
      <c r="AK16" s="683"/>
      <c r="AL16" s="684" t="s">
        <v>239</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682" t="s">
        <v>239</v>
      </c>
      <c r="BP16" s="682"/>
      <c r="BQ16" s="682"/>
      <c r="BR16" s="682"/>
      <c r="BS16" s="688" t="s">
        <v>175</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19811</v>
      </c>
      <c r="CS16" s="680"/>
      <c r="CT16" s="680"/>
      <c r="CU16" s="680"/>
      <c r="CV16" s="680"/>
      <c r="CW16" s="680"/>
      <c r="CX16" s="680"/>
      <c r="CY16" s="681"/>
      <c r="CZ16" s="682">
        <v>0.7</v>
      </c>
      <c r="DA16" s="682"/>
      <c r="DB16" s="682"/>
      <c r="DC16" s="682"/>
      <c r="DD16" s="688" t="s">
        <v>175</v>
      </c>
      <c r="DE16" s="680"/>
      <c r="DF16" s="680"/>
      <c r="DG16" s="680"/>
      <c r="DH16" s="680"/>
      <c r="DI16" s="680"/>
      <c r="DJ16" s="680"/>
      <c r="DK16" s="680"/>
      <c r="DL16" s="680"/>
      <c r="DM16" s="680"/>
      <c r="DN16" s="680"/>
      <c r="DO16" s="680"/>
      <c r="DP16" s="681"/>
      <c r="DQ16" s="688">
        <v>9411</v>
      </c>
      <c r="DR16" s="680"/>
      <c r="DS16" s="680"/>
      <c r="DT16" s="680"/>
      <c r="DU16" s="680"/>
      <c r="DV16" s="680"/>
      <c r="DW16" s="680"/>
      <c r="DX16" s="680"/>
      <c r="DY16" s="680"/>
      <c r="DZ16" s="680"/>
      <c r="EA16" s="680"/>
      <c r="EB16" s="680"/>
      <c r="EC16" s="689"/>
    </row>
    <row r="17" spans="2:133" ht="11.25" customHeight="1">
      <c r="B17" s="676" t="s">
        <v>265</v>
      </c>
      <c r="C17" s="677"/>
      <c r="D17" s="677"/>
      <c r="E17" s="677"/>
      <c r="F17" s="677"/>
      <c r="G17" s="677"/>
      <c r="H17" s="677"/>
      <c r="I17" s="677"/>
      <c r="J17" s="677"/>
      <c r="K17" s="677"/>
      <c r="L17" s="677"/>
      <c r="M17" s="677"/>
      <c r="N17" s="677"/>
      <c r="O17" s="677"/>
      <c r="P17" s="677"/>
      <c r="Q17" s="678"/>
      <c r="R17" s="679">
        <v>300</v>
      </c>
      <c r="S17" s="680"/>
      <c r="T17" s="680"/>
      <c r="U17" s="680"/>
      <c r="V17" s="680"/>
      <c r="W17" s="680"/>
      <c r="X17" s="680"/>
      <c r="Y17" s="681"/>
      <c r="Z17" s="682">
        <v>0</v>
      </c>
      <c r="AA17" s="682"/>
      <c r="AB17" s="682"/>
      <c r="AC17" s="682"/>
      <c r="AD17" s="683">
        <v>300</v>
      </c>
      <c r="AE17" s="683"/>
      <c r="AF17" s="683"/>
      <c r="AG17" s="683"/>
      <c r="AH17" s="683"/>
      <c r="AI17" s="683"/>
      <c r="AJ17" s="683"/>
      <c r="AK17" s="683"/>
      <c r="AL17" s="684">
        <v>0</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175</v>
      </c>
      <c r="BH17" s="680"/>
      <c r="BI17" s="680"/>
      <c r="BJ17" s="680"/>
      <c r="BK17" s="680"/>
      <c r="BL17" s="680"/>
      <c r="BM17" s="680"/>
      <c r="BN17" s="681"/>
      <c r="BO17" s="682" t="s">
        <v>239</v>
      </c>
      <c r="BP17" s="682"/>
      <c r="BQ17" s="682"/>
      <c r="BR17" s="682"/>
      <c r="BS17" s="688" t="s">
        <v>239</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370600</v>
      </c>
      <c r="CS17" s="680"/>
      <c r="CT17" s="680"/>
      <c r="CU17" s="680"/>
      <c r="CV17" s="680"/>
      <c r="CW17" s="680"/>
      <c r="CX17" s="680"/>
      <c r="CY17" s="681"/>
      <c r="CZ17" s="682">
        <v>12.4</v>
      </c>
      <c r="DA17" s="682"/>
      <c r="DB17" s="682"/>
      <c r="DC17" s="682"/>
      <c r="DD17" s="688" t="s">
        <v>138</v>
      </c>
      <c r="DE17" s="680"/>
      <c r="DF17" s="680"/>
      <c r="DG17" s="680"/>
      <c r="DH17" s="680"/>
      <c r="DI17" s="680"/>
      <c r="DJ17" s="680"/>
      <c r="DK17" s="680"/>
      <c r="DL17" s="680"/>
      <c r="DM17" s="680"/>
      <c r="DN17" s="680"/>
      <c r="DO17" s="680"/>
      <c r="DP17" s="681"/>
      <c r="DQ17" s="688">
        <v>370600</v>
      </c>
      <c r="DR17" s="680"/>
      <c r="DS17" s="680"/>
      <c r="DT17" s="680"/>
      <c r="DU17" s="680"/>
      <c r="DV17" s="680"/>
      <c r="DW17" s="680"/>
      <c r="DX17" s="680"/>
      <c r="DY17" s="680"/>
      <c r="DZ17" s="680"/>
      <c r="EA17" s="680"/>
      <c r="EB17" s="680"/>
      <c r="EC17" s="689"/>
    </row>
    <row r="18" spans="2:133" ht="11.25" customHeight="1">
      <c r="B18" s="676" t="s">
        <v>268</v>
      </c>
      <c r="C18" s="677"/>
      <c r="D18" s="677"/>
      <c r="E18" s="677"/>
      <c r="F18" s="677"/>
      <c r="G18" s="677"/>
      <c r="H18" s="677"/>
      <c r="I18" s="677"/>
      <c r="J18" s="677"/>
      <c r="K18" s="677"/>
      <c r="L18" s="677"/>
      <c r="M18" s="677"/>
      <c r="N18" s="677"/>
      <c r="O18" s="677"/>
      <c r="P18" s="677"/>
      <c r="Q18" s="678"/>
      <c r="R18" s="679">
        <v>1491512</v>
      </c>
      <c r="S18" s="680"/>
      <c r="T18" s="680"/>
      <c r="U18" s="680"/>
      <c r="V18" s="680"/>
      <c r="W18" s="680"/>
      <c r="X18" s="680"/>
      <c r="Y18" s="681"/>
      <c r="Z18" s="682">
        <v>49.4</v>
      </c>
      <c r="AA18" s="682"/>
      <c r="AB18" s="682"/>
      <c r="AC18" s="682"/>
      <c r="AD18" s="683">
        <v>1344541</v>
      </c>
      <c r="AE18" s="683"/>
      <c r="AF18" s="683"/>
      <c r="AG18" s="683"/>
      <c r="AH18" s="683"/>
      <c r="AI18" s="683"/>
      <c r="AJ18" s="683"/>
      <c r="AK18" s="683"/>
      <c r="AL18" s="684">
        <v>84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175</v>
      </c>
      <c r="BH18" s="680"/>
      <c r="BI18" s="680"/>
      <c r="BJ18" s="680"/>
      <c r="BK18" s="680"/>
      <c r="BL18" s="680"/>
      <c r="BM18" s="680"/>
      <c r="BN18" s="681"/>
      <c r="BO18" s="682" t="s">
        <v>239</v>
      </c>
      <c r="BP18" s="682"/>
      <c r="BQ18" s="682"/>
      <c r="BR18" s="682"/>
      <c r="BS18" s="688" t="s">
        <v>175</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239</v>
      </c>
      <c r="CS18" s="680"/>
      <c r="CT18" s="680"/>
      <c r="CU18" s="680"/>
      <c r="CV18" s="680"/>
      <c r="CW18" s="680"/>
      <c r="CX18" s="680"/>
      <c r="CY18" s="681"/>
      <c r="CZ18" s="682" t="s">
        <v>175</v>
      </c>
      <c r="DA18" s="682"/>
      <c r="DB18" s="682"/>
      <c r="DC18" s="682"/>
      <c r="DD18" s="688" t="s">
        <v>175</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c r="B19" s="676" t="s">
        <v>271</v>
      </c>
      <c r="C19" s="677"/>
      <c r="D19" s="677"/>
      <c r="E19" s="677"/>
      <c r="F19" s="677"/>
      <c r="G19" s="677"/>
      <c r="H19" s="677"/>
      <c r="I19" s="677"/>
      <c r="J19" s="677"/>
      <c r="K19" s="677"/>
      <c r="L19" s="677"/>
      <c r="M19" s="677"/>
      <c r="N19" s="677"/>
      <c r="O19" s="677"/>
      <c r="P19" s="677"/>
      <c r="Q19" s="678"/>
      <c r="R19" s="679">
        <v>1344541</v>
      </c>
      <c r="S19" s="680"/>
      <c r="T19" s="680"/>
      <c r="U19" s="680"/>
      <c r="V19" s="680"/>
      <c r="W19" s="680"/>
      <c r="X19" s="680"/>
      <c r="Y19" s="681"/>
      <c r="Z19" s="682">
        <v>44.5</v>
      </c>
      <c r="AA19" s="682"/>
      <c r="AB19" s="682"/>
      <c r="AC19" s="682"/>
      <c r="AD19" s="683">
        <v>1344541</v>
      </c>
      <c r="AE19" s="683"/>
      <c r="AF19" s="683"/>
      <c r="AG19" s="683"/>
      <c r="AH19" s="683"/>
      <c r="AI19" s="683"/>
      <c r="AJ19" s="683"/>
      <c r="AK19" s="683"/>
      <c r="AL19" s="684">
        <v>84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t="s">
        <v>175</v>
      </c>
      <c r="BH19" s="680"/>
      <c r="BI19" s="680"/>
      <c r="BJ19" s="680"/>
      <c r="BK19" s="680"/>
      <c r="BL19" s="680"/>
      <c r="BM19" s="680"/>
      <c r="BN19" s="681"/>
      <c r="BO19" s="682" t="s">
        <v>175</v>
      </c>
      <c r="BP19" s="682"/>
      <c r="BQ19" s="682"/>
      <c r="BR19" s="682"/>
      <c r="BS19" s="688" t="s">
        <v>239</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175</v>
      </c>
      <c r="CS19" s="680"/>
      <c r="CT19" s="680"/>
      <c r="CU19" s="680"/>
      <c r="CV19" s="680"/>
      <c r="CW19" s="680"/>
      <c r="CX19" s="680"/>
      <c r="CY19" s="681"/>
      <c r="CZ19" s="682" t="s">
        <v>175</v>
      </c>
      <c r="DA19" s="682"/>
      <c r="DB19" s="682"/>
      <c r="DC19" s="682"/>
      <c r="DD19" s="688" t="s">
        <v>175</v>
      </c>
      <c r="DE19" s="680"/>
      <c r="DF19" s="680"/>
      <c r="DG19" s="680"/>
      <c r="DH19" s="680"/>
      <c r="DI19" s="680"/>
      <c r="DJ19" s="680"/>
      <c r="DK19" s="680"/>
      <c r="DL19" s="680"/>
      <c r="DM19" s="680"/>
      <c r="DN19" s="680"/>
      <c r="DO19" s="680"/>
      <c r="DP19" s="681"/>
      <c r="DQ19" s="688" t="s">
        <v>175</v>
      </c>
      <c r="DR19" s="680"/>
      <c r="DS19" s="680"/>
      <c r="DT19" s="680"/>
      <c r="DU19" s="680"/>
      <c r="DV19" s="680"/>
      <c r="DW19" s="680"/>
      <c r="DX19" s="680"/>
      <c r="DY19" s="680"/>
      <c r="DZ19" s="680"/>
      <c r="EA19" s="680"/>
      <c r="EB19" s="680"/>
      <c r="EC19" s="689"/>
    </row>
    <row r="20" spans="2:133" ht="11.25" customHeight="1">
      <c r="B20" s="676" t="s">
        <v>274</v>
      </c>
      <c r="C20" s="677"/>
      <c r="D20" s="677"/>
      <c r="E20" s="677"/>
      <c r="F20" s="677"/>
      <c r="G20" s="677"/>
      <c r="H20" s="677"/>
      <c r="I20" s="677"/>
      <c r="J20" s="677"/>
      <c r="K20" s="677"/>
      <c r="L20" s="677"/>
      <c r="M20" s="677"/>
      <c r="N20" s="677"/>
      <c r="O20" s="677"/>
      <c r="P20" s="677"/>
      <c r="Q20" s="678"/>
      <c r="R20" s="679">
        <v>146971</v>
      </c>
      <c r="S20" s="680"/>
      <c r="T20" s="680"/>
      <c r="U20" s="680"/>
      <c r="V20" s="680"/>
      <c r="W20" s="680"/>
      <c r="X20" s="680"/>
      <c r="Y20" s="681"/>
      <c r="Z20" s="682">
        <v>4.9000000000000004</v>
      </c>
      <c r="AA20" s="682"/>
      <c r="AB20" s="682"/>
      <c r="AC20" s="682"/>
      <c r="AD20" s="683" t="s">
        <v>239</v>
      </c>
      <c r="AE20" s="683"/>
      <c r="AF20" s="683"/>
      <c r="AG20" s="683"/>
      <c r="AH20" s="683"/>
      <c r="AI20" s="683"/>
      <c r="AJ20" s="683"/>
      <c r="AK20" s="683"/>
      <c r="AL20" s="684" t="s">
        <v>239</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t="s">
        <v>175</v>
      </c>
      <c r="BH20" s="680"/>
      <c r="BI20" s="680"/>
      <c r="BJ20" s="680"/>
      <c r="BK20" s="680"/>
      <c r="BL20" s="680"/>
      <c r="BM20" s="680"/>
      <c r="BN20" s="681"/>
      <c r="BO20" s="682" t="s">
        <v>239</v>
      </c>
      <c r="BP20" s="682"/>
      <c r="BQ20" s="682"/>
      <c r="BR20" s="682"/>
      <c r="BS20" s="688" t="s">
        <v>138</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2987466</v>
      </c>
      <c r="CS20" s="680"/>
      <c r="CT20" s="680"/>
      <c r="CU20" s="680"/>
      <c r="CV20" s="680"/>
      <c r="CW20" s="680"/>
      <c r="CX20" s="680"/>
      <c r="CY20" s="681"/>
      <c r="CZ20" s="682">
        <v>100</v>
      </c>
      <c r="DA20" s="682"/>
      <c r="DB20" s="682"/>
      <c r="DC20" s="682"/>
      <c r="DD20" s="688">
        <v>662992</v>
      </c>
      <c r="DE20" s="680"/>
      <c r="DF20" s="680"/>
      <c r="DG20" s="680"/>
      <c r="DH20" s="680"/>
      <c r="DI20" s="680"/>
      <c r="DJ20" s="680"/>
      <c r="DK20" s="680"/>
      <c r="DL20" s="680"/>
      <c r="DM20" s="680"/>
      <c r="DN20" s="680"/>
      <c r="DO20" s="680"/>
      <c r="DP20" s="681"/>
      <c r="DQ20" s="688">
        <v>1922489</v>
      </c>
      <c r="DR20" s="680"/>
      <c r="DS20" s="680"/>
      <c r="DT20" s="680"/>
      <c r="DU20" s="680"/>
      <c r="DV20" s="680"/>
      <c r="DW20" s="680"/>
      <c r="DX20" s="680"/>
      <c r="DY20" s="680"/>
      <c r="DZ20" s="680"/>
      <c r="EA20" s="680"/>
      <c r="EB20" s="680"/>
      <c r="EC20" s="689"/>
    </row>
    <row r="21" spans="2:133" ht="11.25" customHeight="1">
      <c r="B21" s="676" t="s">
        <v>277</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138</v>
      </c>
      <c r="AA21" s="682"/>
      <c r="AB21" s="682"/>
      <c r="AC21" s="682"/>
      <c r="AD21" s="683" t="s">
        <v>175</v>
      </c>
      <c r="AE21" s="683"/>
      <c r="AF21" s="683"/>
      <c r="AG21" s="683"/>
      <c r="AH21" s="683"/>
      <c r="AI21" s="683"/>
      <c r="AJ21" s="683"/>
      <c r="AK21" s="683"/>
      <c r="AL21" s="684" t="s">
        <v>175</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t="s">
        <v>239</v>
      </c>
      <c r="BH21" s="680"/>
      <c r="BI21" s="680"/>
      <c r="BJ21" s="680"/>
      <c r="BK21" s="680"/>
      <c r="BL21" s="680"/>
      <c r="BM21" s="680"/>
      <c r="BN21" s="681"/>
      <c r="BO21" s="682" t="s">
        <v>138</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279</v>
      </c>
      <c r="C22" s="677"/>
      <c r="D22" s="677"/>
      <c r="E22" s="677"/>
      <c r="F22" s="677"/>
      <c r="G22" s="677"/>
      <c r="H22" s="677"/>
      <c r="I22" s="677"/>
      <c r="J22" s="677"/>
      <c r="K22" s="677"/>
      <c r="L22" s="677"/>
      <c r="M22" s="677"/>
      <c r="N22" s="677"/>
      <c r="O22" s="677"/>
      <c r="P22" s="677"/>
      <c r="Q22" s="678"/>
      <c r="R22" s="679">
        <v>1730846</v>
      </c>
      <c r="S22" s="680"/>
      <c r="T22" s="680"/>
      <c r="U22" s="680"/>
      <c r="V22" s="680"/>
      <c r="W22" s="680"/>
      <c r="X22" s="680"/>
      <c r="Y22" s="681"/>
      <c r="Z22" s="682">
        <v>57.3</v>
      </c>
      <c r="AA22" s="682"/>
      <c r="AB22" s="682"/>
      <c r="AC22" s="682"/>
      <c r="AD22" s="683">
        <v>1583875</v>
      </c>
      <c r="AE22" s="683"/>
      <c r="AF22" s="683"/>
      <c r="AG22" s="683"/>
      <c r="AH22" s="683"/>
      <c r="AI22" s="683"/>
      <c r="AJ22" s="683"/>
      <c r="AK22" s="683"/>
      <c r="AL22" s="684">
        <v>99</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138</v>
      </c>
      <c r="BP22" s="682"/>
      <c r="BQ22" s="682"/>
      <c r="BR22" s="682"/>
      <c r="BS22" s="688" t="s">
        <v>175</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282</v>
      </c>
      <c r="C23" s="677"/>
      <c r="D23" s="677"/>
      <c r="E23" s="677"/>
      <c r="F23" s="677"/>
      <c r="G23" s="677"/>
      <c r="H23" s="677"/>
      <c r="I23" s="677"/>
      <c r="J23" s="677"/>
      <c r="K23" s="677"/>
      <c r="L23" s="677"/>
      <c r="M23" s="677"/>
      <c r="N23" s="677"/>
      <c r="O23" s="677"/>
      <c r="P23" s="677"/>
      <c r="Q23" s="678"/>
      <c r="R23" s="679" t="s">
        <v>239</v>
      </c>
      <c r="S23" s="680"/>
      <c r="T23" s="680"/>
      <c r="U23" s="680"/>
      <c r="V23" s="680"/>
      <c r="W23" s="680"/>
      <c r="X23" s="680"/>
      <c r="Y23" s="681"/>
      <c r="Z23" s="682" t="s">
        <v>239</v>
      </c>
      <c r="AA23" s="682"/>
      <c r="AB23" s="682"/>
      <c r="AC23" s="682"/>
      <c r="AD23" s="683" t="s">
        <v>175</v>
      </c>
      <c r="AE23" s="683"/>
      <c r="AF23" s="683"/>
      <c r="AG23" s="683"/>
      <c r="AH23" s="683"/>
      <c r="AI23" s="683"/>
      <c r="AJ23" s="683"/>
      <c r="AK23" s="683"/>
      <c r="AL23" s="684" t="s">
        <v>175</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175</v>
      </c>
      <c r="BH23" s="680"/>
      <c r="BI23" s="680"/>
      <c r="BJ23" s="680"/>
      <c r="BK23" s="680"/>
      <c r="BL23" s="680"/>
      <c r="BM23" s="680"/>
      <c r="BN23" s="681"/>
      <c r="BO23" s="682" t="s">
        <v>175</v>
      </c>
      <c r="BP23" s="682"/>
      <c r="BQ23" s="682"/>
      <c r="BR23" s="682"/>
      <c r="BS23" s="688" t="s">
        <v>175</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c r="B24" s="676" t="s">
        <v>289</v>
      </c>
      <c r="C24" s="677"/>
      <c r="D24" s="677"/>
      <c r="E24" s="677"/>
      <c r="F24" s="677"/>
      <c r="G24" s="677"/>
      <c r="H24" s="677"/>
      <c r="I24" s="677"/>
      <c r="J24" s="677"/>
      <c r="K24" s="677"/>
      <c r="L24" s="677"/>
      <c r="M24" s="677"/>
      <c r="N24" s="677"/>
      <c r="O24" s="677"/>
      <c r="P24" s="677"/>
      <c r="Q24" s="678"/>
      <c r="R24" s="679">
        <v>1962</v>
      </c>
      <c r="S24" s="680"/>
      <c r="T24" s="680"/>
      <c r="U24" s="680"/>
      <c r="V24" s="680"/>
      <c r="W24" s="680"/>
      <c r="X24" s="680"/>
      <c r="Y24" s="681"/>
      <c r="Z24" s="682">
        <v>0.1</v>
      </c>
      <c r="AA24" s="682"/>
      <c r="AB24" s="682"/>
      <c r="AC24" s="682"/>
      <c r="AD24" s="683" t="s">
        <v>138</v>
      </c>
      <c r="AE24" s="683"/>
      <c r="AF24" s="683"/>
      <c r="AG24" s="683"/>
      <c r="AH24" s="683"/>
      <c r="AI24" s="683"/>
      <c r="AJ24" s="683"/>
      <c r="AK24" s="683"/>
      <c r="AL24" s="684" t="s">
        <v>175</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175</v>
      </c>
      <c r="BH24" s="680"/>
      <c r="BI24" s="680"/>
      <c r="BJ24" s="680"/>
      <c r="BK24" s="680"/>
      <c r="BL24" s="680"/>
      <c r="BM24" s="680"/>
      <c r="BN24" s="681"/>
      <c r="BO24" s="682" t="s">
        <v>175</v>
      </c>
      <c r="BP24" s="682"/>
      <c r="BQ24" s="682"/>
      <c r="BR24" s="682"/>
      <c r="BS24" s="688" t="s">
        <v>175</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979795</v>
      </c>
      <c r="CS24" s="669"/>
      <c r="CT24" s="669"/>
      <c r="CU24" s="669"/>
      <c r="CV24" s="669"/>
      <c r="CW24" s="669"/>
      <c r="CX24" s="669"/>
      <c r="CY24" s="670"/>
      <c r="CZ24" s="673">
        <v>32.799999999999997</v>
      </c>
      <c r="DA24" s="674"/>
      <c r="DB24" s="674"/>
      <c r="DC24" s="693"/>
      <c r="DD24" s="712">
        <v>872374</v>
      </c>
      <c r="DE24" s="669"/>
      <c r="DF24" s="669"/>
      <c r="DG24" s="669"/>
      <c r="DH24" s="669"/>
      <c r="DI24" s="669"/>
      <c r="DJ24" s="669"/>
      <c r="DK24" s="670"/>
      <c r="DL24" s="712">
        <v>856805</v>
      </c>
      <c r="DM24" s="669"/>
      <c r="DN24" s="669"/>
      <c r="DO24" s="669"/>
      <c r="DP24" s="669"/>
      <c r="DQ24" s="669"/>
      <c r="DR24" s="669"/>
      <c r="DS24" s="669"/>
      <c r="DT24" s="669"/>
      <c r="DU24" s="669"/>
      <c r="DV24" s="670"/>
      <c r="DW24" s="673">
        <v>51.7</v>
      </c>
      <c r="DX24" s="674"/>
      <c r="DY24" s="674"/>
      <c r="DZ24" s="674"/>
      <c r="EA24" s="674"/>
      <c r="EB24" s="674"/>
      <c r="EC24" s="675"/>
    </row>
    <row r="25" spans="2:133" ht="11.25" customHeight="1">
      <c r="B25" s="676" t="s">
        <v>292</v>
      </c>
      <c r="C25" s="677"/>
      <c r="D25" s="677"/>
      <c r="E25" s="677"/>
      <c r="F25" s="677"/>
      <c r="G25" s="677"/>
      <c r="H25" s="677"/>
      <c r="I25" s="677"/>
      <c r="J25" s="677"/>
      <c r="K25" s="677"/>
      <c r="L25" s="677"/>
      <c r="M25" s="677"/>
      <c r="N25" s="677"/>
      <c r="O25" s="677"/>
      <c r="P25" s="677"/>
      <c r="Q25" s="678"/>
      <c r="R25" s="679">
        <v>51867</v>
      </c>
      <c r="S25" s="680"/>
      <c r="T25" s="680"/>
      <c r="U25" s="680"/>
      <c r="V25" s="680"/>
      <c r="W25" s="680"/>
      <c r="X25" s="680"/>
      <c r="Y25" s="681"/>
      <c r="Z25" s="682">
        <v>1.7</v>
      </c>
      <c r="AA25" s="682"/>
      <c r="AB25" s="682"/>
      <c r="AC25" s="682"/>
      <c r="AD25" s="683" t="s">
        <v>175</v>
      </c>
      <c r="AE25" s="683"/>
      <c r="AF25" s="683"/>
      <c r="AG25" s="683"/>
      <c r="AH25" s="683"/>
      <c r="AI25" s="683"/>
      <c r="AJ25" s="683"/>
      <c r="AK25" s="683"/>
      <c r="AL25" s="684" t="s">
        <v>239</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138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466066</v>
      </c>
      <c r="CS25" s="715"/>
      <c r="CT25" s="715"/>
      <c r="CU25" s="715"/>
      <c r="CV25" s="715"/>
      <c r="CW25" s="715"/>
      <c r="CX25" s="715"/>
      <c r="CY25" s="716"/>
      <c r="CZ25" s="684">
        <v>15.6</v>
      </c>
      <c r="DA25" s="713"/>
      <c r="DB25" s="713"/>
      <c r="DC25" s="717"/>
      <c r="DD25" s="688">
        <v>450834</v>
      </c>
      <c r="DE25" s="715"/>
      <c r="DF25" s="715"/>
      <c r="DG25" s="715"/>
      <c r="DH25" s="715"/>
      <c r="DI25" s="715"/>
      <c r="DJ25" s="715"/>
      <c r="DK25" s="716"/>
      <c r="DL25" s="688">
        <v>446746</v>
      </c>
      <c r="DM25" s="715"/>
      <c r="DN25" s="715"/>
      <c r="DO25" s="715"/>
      <c r="DP25" s="715"/>
      <c r="DQ25" s="715"/>
      <c r="DR25" s="715"/>
      <c r="DS25" s="715"/>
      <c r="DT25" s="715"/>
      <c r="DU25" s="715"/>
      <c r="DV25" s="716"/>
      <c r="DW25" s="684">
        <v>26.9</v>
      </c>
      <c r="DX25" s="713"/>
      <c r="DY25" s="713"/>
      <c r="DZ25" s="713"/>
      <c r="EA25" s="713"/>
      <c r="EB25" s="713"/>
      <c r="EC25" s="714"/>
    </row>
    <row r="26" spans="2:133" ht="11.25" customHeight="1">
      <c r="B26" s="676" t="s">
        <v>295</v>
      </c>
      <c r="C26" s="677"/>
      <c r="D26" s="677"/>
      <c r="E26" s="677"/>
      <c r="F26" s="677"/>
      <c r="G26" s="677"/>
      <c r="H26" s="677"/>
      <c r="I26" s="677"/>
      <c r="J26" s="677"/>
      <c r="K26" s="677"/>
      <c r="L26" s="677"/>
      <c r="M26" s="677"/>
      <c r="N26" s="677"/>
      <c r="O26" s="677"/>
      <c r="P26" s="677"/>
      <c r="Q26" s="678"/>
      <c r="R26" s="679">
        <v>6813</v>
      </c>
      <c r="S26" s="680"/>
      <c r="T26" s="680"/>
      <c r="U26" s="680"/>
      <c r="V26" s="680"/>
      <c r="W26" s="680"/>
      <c r="X26" s="680"/>
      <c r="Y26" s="681"/>
      <c r="Z26" s="682">
        <v>0.2</v>
      </c>
      <c r="AA26" s="682"/>
      <c r="AB26" s="682"/>
      <c r="AC26" s="682"/>
      <c r="AD26" s="683" t="s">
        <v>175</v>
      </c>
      <c r="AE26" s="683"/>
      <c r="AF26" s="683"/>
      <c r="AG26" s="683"/>
      <c r="AH26" s="683"/>
      <c r="AI26" s="683"/>
      <c r="AJ26" s="683"/>
      <c r="AK26" s="683"/>
      <c r="AL26" s="684" t="s">
        <v>175</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239</v>
      </c>
      <c r="BP26" s="682"/>
      <c r="BQ26" s="682"/>
      <c r="BR26" s="682"/>
      <c r="BS26" s="688" t="s">
        <v>239</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250050</v>
      </c>
      <c r="CS26" s="680"/>
      <c r="CT26" s="680"/>
      <c r="CU26" s="680"/>
      <c r="CV26" s="680"/>
      <c r="CW26" s="680"/>
      <c r="CX26" s="680"/>
      <c r="CY26" s="681"/>
      <c r="CZ26" s="684">
        <v>8.4</v>
      </c>
      <c r="DA26" s="713"/>
      <c r="DB26" s="713"/>
      <c r="DC26" s="717"/>
      <c r="DD26" s="688">
        <v>238626</v>
      </c>
      <c r="DE26" s="680"/>
      <c r="DF26" s="680"/>
      <c r="DG26" s="680"/>
      <c r="DH26" s="680"/>
      <c r="DI26" s="680"/>
      <c r="DJ26" s="680"/>
      <c r="DK26" s="681"/>
      <c r="DL26" s="688" t="s">
        <v>239</v>
      </c>
      <c r="DM26" s="680"/>
      <c r="DN26" s="680"/>
      <c r="DO26" s="680"/>
      <c r="DP26" s="680"/>
      <c r="DQ26" s="680"/>
      <c r="DR26" s="680"/>
      <c r="DS26" s="680"/>
      <c r="DT26" s="680"/>
      <c r="DU26" s="680"/>
      <c r="DV26" s="681"/>
      <c r="DW26" s="684" t="s">
        <v>175</v>
      </c>
      <c r="DX26" s="713"/>
      <c r="DY26" s="713"/>
      <c r="DZ26" s="713"/>
      <c r="EA26" s="713"/>
      <c r="EB26" s="713"/>
      <c r="EC26" s="714"/>
    </row>
    <row r="27" spans="2:133" ht="11.25" customHeight="1">
      <c r="B27" s="676" t="s">
        <v>298</v>
      </c>
      <c r="C27" s="677"/>
      <c r="D27" s="677"/>
      <c r="E27" s="677"/>
      <c r="F27" s="677"/>
      <c r="G27" s="677"/>
      <c r="H27" s="677"/>
      <c r="I27" s="677"/>
      <c r="J27" s="677"/>
      <c r="K27" s="677"/>
      <c r="L27" s="677"/>
      <c r="M27" s="677"/>
      <c r="N27" s="677"/>
      <c r="O27" s="677"/>
      <c r="P27" s="677"/>
      <c r="Q27" s="678"/>
      <c r="R27" s="679">
        <v>184364</v>
      </c>
      <c r="S27" s="680"/>
      <c r="T27" s="680"/>
      <c r="U27" s="680"/>
      <c r="V27" s="680"/>
      <c r="W27" s="680"/>
      <c r="X27" s="680"/>
      <c r="Y27" s="681"/>
      <c r="Z27" s="682">
        <v>6.1</v>
      </c>
      <c r="AA27" s="682"/>
      <c r="AB27" s="682"/>
      <c r="AC27" s="682"/>
      <c r="AD27" s="683" t="s">
        <v>175</v>
      </c>
      <c r="AE27" s="683"/>
      <c r="AF27" s="683"/>
      <c r="AG27" s="683"/>
      <c r="AH27" s="683"/>
      <c r="AI27" s="683"/>
      <c r="AJ27" s="683"/>
      <c r="AK27" s="683"/>
      <c r="AL27" s="684" t="s">
        <v>239</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175129</v>
      </c>
      <c r="BH27" s="680"/>
      <c r="BI27" s="680"/>
      <c r="BJ27" s="680"/>
      <c r="BK27" s="680"/>
      <c r="BL27" s="680"/>
      <c r="BM27" s="680"/>
      <c r="BN27" s="681"/>
      <c r="BO27" s="682">
        <v>100</v>
      </c>
      <c r="BP27" s="682"/>
      <c r="BQ27" s="682"/>
      <c r="BR27" s="682"/>
      <c r="BS27" s="688" t="s">
        <v>239</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143129</v>
      </c>
      <c r="CS27" s="715"/>
      <c r="CT27" s="715"/>
      <c r="CU27" s="715"/>
      <c r="CV27" s="715"/>
      <c r="CW27" s="715"/>
      <c r="CX27" s="715"/>
      <c r="CY27" s="716"/>
      <c r="CZ27" s="684">
        <v>4.8</v>
      </c>
      <c r="DA27" s="713"/>
      <c r="DB27" s="713"/>
      <c r="DC27" s="717"/>
      <c r="DD27" s="688">
        <v>50940</v>
      </c>
      <c r="DE27" s="715"/>
      <c r="DF27" s="715"/>
      <c r="DG27" s="715"/>
      <c r="DH27" s="715"/>
      <c r="DI27" s="715"/>
      <c r="DJ27" s="715"/>
      <c r="DK27" s="716"/>
      <c r="DL27" s="688">
        <v>39459</v>
      </c>
      <c r="DM27" s="715"/>
      <c r="DN27" s="715"/>
      <c r="DO27" s="715"/>
      <c r="DP27" s="715"/>
      <c r="DQ27" s="715"/>
      <c r="DR27" s="715"/>
      <c r="DS27" s="715"/>
      <c r="DT27" s="715"/>
      <c r="DU27" s="715"/>
      <c r="DV27" s="716"/>
      <c r="DW27" s="684">
        <v>2.4</v>
      </c>
      <c r="DX27" s="713"/>
      <c r="DY27" s="713"/>
      <c r="DZ27" s="713"/>
      <c r="EA27" s="713"/>
      <c r="EB27" s="713"/>
      <c r="EC27" s="714"/>
    </row>
    <row r="28" spans="2:133" ht="11.25" customHeight="1">
      <c r="B28" s="721" t="s">
        <v>301</v>
      </c>
      <c r="C28" s="722"/>
      <c r="D28" s="722"/>
      <c r="E28" s="722"/>
      <c r="F28" s="722"/>
      <c r="G28" s="722"/>
      <c r="H28" s="722"/>
      <c r="I28" s="722"/>
      <c r="J28" s="722"/>
      <c r="K28" s="722"/>
      <c r="L28" s="722"/>
      <c r="M28" s="722"/>
      <c r="N28" s="722"/>
      <c r="O28" s="722"/>
      <c r="P28" s="722"/>
      <c r="Q28" s="723"/>
      <c r="R28" s="679" t="s">
        <v>175</v>
      </c>
      <c r="S28" s="680"/>
      <c r="T28" s="680"/>
      <c r="U28" s="680"/>
      <c r="V28" s="680"/>
      <c r="W28" s="680"/>
      <c r="X28" s="680"/>
      <c r="Y28" s="681"/>
      <c r="Z28" s="682" t="s">
        <v>175</v>
      </c>
      <c r="AA28" s="682"/>
      <c r="AB28" s="682"/>
      <c r="AC28" s="682"/>
      <c r="AD28" s="683" t="s">
        <v>138</v>
      </c>
      <c r="AE28" s="683"/>
      <c r="AF28" s="683"/>
      <c r="AG28" s="683"/>
      <c r="AH28" s="683"/>
      <c r="AI28" s="683"/>
      <c r="AJ28" s="683"/>
      <c r="AK28" s="683"/>
      <c r="AL28" s="684" t="s">
        <v>175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370600</v>
      </c>
      <c r="CS28" s="680"/>
      <c r="CT28" s="680"/>
      <c r="CU28" s="680"/>
      <c r="CV28" s="680"/>
      <c r="CW28" s="680"/>
      <c r="CX28" s="680"/>
      <c r="CY28" s="681"/>
      <c r="CZ28" s="684">
        <v>12.4</v>
      </c>
      <c r="DA28" s="713"/>
      <c r="DB28" s="713"/>
      <c r="DC28" s="717"/>
      <c r="DD28" s="688">
        <v>370600</v>
      </c>
      <c r="DE28" s="680"/>
      <c r="DF28" s="680"/>
      <c r="DG28" s="680"/>
      <c r="DH28" s="680"/>
      <c r="DI28" s="680"/>
      <c r="DJ28" s="680"/>
      <c r="DK28" s="681"/>
      <c r="DL28" s="688">
        <v>370600</v>
      </c>
      <c r="DM28" s="680"/>
      <c r="DN28" s="680"/>
      <c r="DO28" s="680"/>
      <c r="DP28" s="680"/>
      <c r="DQ28" s="680"/>
      <c r="DR28" s="680"/>
      <c r="DS28" s="680"/>
      <c r="DT28" s="680"/>
      <c r="DU28" s="680"/>
      <c r="DV28" s="681"/>
      <c r="DW28" s="684">
        <v>22.3</v>
      </c>
      <c r="DX28" s="713"/>
      <c r="DY28" s="713"/>
      <c r="DZ28" s="713"/>
      <c r="EA28" s="713"/>
      <c r="EB28" s="713"/>
      <c r="EC28" s="714"/>
    </row>
    <row r="29" spans="2:133" ht="11.25" customHeight="1">
      <c r="B29" s="676" t="s">
        <v>303</v>
      </c>
      <c r="C29" s="677"/>
      <c r="D29" s="677"/>
      <c r="E29" s="677"/>
      <c r="F29" s="677"/>
      <c r="G29" s="677"/>
      <c r="H29" s="677"/>
      <c r="I29" s="677"/>
      <c r="J29" s="677"/>
      <c r="K29" s="677"/>
      <c r="L29" s="677"/>
      <c r="M29" s="677"/>
      <c r="N29" s="677"/>
      <c r="O29" s="677"/>
      <c r="P29" s="677"/>
      <c r="Q29" s="678"/>
      <c r="R29" s="679">
        <v>213324</v>
      </c>
      <c r="S29" s="680"/>
      <c r="T29" s="680"/>
      <c r="U29" s="680"/>
      <c r="V29" s="680"/>
      <c r="W29" s="680"/>
      <c r="X29" s="680"/>
      <c r="Y29" s="681"/>
      <c r="Z29" s="682">
        <v>7.1</v>
      </c>
      <c r="AA29" s="682"/>
      <c r="AB29" s="682"/>
      <c r="AC29" s="682"/>
      <c r="AD29" s="683" t="s">
        <v>175</v>
      </c>
      <c r="AE29" s="683"/>
      <c r="AF29" s="683"/>
      <c r="AG29" s="683"/>
      <c r="AH29" s="683"/>
      <c r="AI29" s="683"/>
      <c r="AJ29" s="683"/>
      <c r="AK29" s="683"/>
      <c r="AL29" s="684" t="s">
        <v>175</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370600</v>
      </c>
      <c r="CS29" s="715"/>
      <c r="CT29" s="715"/>
      <c r="CU29" s="715"/>
      <c r="CV29" s="715"/>
      <c r="CW29" s="715"/>
      <c r="CX29" s="715"/>
      <c r="CY29" s="716"/>
      <c r="CZ29" s="684">
        <v>12.4</v>
      </c>
      <c r="DA29" s="713"/>
      <c r="DB29" s="713"/>
      <c r="DC29" s="717"/>
      <c r="DD29" s="688">
        <v>370600</v>
      </c>
      <c r="DE29" s="715"/>
      <c r="DF29" s="715"/>
      <c r="DG29" s="715"/>
      <c r="DH29" s="715"/>
      <c r="DI29" s="715"/>
      <c r="DJ29" s="715"/>
      <c r="DK29" s="716"/>
      <c r="DL29" s="688">
        <v>370600</v>
      </c>
      <c r="DM29" s="715"/>
      <c r="DN29" s="715"/>
      <c r="DO29" s="715"/>
      <c r="DP29" s="715"/>
      <c r="DQ29" s="715"/>
      <c r="DR29" s="715"/>
      <c r="DS29" s="715"/>
      <c r="DT29" s="715"/>
      <c r="DU29" s="715"/>
      <c r="DV29" s="716"/>
      <c r="DW29" s="684">
        <v>22.3</v>
      </c>
      <c r="DX29" s="713"/>
      <c r="DY29" s="713"/>
      <c r="DZ29" s="713"/>
      <c r="EA29" s="713"/>
      <c r="EB29" s="713"/>
      <c r="EC29" s="714"/>
    </row>
    <row r="30" spans="2:133" ht="11.25" customHeight="1">
      <c r="B30" s="676" t="s">
        <v>308</v>
      </c>
      <c r="C30" s="677"/>
      <c r="D30" s="677"/>
      <c r="E30" s="677"/>
      <c r="F30" s="677"/>
      <c r="G30" s="677"/>
      <c r="H30" s="677"/>
      <c r="I30" s="677"/>
      <c r="J30" s="677"/>
      <c r="K30" s="677"/>
      <c r="L30" s="677"/>
      <c r="M30" s="677"/>
      <c r="N30" s="677"/>
      <c r="O30" s="677"/>
      <c r="P30" s="677"/>
      <c r="Q30" s="678"/>
      <c r="R30" s="679">
        <v>13014</v>
      </c>
      <c r="S30" s="680"/>
      <c r="T30" s="680"/>
      <c r="U30" s="680"/>
      <c r="V30" s="680"/>
      <c r="W30" s="680"/>
      <c r="X30" s="680"/>
      <c r="Y30" s="681"/>
      <c r="Z30" s="682">
        <v>0.4</v>
      </c>
      <c r="AA30" s="682"/>
      <c r="AB30" s="682"/>
      <c r="AC30" s="682"/>
      <c r="AD30" s="683" t="s">
        <v>175</v>
      </c>
      <c r="AE30" s="683"/>
      <c r="AF30" s="683"/>
      <c r="AG30" s="683"/>
      <c r="AH30" s="683"/>
      <c r="AI30" s="683"/>
      <c r="AJ30" s="683"/>
      <c r="AK30" s="683"/>
      <c r="AL30" s="684" t="s">
        <v>138</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99.8</v>
      </c>
      <c r="BH30" s="740"/>
      <c r="BI30" s="740"/>
      <c r="BJ30" s="740"/>
      <c r="BK30" s="740"/>
      <c r="BL30" s="740"/>
      <c r="BM30" s="674">
        <v>97.3</v>
      </c>
      <c r="BN30" s="740"/>
      <c r="BO30" s="740"/>
      <c r="BP30" s="740"/>
      <c r="BQ30" s="741"/>
      <c r="BR30" s="739">
        <v>99.7</v>
      </c>
      <c r="BS30" s="740"/>
      <c r="BT30" s="740"/>
      <c r="BU30" s="740"/>
      <c r="BV30" s="740"/>
      <c r="BW30" s="740"/>
      <c r="BX30" s="674">
        <v>96.3</v>
      </c>
      <c r="BY30" s="740"/>
      <c r="BZ30" s="740"/>
      <c r="CA30" s="740"/>
      <c r="CB30" s="741"/>
      <c r="CD30" s="744"/>
      <c r="CE30" s="745"/>
      <c r="CF30" s="694" t="s">
        <v>311</v>
      </c>
      <c r="CG30" s="695"/>
      <c r="CH30" s="695"/>
      <c r="CI30" s="695"/>
      <c r="CJ30" s="695"/>
      <c r="CK30" s="695"/>
      <c r="CL30" s="695"/>
      <c r="CM30" s="695"/>
      <c r="CN30" s="695"/>
      <c r="CO30" s="695"/>
      <c r="CP30" s="695"/>
      <c r="CQ30" s="696"/>
      <c r="CR30" s="679">
        <v>347148</v>
      </c>
      <c r="CS30" s="680"/>
      <c r="CT30" s="680"/>
      <c r="CU30" s="680"/>
      <c r="CV30" s="680"/>
      <c r="CW30" s="680"/>
      <c r="CX30" s="680"/>
      <c r="CY30" s="681"/>
      <c r="CZ30" s="684">
        <v>11.6</v>
      </c>
      <c r="DA30" s="713"/>
      <c r="DB30" s="713"/>
      <c r="DC30" s="717"/>
      <c r="DD30" s="688">
        <v>347148</v>
      </c>
      <c r="DE30" s="680"/>
      <c r="DF30" s="680"/>
      <c r="DG30" s="680"/>
      <c r="DH30" s="680"/>
      <c r="DI30" s="680"/>
      <c r="DJ30" s="680"/>
      <c r="DK30" s="681"/>
      <c r="DL30" s="688">
        <v>347148</v>
      </c>
      <c r="DM30" s="680"/>
      <c r="DN30" s="680"/>
      <c r="DO30" s="680"/>
      <c r="DP30" s="680"/>
      <c r="DQ30" s="680"/>
      <c r="DR30" s="680"/>
      <c r="DS30" s="680"/>
      <c r="DT30" s="680"/>
      <c r="DU30" s="680"/>
      <c r="DV30" s="681"/>
      <c r="DW30" s="684">
        <v>20.9</v>
      </c>
      <c r="DX30" s="713"/>
      <c r="DY30" s="713"/>
      <c r="DZ30" s="713"/>
      <c r="EA30" s="713"/>
      <c r="EB30" s="713"/>
      <c r="EC30" s="714"/>
    </row>
    <row r="31" spans="2:133" ht="11.25" customHeight="1">
      <c r="B31" s="676" t="s">
        <v>312</v>
      </c>
      <c r="C31" s="677"/>
      <c r="D31" s="677"/>
      <c r="E31" s="677"/>
      <c r="F31" s="677"/>
      <c r="G31" s="677"/>
      <c r="H31" s="677"/>
      <c r="I31" s="677"/>
      <c r="J31" s="677"/>
      <c r="K31" s="677"/>
      <c r="L31" s="677"/>
      <c r="M31" s="677"/>
      <c r="N31" s="677"/>
      <c r="O31" s="677"/>
      <c r="P31" s="677"/>
      <c r="Q31" s="678"/>
      <c r="R31" s="679">
        <v>96612</v>
      </c>
      <c r="S31" s="680"/>
      <c r="T31" s="680"/>
      <c r="U31" s="680"/>
      <c r="V31" s="680"/>
      <c r="W31" s="680"/>
      <c r="X31" s="680"/>
      <c r="Y31" s="681"/>
      <c r="Z31" s="682">
        <v>3.2</v>
      </c>
      <c r="AA31" s="682"/>
      <c r="AB31" s="682"/>
      <c r="AC31" s="682"/>
      <c r="AD31" s="683" t="s">
        <v>175</v>
      </c>
      <c r="AE31" s="683"/>
      <c r="AF31" s="683"/>
      <c r="AG31" s="683"/>
      <c r="AH31" s="683"/>
      <c r="AI31" s="683"/>
      <c r="AJ31" s="683"/>
      <c r="AK31" s="683"/>
      <c r="AL31" s="684" t="s">
        <v>175</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99.8</v>
      </c>
      <c r="BH31" s="715"/>
      <c r="BI31" s="715"/>
      <c r="BJ31" s="715"/>
      <c r="BK31" s="715"/>
      <c r="BL31" s="715"/>
      <c r="BM31" s="685">
        <v>95.9</v>
      </c>
      <c r="BN31" s="737"/>
      <c r="BO31" s="737"/>
      <c r="BP31" s="737"/>
      <c r="BQ31" s="738"/>
      <c r="BR31" s="736">
        <v>99.7</v>
      </c>
      <c r="BS31" s="715"/>
      <c r="BT31" s="715"/>
      <c r="BU31" s="715"/>
      <c r="BV31" s="715"/>
      <c r="BW31" s="715"/>
      <c r="BX31" s="685">
        <v>94.5</v>
      </c>
      <c r="BY31" s="737"/>
      <c r="BZ31" s="737"/>
      <c r="CA31" s="737"/>
      <c r="CB31" s="738"/>
      <c r="CD31" s="744"/>
      <c r="CE31" s="745"/>
      <c r="CF31" s="694" t="s">
        <v>315</v>
      </c>
      <c r="CG31" s="695"/>
      <c r="CH31" s="695"/>
      <c r="CI31" s="695"/>
      <c r="CJ31" s="695"/>
      <c r="CK31" s="695"/>
      <c r="CL31" s="695"/>
      <c r="CM31" s="695"/>
      <c r="CN31" s="695"/>
      <c r="CO31" s="695"/>
      <c r="CP31" s="695"/>
      <c r="CQ31" s="696"/>
      <c r="CR31" s="679">
        <v>23452</v>
      </c>
      <c r="CS31" s="715"/>
      <c r="CT31" s="715"/>
      <c r="CU31" s="715"/>
      <c r="CV31" s="715"/>
      <c r="CW31" s="715"/>
      <c r="CX31" s="715"/>
      <c r="CY31" s="716"/>
      <c r="CZ31" s="684">
        <v>0.8</v>
      </c>
      <c r="DA31" s="713"/>
      <c r="DB31" s="713"/>
      <c r="DC31" s="717"/>
      <c r="DD31" s="688">
        <v>23452</v>
      </c>
      <c r="DE31" s="715"/>
      <c r="DF31" s="715"/>
      <c r="DG31" s="715"/>
      <c r="DH31" s="715"/>
      <c r="DI31" s="715"/>
      <c r="DJ31" s="715"/>
      <c r="DK31" s="716"/>
      <c r="DL31" s="688">
        <v>23452</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316</v>
      </c>
      <c r="C32" s="677"/>
      <c r="D32" s="677"/>
      <c r="E32" s="677"/>
      <c r="F32" s="677"/>
      <c r="G32" s="677"/>
      <c r="H32" s="677"/>
      <c r="I32" s="677"/>
      <c r="J32" s="677"/>
      <c r="K32" s="677"/>
      <c r="L32" s="677"/>
      <c r="M32" s="677"/>
      <c r="N32" s="677"/>
      <c r="O32" s="677"/>
      <c r="P32" s="677"/>
      <c r="Q32" s="678"/>
      <c r="R32" s="679">
        <v>163205</v>
      </c>
      <c r="S32" s="680"/>
      <c r="T32" s="680"/>
      <c r="U32" s="680"/>
      <c r="V32" s="680"/>
      <c r="W32" s="680"/>
      <c r="X32" s="680"/>
      <c r="Y32" s="681"/>
      <c r="Z32" s="682">
        <v>5.4</v>
      </c>
      <c r="AA32" s="682"/>
      <c r="AB32" s="682"/>
      <c r="AC32" s="682"/>
      <c r="AD32" s="683" t="s">
        <v>239</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99.6</v>
      </c>
      <c r="BH32" s="749"/>
      <c r="BI32" s="749"/>
      <c r="BJ32" s="749"/>
      <c r="BK32" s="749"/>
      <c r="BL32" s="749"/>
      <c r="BM32" s="750">
        <v>98.4</v>
      </c>
      <c r="BN32" s="749"/>
      <c r="BO32" s="749"/>
      <c r="BP32" s="749"/>
      <c r="BQ32" s="751"/>
      <c r="BR32" s="748">
        <v>99.7</v>
      </c>
      <c r="BS32" s="749"/>
      <c r="BT32" s="749"/>
      <c r="BU32" s="749"/>
      <c r="BV32" s="749"/>
      <c r="BW32" s="749"/>
      <c r="BX32" s="750">
        <v>97.9</v>
      </c>
      <c r="BY32" s="749"/>
      <c r="BZ32" s="749"/>
      <c r="CA32" s="749"/>
      <c r="CB32" s="751"/>
      <c r="CD32" s="746"/>
      <c r="CE32" s="747"/>
      <c r="CF32" s="694" t="s">
        <v>318</v>
      </c>
      <c r="CG32" s="695"/>
      <c r="CH32" s="695"/>
      <c r="CI32" s="695"/>
      <c r="CJ32" s="695"/>
      <c r="CK32" s="695"/>
      <c r="CL32" s="695"/>
      <c r="CM32" s="695"/>
      <c r="CN32" s="695"/>
      <c r="CO32" s="695"/>
      <c r="CP32" s="695"/>
      <c r="CQ32" s="696"/>
      <c r="CR32" s="679" t="s">
        <v>175</v>
      </c>
      <c r="CS32" s="680"/>
      <c r="CT32" s="680"/>
      <c r="CU32" s="680"/>
      <c r="CV32" s="680"/>
      <c r="CW32" s="680"/>
      <c r="CX32" s="680"/>
      <c r="CY32" s="681"/>
      <c r="CZ32" s="684" t="s">
        <v>239</v>
      </c>
      <c r="DA32" s="713"/>
      <c r="DB32" s="713"/>
      <c r="DC32" s="717"/>
      <c r="DD32" s="688" t="s">
        <v>239</v>
      </c>
      <c r="DE32" s="680"/>
      <c r="DF32" s="680"/>
      <c r="DG32" s="680"/>
      <c r="DH32" s="680"/>
      <c r="DI32" s="680"/>
      <c r="DJ32" s="680"/>
      <c r="DK32" s="681"/>
      <c r="DL32" s="688" t="s">
        <v>138</v>
      </c>
      <c r="DM32" s="680"/>
      <c r="DN32" s="680"/>
      <c r="DO32" s="680"/>
      <c r="DP32" s="680"/>
      <c r="DQ32" s="680"/>
      <c r="DR32" s="680"/>
      <c r="DS32" s="680"/>
      <c r="DT32" s="680"/>
      <c r="DU32" s="680"/>
      <c r="DV32" s="681"/>
      <c r="DW32" s="684" t="s">
        <v>138</v>
      </c>
      <c r="DX32" s="713"/>
      <c r="DY32" s="713"/>
      <c r="DZ32" s="713"/>
      <c r="EA32" s="713"/>
      <c r="EB32" s="713"/>
      <c r="EC32" s="714"/>
    </row>
    <row r="33" spans="2:133" ht="11.25" customHeight="1">
      <c r="B33" s="676" t="s">
        <v>319</v>
      </c>
      <c r="C33" s="677"/>
      <c r="D33" s="677"/>
      <c r="E33" s="677"/>
      <c r="F33" s="677"/>
      <c r="G33" s="677"/>
      <c r="H33" s="677"/>
      <c r="I33" s="677"/>
      <c r="J33" s="677"/>
      <c r="K33" s="677"/>
      <c r="L33" s="677"/>
      <c r="M33" s="677"/>
      <c r="N33" s="677"/>
      <c r="O33" s="677"/>
      <c r="P33" s="677"/>
      <c r="Q33" s="678"/>
      <c r="R33" s="679">
        <v>77676</v>
      </c>
      <c r="S33" s="680"/>
      <c r="T33" s="680"/>
      <c r="U33" s="680"/>
      <c r="V33" s="680"/>
      <c r="W33" s="680"/>
      <c r="X33" s="680"/>
      <c r="Y33" s="681"/>
      <c r="Z33" s="682">
        <v>2.6</v>
      </c>
      <c r="AA33" s="682"/>
      <c r="AB33" s="682"/>
      <c r="AC33" s="682"/>
      <c r="AD33" s="683" t="s">
        <v>175</v>
      </c>
      <c r="AE33" s="683"/>
      <c r="AF33" s="683"/>
      <c r="AG33" s="683"/>
      <c r="AH33" s="683"/>
      <c r="AI33" s="683"/>
      <c r="AJ33" s="683"/>
      <c r="AK33" s="683"/>
      <c r="AL33" s="684" t="s">
        <v>175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1324868</v>
      </c>
      <c r="CS33" s="715"/>
      <c r="CT33" s="715"/>
      <c r="CU33" s="715"/>
      <c r="CV33" s="715"/>
      <c r="CW33" s="715"/>
      <c r="CX33" s="715"/>
      <c r="CY33" s="716"/>
      <c r="CZ33" s="684">
        <v>44.3</v>
      </c>
      <c r="DA33" s="713"/>
      <c r="DB33" s="713"/>
      <c r="DC33" s="717"/>
      <c r="DD33" s="688">
        <v>954164</v>
      </c>
      <c r="DE33" s="715"/>
      <c r="DF33" s="715"/>
      <c r="DG33" s="715"/>
      <c r="DH33" s="715"/>
      <c r="DI33" s="715"/>
      <c r="DJ33" s="715"/>
      <c r="DK33" s="716"/>
      <c r="DL33" s="688">
        <v>761763</v>
      </c>
      <c r="DM33" s="715"/>
      <c r="DN33" s="715"/>
      <c r="DO33" s="715"/>
      <c r="DP33" s="715"/>
      <c r="DQ33" s="715"/>
      <c r="DR33" s="715"/>
      <c r="DS33" s="715"/>
      <c r="DT33" s="715"/>
      <c r="DU33" s="715"/>
      <c r="DV33" s="716"/>
      <c r="DW33" s="684">
        <v>45.9</v>
      </c>
      <c r="DX33" s="713"/>
      <c r="DY33" s="713"/>
      <c r="DZ33" s="713"/>
      <c r="EA33" s="713"/>
      <c r="EB33" s="713"/>
      <c r="EC33" s="714"/>
    </row>
    <row r="34" spans="2:133" ht="11.25" customHeight="1">
      <c r="B34" s="676" t="s">
        <v>321</v>
      </c>
      <c r="C34" s="677"/>
      <c r="D34" s="677"/>
      <c r="E34" s="677"/>
      <c r="F34" s="677"/>
      <c r="G34" s="677"/>
      <c r="H34" s="677"/>
      <c r="I34" s="677"/>
      <c r="J34" s="677"/>
      <c r="K34" s="677"/>
      <c r="L34" s="677"/>
      <c r="M34" s="677"/>
      <c r="N34" s="677"/>
      <c r="O34" s="677"/>
      <c r="P34" s="677"/>
      <c r="Q34" s="678"/>
      <c r="R34" s="679">
        <v>57083</v>
      </c>
      <c r="S34" s="680"/>
      <c r="T34" s="680"/>
      <c r="U34" s="680"/>
      <c r="V34" s="680"/>
      <c r="W34" s="680"/>
      <c r="X34" s="680"/>
      <c r="Y34" s="681"/>
      <c r="Z34" s="682">
        <v>1.9</v>
      </c>
      <c r="AA34" s="682"/>
      <c r="AB34" s="682"/>
      <c r="AC34" s="682"/>
      <c r="AD34" s="683">
        <v>16356</v>
      </c>
      <c r="AE34" s="683"/>
      <c r="AF34" s="683"/>
      <c r="AG34" s="683"/>
      <c r="AH34" s="683"/>
      <c r="AI34" s="683"/>
      <c r="AJ34" s="683"/>
      <c r="AK34" s="683"/>
      <c r="AL34" s="684">
        <v>1</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500338</v>
      </c>
      <c r="CS34" s="680"/>
      <c r="CT34" s="680"/>
      <c r="CU34" s="680"/>
      <c r="CV34" s="680"/>
      <c r="CW34" s="680"/>
      <c r="CX34" s="680"/>
      <c r="CY34" s="681"/>
      <c r="CZ34" s="684">
        <v>16.7</v>
      </c>
      <c r="DA34" s="713"/>
      <c r="DB34" s="713"/>
      <c r="DC34" s="717"/>
      <c r="DD34" s="688">
        <v>355047</v>
      </c>
      <c r="DE34" s="680"/>
      <c r="DF34" s="680"/>
      <c r="DG34" s="680"/>
      <c r="DH34" s="680"/>
      <c r="DI34" s="680"/>
      <c r="DJ34" s="680"/>
      <c r="DK34" s="681"/>
      <c r="DL34" s="688">
        <v>274819</v>
      </c>
      <c r="DM34" s="680"/>
      <c r="DN34" s="680"/>
      <c r="DO34" s="680"/>
      <c r="DP34" s="680"/>
      <c r="DQ34" s="680"/>
      <c r="DR34" s="680"/>
      <c r="DS34" s="680"/>
      <c r="DT34" s="680"/>
      <c r="DU34" s="680"/>
      <c r="DV34" s="681"/>
      <c r="DW34" s="684">
        <v>16.600000000000001</v>
      </c>
      <c r="DX34" s="713"/>
      <c r="DY34" s="713"/>
      <c r="DZ34" s="713"/>
      <c r="EA34" s="713"/>
      <c r="EB34" s="713"/>
      <c r="EC34" s="714"/>
    </row>
    <row r="35" spans="2:133" ht="11.25" customHeight="1">
      <c r="B35" s="676" t="s">
        <v>325</v>
      </c>
      <c r="C35" s="677"/>
      <c r="D35" s="677"/>
      <c r="E35" s="677"/>
      <c r="F35" s="677"/>
      <c r="G35" s="677"/>
      <c r="H35" s="677"/>
      <c r="I35" s="677"/>
      <c r="J35" s="677"/>
      <c r="K35" s="677"/>
      <c r="L35" s="677"/>
      <c r="M35" s="677"/>
      <c r="N35" s="677"/>
      <c r="O35" s="677"/>
      <c r="P35" s="677"/>
      <c r="Q35" s="678"/>
      <c r="R35" s="679">
        <v>425000</v>
      </c>
      <c r="S35" s="680"/>
      <c r="T35" s="680"/>
      <c r="U35" s="680"/>
      <c r="V35" s="680"/>
      <c r="W35" s="680"/>
      <c r="X35" s="680"/>
      <c r="Y35" s="681"/>
      <c r="Z35" s="682">
        <v>14.1</v>
      </c>
      <c r="AA35" s="682"/>
      <c r="AB35" s="682"/>
      <c r="AC35" s="682"/>
      <c r="AD35" s="683" t="s">
        <v>239</v>
      </c>
      <c r="AE35" s="683"/>
      <c r="AF35" s="683"/>
      <c r="AG35" s="683"/>
      <c r="AH35" s="683"/>
      <c r="AI35" s="683"/>
      <c r="AJ35" s="683"/>
      <c r="AK35" s="683"/>
      <c r="AL35" s="684" t="s">
        <v>239</v>
      </c>
      <c r="AM35" s="685"/>
      <c r="AN35" s="685"/>
      <c r="AO35" s="686"/>
      <c r="AP35" s="234"/>
      <c r="AQ35" s="752" t="s">
        <v>326</v>
      </c>
      <c r="AR35" s="753"/>
      <c r="AS35" s="753"/>
      <c r="AT35" s="753"/>
      <c r="AU35" s="753"/>
      <c r="AV35" s="753"/>
      <c r="AW35" s="753"/>
      <c r="AX35" s="753"/>
      <c r="AY35" s="754"/>
      <c r="AZ35" s="668">
        <v>350130</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1324</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14075</v>
      </c>
      <c r="CS35" s="715"/>
      <c r="CT35" s="715"/>
      <c r="CU35" s="715"/>
      <c r="CV35" s="715"/>
      <c r="CW35" s="715"/>
      <c r="CX35" s="715"/>
      <c r="CY35" s="716"/>
      <c r="CZ35" s="684">
        <v>0.5</v>
      </c>
      <c r="DA35" s="713"/>
      <c r="DB35" s="713"/>
      <c r="DC35" s="717"/>
      <c r="DD35" s="688">
        <v>5915</v>
      </c>
      <c r="DE35" s="715"/>
      <c r="DF35" s="715"/>
      <c r="DG35" s="715"/>
      <c r="DH35" s="715"/>
      <c r="DI35" s="715"/>
      <c r="DJ35" s="715"/>
      <c r="DK35" s="716"/>
      <c r="DL35" s="688">
        <v>5392</v>
      </c>
      <c r="DM35" s="715"/>
      <c r="DN35" s="715"/>
      <c r="DO35" s="715"/>
      <c r="DP35" s="715"/>
      <c r="DQ35" s="715"/>
      <c r="DR35" s="715"/>
      <c r="DS35" s="715"/>
      <c r="DT35" s="715"/>
      <c r="DU35" s="715"/>
      <c r="DV35" s="716"/>
      <c r="DW35" s="684">
        <v>0.3</v>
      </c>
      <c r="DX35" s="713"/>
      <c r="DY35" s="713"/>
      <c r="DZ35" s="713"/>
      <c r="EA35" s="713"/>
      <c r="EB35" s="713"/>
      <c r="EC35" s="714"/>
    </row>
    <row r="36" spans="2:133" ht="11.25" customHeight="1">
      <c r="B36" s="676" t="s">
        <v>329</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138</v>
      </c>
      <c r="AA36" s="682"/>
      <c r="AB36" s="682"/>
      <c r="AC36" s="682"/>
      <c r="AD36" s="683" t="s">
        <v>175</v>
      </c>
      <c r="AE36" s="683"/>
      <c r="AF36" s="683"/>
      <c r="AG36" s="683"/>
      <c r="AH36" s="683"/>
      <c r="AI36" s="683"/>
      <c r="AJ36" s="683"/>
      <c r="AK36" s="683"/>
      <c r="AL36" s="684" t="s">
        <v>239</v>
      </c>
      <c r="AM36" s="685"/>
      <c r="AN36" s="685"/>
      <c r="AO36" s="686"/>
      <c r="AQ36" s="756" t="s">
        <v>330</v>
      </c>
      <c r="AR36" s="757"/>
      <c r="AS36" s="757"/>
      <c r="AT36" s="757"/>
      <c r="AU36" s="757"/>
      <c r="AV36" s="757"/>
      <c r="AW36" s="757"/>
      <c r="AX36" s="757"/>
      <c r="AY36" s="758"/>
      <c r="AZ36" s="679">
        <v>76500</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-5406</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404378</v>
      </c>
      <c r="CS36" s="680"/>
      <c r="CT36" s="680"/>
      <c r="CU36" s="680"/>
      <c r="CV36" s="680"/>
      <c r="CW36" s="680"/>
      <c r="CX36" s="680"/>
      <c r="CY36" s="681"/>
      <c r="CZ36" s="684">
        <v>13.5</v>
      </c>
      <c r="DA36" s="713"/>
      <c r="DB36" s="713"/>
      <c r="DC36" s="717"/>
      <c r="DD36" s="688">
        <v>268819</v>
      </c>
      <c r="DE36" s="680"/>
      <c r="DF36" s="680"/>
      <c r="DG36" s="680"/>
      <c r="DH36" s="680"/>
      <c r="DI36" s="680"/>
      <c r="DJ36" s="680"/>
      <c r="DK36" s="681"/>
      <c r="DL36" s="688">
        <v>201894</v>
      </c>
      <c r="DM36" s="680"/>
      <c r="DN36" s="680"/>
      <c r="DO36" s="680"/>
      <c r="DP36" s="680"/>
      <c r="DQ36" s="680"/>
      <c r="DR36" s="680"/>
      <c r="DS36" s="680"/>
      <c r="DT36" s="680"/>
      <c r="DU36" s="680"/>
      <c r="DV36" s="681"/>
      <c r="DW36" s="684">
        <v>12.2</v>
      </c>
      <c r="DX36" s="713"/>
      <c r="DY36" s="713"/>
      <c r="DZ36" s="713"/>
      <c r="EA36" s="713"/>
      <c r="EB36" s="713"/>
      <c r="EC36" s="714"/>
    </row>
    <row r="37" spans="2:133" ht="11.25" customHeight="1">
      <c r="B37" s="676" t="s">
        <v>333</v>
      </c>
      <c r="C37" s="677"/>
      <c r="D37" s="677"/>
      <c r="E37" s="677"/>
      <c r="F37" s="677"/>
      <c r="G37" s="677"/>
      <c r="H37" s="677"/>
      <c r="I37" s="677"/>
      <c r="J37" s="677"/>
      <c r="K37" s="677"/>
      <c r="L37" s="677"/>
      <c r="M37" s="677"/>
      <c r="N37" s="677"/>
      <c r="O37" s="677"/>
      <c r="P37" s="677"/>
      <c r="Q37" s="678"/>
      <c r="R37" s="679">
        <v>58200</v>
      </c>
      <c r="S37" s="680"/>
      <c r="T37" s="680"/>
      <c r="U37" s="680"/>
      <c r="V37" s="680"/>
      <c r="W37" s="680"/>
      <c r="X37" s="680"/>
      <c r="Y37" s="681"/>
      <c r="Z37" s="682">
        <v>1.9</v>
      </c>
      <c r="AA37" s="682"/>
      <c r="AB37" s="682"/>
      <c r="AC37" s="682"/>
      <c r="AD37" s="683" t="s">
        <v>175</v>
      </c>
      <c r="AE37" s="683"/>
      <c r="AF37" s="683"/>
      <c r="AG37" s="683"/>
      <c r="AH37" s="683"/>
      <c r="AI37" s="683"/>
      <c r="AJ37" s="683"/>
      <c r="AK37" s="683"/>
      <c r="AL37" s="684" t="s">
        <v>175</v>
      </c>
      <c r="AM37" s="685"/>
      <c r="AN37" s="685"/>
      <c r="AO37" s="686"/>
      <c r="AQ37" s="756" t="s">
        <v>334</v>
      </c>
      <c r="AR37" s="757"/>
      <c r="AS37" s="757"/>
      <c r="AT37" s="757"/>
      <c r="AU37" s="757"/>
      <c r="AV37" s="757"/>
      <c r="AW37" s="757"/>
      <c r="AX37" s="757"/>
      <c r="AY37" s="758"/>
      <c r="AZ37" s="679">
        <v>33126</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533</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83268</v>
      </c>
      <c r="CS37" s="715"/>
      <c r="CT37" s="715"/>
      <c r="CU37" s="715"/>
      <c r="CV37" s="715"/>
      <c r="CW37" s="715"/>
      <c r="CX37" s="715"/>
      <c r="CY37" s="716"/>
      <c r="CZ37" s="684">
        <v>2.8</v>
      </c>
      <c r="DA37" s="713"/>
      <c r="DB37" s="713"/>
      <c r="DC37" s="717"/>
      <c r="DD37" s="688">
        <v>83268</v>
      </c>
      <c r="DE37" s="715"/>
      <c r="DF37" s="715"/>
      <c r="DG37" s="715"/>
      <c r="DH37" s="715"/>
      <c r="DI37" s="715"/>
      <c r="DJ37" s="715"/>
      <c r="DK37" s="716"/>
      <c r="DL37" s="688">
        <v>63482</v>
      </c>
      <c r="DM37" s="715"/>
      <c r="DN37" s="715"/>
      <c r="DO37" s="715"/>
      <c r="DP37" s="715"/>
      <c r="DQ37" s="715"/>
      <c r="DR37" s="715"/>
      <c r="DS37" s="715"/>
      <c r="DT37" s="715"/>
      <c r="DU37" s="715"/>
      <c r="DV37" s="716"/>
      <c r="DW37" s="684">
        <v>3.8</v>
      </c>
      <c r="DX37" s="713"/>
      <c r="DY37" s="713"/>
      <c r="DZ37" s="713"/>
      <c r="EA37" s="713"/>
      <c r="EB37" s="713"/>
      <c r="EC37" s="714"/>
    </row>
    <row r="38" spans="2:133" ht="11.25" customHeight="1">
      <c r="B38" s="724" t="s">
        <v>337</v>
      </c>
      <c r="C38" s="725"/>
      <c r="D38" s="725"/>
      <c r="E38" s="725"/>
      <c r="F38" s="725"/>
      <c r="G38" s="725"/>
      <c r="H38" s="725"/>
      <c r="I38" s="725"/>
      <c r="J38" s="725"/>
      <c r="K38" s="725"/>
      <c r="L38" s="725"/>
      <c r="M38" s="725"/>
      <c r="N38" s="725"/>
      <c r="O38" s="725"/>
      <c r="P38" s="725"/>
      <c r="Q38" s="726"/>
      <c r="R38" s="759">
        <v>3021766</v>
      </c>
      <c r="S38" s="760"/>
      <c r="T38" s="760"/>
      <c r="U38" s="760"/>
      <c r="V38" s="760"/>
      <c r="W38" s="760"/>
      <c r="X38" s="760"/>
      <c r="Y38" s="761"/>
      <c r="Z38" s="762">
        <v>100</v>
      </c>
      <c r="AA38" s="762"/>
      <c r="AB38" s="762"/>
      <c r="AC38" s="762"/>
      <c r="AD38" s="763">
        <v>1600231</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138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783</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350130</v>
      </c>
      <c r="CS38" s="680"/>
      <c r="CT38" s="680"/>
      <c r="CU38" s="680"/>
      <c r="CV38" s="680"/>
      <c r="CW38" s="680"/>
      <c r="CX38" s="680"/>
      <c r="CY38" s="681"/>
      <c r="CZ38" s="684">
        <v>11.7</v>
      </c>
      <c r="DA38" s="713"/>
      <c r="DB38" s="713"/>
      <c r="DC38" s="717"/>
      <c r="DD38" s="688">
        <v>314777</v>
      </c>
      <c r="DE38" s="680"/>
      <c r="DF38" s="680"/>
      <c r="DG38" s="680"/>
      <c r="DH38" s="680"/>
      <c r="DI38" s="680"/>
      <c r="DJ38" s="680"/>
      <c r="DK38" s="681"/>
      <c r="DL38" s="688">
        <v>279658</v>
      </c>
      <c r="DM38" s="680"/>
      <c r="DN38" s="680"/>
      <c r="DO38" s="680"/>
      <c r="DP38" s="680"/>
      <c r="DQ38" s="680"/>
      <c r="DR38" s="680"/>
      <c r="DS38" s="680"/>
      <c r="DT38" s="680"/>
      <c r="DU38" s="680"/>
      <c r="DV38" s="681"/>
      <c r="DW38" s="684">
        <v>16.899999999999999</v>
      </c>
      <c r="DX38" s="713"/>
      <c r="DY38" s="713"/>
      <c r="DZ38" s="713"/>
      <c r="EA38" s="713"/>
      <c r="EB38" s="713"/>
      <c r="EC38" s="714"/>
    </row>
    <row r="39" spans="2:133" ht="11.25" customHeight="1">
      <c r="AQ39" s="756" t="s">
        <v>341</v>
      </c>
      <c r="AR39" s="757"/>
      <c r="AS39" s="757"/>
      <c r="AT39" s="757"/>
      <c r="AU39" s="757"/>
      <c r="AV39" s="757"/>
      <c r="AW39" s="757"/>
      <c r="AX39" s="757"/>
      <c r="AY39" s="758"/>
      <c r="AZ39" s="679" t="s">
        <v>138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80</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51947</v>
      </c>
      <c r="CS39" s="715"/>
      <c r="CT39" s="715"/>
      <c r="CU39" s="715"/>
      <c r="CV39" s="715"/>
      <c r="CW39" s="715"/>
      <c r="CX39" s="715"/>
      <c r="CY39" s="716"/>
      <c r="CZ39" s="684">
        <v>1.7</v>
      </c>
      <c r="DA39" s="713"/>
      <c r="DB39" s="713"/>
      <c r="DC39" s="717"/>
      <c r="DD39" s="688">
        <v>9606</v>
      </c>
      <c r="DE39" s="715"/>
      <c r="DF39" s="715"/>
      <c r="DG39" s="715"/>
      <c r="DH39" s="715"/>
      <c r="DI39" s="715"/>
      <c r="DJ39" s="715"/>
      <c r="DK39" s="716"/>
      <c r="DL39" s="688" t="s">
        <v>175</v>
      </c>
      <c r="DM39" s="715"/>
      <c r="DN39" s="715"/>
      <c r="DO39" s="715"/>
      <c r="DP39" s="715"/>
      <c r="DQ39" s="715"/>
      <c r="DR39" s="715"/>
      <c r="DS39" s="715"/>
      <c r="DT39" s="715"/>
      <c r="DU39" s="715"/>
      <c r="DV39" s="716"/>
      <c r="DW39" s="684" t="s">
        <v>175</v>
      </c>
      <c r="DX39" s="713"/>
      <c r="DY39" s="713"/>
      <c r="DZ39" s="713"/>
      <c r="EA39" s="713"/>
      <c r="EB39" s="713"/>
      <c r="EC39" s="714"/>
    </row>
    <row r="40" spans="2:133" ht="11.25" customHeight="1">
      <c r="AQ40" s="756" t="s">
        <v>345</v>
      </c>
      <c r="AR40" s="757"/>
      <c r="AS40" s="757"/>
      <c r="AT40" s="757"/>
      <c r="AU40" s="757"/>
      <c r="AV40" s="757"/>
      <c r="AW40" s="757"/>
      <c r="AX40" s="757"/>
      <c r="AY40" s="758"/>
      <c r="AZ40" s="679">
        <v>52227</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175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4000</v>
      </c>
      <c r="CS40" s="680"/>
      <c r="CT40" s="680"/>
      <c r="CU40" s="680"/>
      <c r="CV40" s="680"/>
      <c r="CW40" s="680"/>
      <c r="CX40" s="680"/>
      <c r="CY40" s="681"/>
      <c r="CZ40" s="684">
        <v>0.1</v>
      </c>
      <c r="DA40" s="713"/>
      <c r="DB40" s="713"/>
      <c r="DC40" s="717"/>
      <c r="DD40" s="688" t="s">
        <v>138</v>
      </c>
      <c r="DE40" s="680"/>
      <c r="DF40" s="680"/>
      <c r="DG40" s="680"/>
      <c r="DH40" s="680"/>
      <c r="DI40" s="680"/>
      <c r="DJ40" s="680"/>
      <c r="DK40" s="681"/>
      <c r="DL40" s="688" t="s">
        <v>175</v>
      </c>
      <c r="DM40" s="680"/>
      <c r="DN40" s="680"/>
      <c r="DO40" s="680"/>
      <c r="DP40" s="680"/>
      <c r="DQ40" s="680"/>
      <c r="DR40" s="680"/>
      <c r="DS40" s="680"/>
      <c r="DT40" s="680"/>
      <c r="DU40" s="680"/>
      <c r="DV40" s="681"/>
      <c r="DW40" s="684" t="s">
        <v>239</v>
      </c>
      <c r="DX40" s="713"/>
      <c r="DY40" s="713"/>
      <c r="DZ40" s="713"/>
      <c r="EA40" s="713"/>
      <c r="EB40" s="713"/>
      <c r="EC40" s="714"/>
    </row>
    <row r="41" spans="2:133" ht="11.25" customHeight="1">
      <c r="AQ41" s="766" t="s">
        <v>348</v>
      </c>
      <c r="AR41" s="767"/>
      <c r="AS41" s="767"/>
      <c r="AT41" s="767"/>
      <c r="AU41" s="767"/>
      <c r="AV41" s="767"/>
      <c r="AW41" s="767"/>
      <c r="AX41" s="767"/>
      <c r="AY41" s="768"/>
      <c r="AZ41" s="759">
        <v>188277</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503</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175</v>
      </c>
      <c r="CS41" s="715"/>
      <c r="CT41" s="715"/>
      <c r="CU41" s="715"/>
      <c r="CV41" s="715"/>
      <c r="CW41" s="715"/>
      <c r="CX41" s="715"/>
      <c r="CY41" s="716"/>
      <c r="CZ41" s="684" t="s">
        <v>239</v>
      </c>
      <c r="DA41" s="713"/>
      <c r="DB41" s="713"/>
      <c r="DC41" s="717"/>
      <c r="DD41" s="688" t="s">
        <v>138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682803</v>
      </c>
      <c r="CS42" s="680"/>
      <c r="CT42" s="680"/>
      <c r="CU42" s="680"/>
      <c r="CV42" s="680"/>
      <c r="CW42" s="680"/>
      <c r="CX42" s="680"/>
      <c r="CY42" s="681"/>
      <c r="CZ42" s="684">
        <v>22.9</v>
      </c>
      <c r="DA42" s="685"/>
      <c r="DB42" s="685"/>
      <c r="DC42" s="780"/>
      <c r="DD42" s="688">
        <v>95951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22394</v>
      </c>
      <c r="CS43" s="715"/>
      <c r="CT43" s="715"/>
      <c r="CU43" s="715"/>
      <c r="CV43" s="715"/>
      <c r="CW43" s="715"/>
      <c r="CX43" s="715"/>
      <c r="CY43" s="716"/>
      <c r="CZ43" s="684">
        <v>0.7</v>
      </c>
      <c r="DA43" s="713"/>
      <c r="DB43" s="713"/>
      <c r="DC43" s="717"/>
      <c r="DD43" s="688">
        <v>11594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355</v>
      </c>
      <c r="CD44" s="791" t="s">
        <v>306</v>
      </c>
      <c r="CE44" s="792"/>
      <c r="CF44" s="676" t="s">
        <v>356</v>
      </c>
      <c r="CG44" s="677"/>
      <c r="CH44" s="677"/>
      <c r="CI44" s="677"/>
      <c r="CJ44" s="677"/>
      <c r="CK44" s="677"/>
      <c r="CL44" s="677"/>
      <c r="CM44" s="677"/>
      <c r="CN44" s="677"/>
      <c r="CO44" s="677"/>
      <c r="CP44" s="677"/>
      <c r="CQ44" s="678"/>
      <c r="CR44" s="679">
        <v>662992</v>
      </c>
      <c r="CS44" s="680"/>
      <c r="CT44" s="680"/>
      <c r="CU44" s="680"/>
      <c r="CV44" s="680"/>
      <c r="CW44" s="680"/>
      <c r="CX44" s="680"/>
      <c r="CY44" s="681"/>
      <c r="CZ44" s="684">
        <v>22.2</v>
      </c>
      <c r="DA44" s="685"/>
      <c r="DB44" s="685"/>
      <c r="DC44" s="780"/>
      <c r="DD44" s="688">
        <v>86540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357</v>
      </c>
      <c r="CG45" s="677"/>
      <c r="CH45" s="677"/>
      <c r="CI45" s="677"/>
      <c r="CJ45" s="677"/>
      <c r="CK45" s="677"/>
      <c r="CL45" s="677"/>
      <c r="CM45" s="677"/>
      <c r="CN45" s="677"/>
      <c r="CO45" s="677"/>
      <c r="CP45" s="677"/>
      <c r="CQ45" s="678"/>
      <c r="CR45" s="679">
        <v>251264</v>
      </c>
      <c r="CS45" s="715"/>
      <c r="CT45" s="715"/>
      <c r="CU45" s="715"/>
      <c r="CV45" s="715"/>
      <c r="CW45" s="715"/>
      <c r="CX45" s="715"/>
      <c r="CY45" s="716"/>
      <c r="CZ45" s="684">
        <v>8.4</v>
      </c>
      <c r="DA45" s="713"/>
      <c r="DB45" s="713"/>
      <c r="DC45" s="717"/>
      <c r="DD45" s="688">
        <v>25406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358</v>
      </c>
      <c r="CG46" s="677"/>
      <c r="CH46" s="677"/>
      <c r="CI46" s="677"/>
      <c r="CJ46" s="677"/>
      <c r="CK46" s="677"/>
      <c r="CL46" s="677"/>
      <c r="CM46" s="677"/>
      <c r="CN46" s="677"/>
      <c r="CO46" s="677"/>
      <c r="CP46" s="677"/>
      <c r="CQ46" s="678"/>
      <c r="CR46" s="679">
        <v>379104</v>
      </c>
      <c r="CS46" s="680"/>
      <c r="CT46" s="680"/>
      <c r="CU46" s="680"/>
      <c r="CV46" s="680"/>
      <c r="CW46" s="680"/>
      <c r="CX46" s="680"/>
      <c r="CY46" s="681"/>
      <c r="CZ46" s="684">
        <v>12.7</v>
      </c>
      <c r="DA46" s="685"/>
      <c r="DB46" s="685"/>
      <c r="DC46" s="780"/>
      <c r="DD46" s="688">
        <v>59410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359</v>
      </c>
      <c r="CG47" s="677"/>
      <c r="CH47" s="677"/>
      <c r="CI47" s="677"/>
      <c r="CJ47" s="677"/>
      <c r="CK47" s="677"/>
      <c r="CL47" s="677"/>
      <c r="CM47" s="677"/>
      <c r="CN47" s="677"/>
      <c r="CO47" s="677"/>
      <c r="CP47" s="677"/>
      <c r="CQ47" s="678"/>
      <c r="CR47" s="679">
        <v>19811</v>
      </c>
      <c r="CS47" s="715"/>
      <c r="CT47" s="715"/>
      <c r="CU47" s="715"/>
      <c r="CV47" s="715"/>
      <c r="CW47" s="715"/>
      <c r="CX47" s="715"/>
      <c r="CY47" s="716"/>
      <c r="CZ47" s="684">
        <v>0.7</v>
      </c>
      <c r="DA47" s="713"/>
      <c r="DB47" s="713"/>
      <c r="DC47" s="717"/>
      <c r="DD47" s="688">
        <v>9411</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360</v>
      </c>
      <c r="CG48" s="677"/>
      <c r="CH48" s="677"/>
      <c r="CI48" s="677"/>
      <c r="CJ48" s="677"/>
      <c r="CK48" s="677"/>
      <c r="CL48" s="677"/>
      <c r="CM48" s="677"/>
      <c r="CN48" s="677"/>
      <c r="CO48" s="677"/>
      <c r="CP48" s="677"/>
      <c r="CQ48" s="678"/>
      <c r="CR48" s="679" t="s">
        <v>138</v>
      </c>
      <c r="CS48" s="680"/>
      <c r="CT48" s="680"/>
      <c r="CU48" s="680"/>
      <c r="CV48" s="680"/>
      <c r="CW48" s="680"/>
      <c r="CX48" s="680"/>
      <c r="CY48" s="681"/>
      <c r="CZ48" s="684" t="s">
        <v>175</v>
      </c>
      <c r="DA48" s="685"/>
      <c r="DB48" s="685"/>
      <c r="DC48" s="780"/>
      <c r="DD48" s="688" t="s">
        <v>175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361</v>
      </c>
      <c r="CE49" s="725"/>
      <c r="CF49" s="725"/>
      <c r="CG49" s="725"/>
      <c r="CH49" s="725"/>
      <c r="CI49" s="725"/>
      <c r="CJ49" s="725"/>
      <c r="CK49" s="725"/>
      <c r="CL49" s="725"/>
      <c r="CM49" s="725"/>
      <c r="CN49" s="725"/>
      <c r="CO49" s="725"/>
      <c r="CP49" s="725"/>
      <c r="CQ49" s="726"/>
      <c r="CR49" s="759">
        <v>2987466</v>
      </c>
      <c r="CS49" s="749"/>
      <c r="CT49" s="749"/>
      <c r="CU49" s="749"/>
      <c r="CV49" s="749"/>
      <c r="CW49" s="749"/>
      <c r="CX49" s="749"/>
      <c r="CY49" s="781"/>
      <c r="CZ49" s="764">
        <v>100</v>
      </c>
      <c r="DA49" s="782"/>
      <c r="DB49" s="782"/>
      <c r="DC49" s="783"/>
      <c r="DD49" s="784">
        <v>1922489</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FH53GhMAtCKXbJbGOcgfZEh7HB2wXVKTLmwMLISuhLzeFCebOu2XtK2NnH74HG3HnLx5TfPwqX2SDK6LnP2Vug==" saltValue="4ckZd8vsLddlZKgWHhwi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384</v>
      </c>
      <c r="C7" s="812"/>
      <c r="D7" s="812"/>
      <c r="E7" s="812"/>
      <c r="F7" s="812"/>
      <c r="G7" s="812"/>
      <c r="H7" s="812"/>
      <c r="I7" s="812"/>
      <c r="J7" s="812"/>
      <c r="K7" s="812"/>
      <c r="L7" s="812"/>
      <c r="M7" s="812"/>
      <c r="N7" s="812"/>
      <c r="O7" s="812"/>
      <c r="P7" s="813"/>
      <c r="Q7" s="814">
        <v>3274</v>
      </c>
      <c r="R7" s="815"/>
      <c r="S7" s="815"/>
      <c r="T7" s="815"/>
      <c r="U7" s="815"/>
      <c r="V7" s="815">
        <v>2985</v>
      </c>
      <c r="W7" s="815"/>
      <c r="X7" s="815"/>
      <c r="Y7" s="815"/>
      <c r="Z7" s="815"/>
      <c r="AA7" s="815">
        <v>289</v>
      </c>
      <c r="AB7" s="815"/>
      <c r="AC7" s="815"/>
      <c r="AD7" s="815"/>
      <c r="AE7" s="816"/>
      <c r="AF7" s="817">
        <v>260</v>
      </c>
      <c r="AG7" s="818"/>
      <c r="AH7" s="818"/>
      <c r="AI7" s="818"/>
      <c r="AJ7" s="819"/>
      <c r="AK7" s="854">
        <v>163</v>
      </c>
      <c r="AL7" s="855"/>
      <c r="AM7" s="855"/>
      <c r="AN7" s="855"/>
      <c r="AO7" s="855"/>
      <c r="AP7" s="855">
        <v>3881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584</v>
      </c>
      <c r="BT7" s="859"/>
      <c r="BU7" s="859"/>
      <c r="BV7" s="859"/>
      <c r="BW7" s="859"/>
      <c r="BX7" s="859"/>
      <c r="BY7" s="859"/>
      <c r="BZ7" s="859"/>
      <c r="CA7" s="859"/>
      <c r="CB7" s="859"/>
      <c r="CC7" s="859"/>
      <c r="CD7" s="859"/>
      <c r="CE7" s="859"/>
      <c r="CF7" s="859"/>
      <c r="CG7" s="860"/>
      <c r="CH7" s="851">
        <v>0</v>
      </c>
      <c r="CI7" s="852"/>
      <c r="CJ7" s="852"/>
      <c r="CK7" s="852"/>
      <c r="CL7" s="853"/>
      <c r="CM7" s="851">
        <v>0</v>
      </c>
      <c r="CN7" s="852"/>
      <c r="CO7" s="852"/>
      <c r="CP7" s="852"/>
      <c r="CQ7" s="853"/>
      <c r="CR7" s="851">
        <v>5</v>
      </c>
      <c r="CS7" s="852"/>
      <c r="CT7" s="852"/>
      <c r="CU7" s="852"/>
      <c r="CV7" s="853"/>
      <c r="CW7" s="851" t="s">
        <v>585</v>
      </c>
      <c r="CX7" s="852"/>
      <c r="CY7" s="852"/>
      <c r="CZ7" s="852"/>
      <c r="DA7" s="853"/>
      <c r="DB7" s="851" t="s">
        <v>585</v>
      </c>
      <c r="DC7" s="852"/>
      <c r="DD7" s="852"/>
      <c r="DE7" s="852"/>
      <c r="DF7" s="853"/>
      <c r="DG7" s="851" t="s">
        <v>585</v>
      </c>
      <c r="DH7" s="852"/>
      <c r="DI7" s="852"/>
      <c r="DJ7" s="852"/>
      <c r="DK7" s="853"/>
      <c r="DL7" s="851" t="s">
        <v>585</v>
      </c>
      <c r="DM7" s="852"/>
      <c r="DN7" s="852"/>
      <c r="DO7" s="852"/>
      <c r="DP7" s="853"/>
      <c r="DQ7" s="851" t="s">
        <v>585</v>
      </c>
      <c r="DR7" s="852"/>
      <c r="DS7" s="852"/>
      <c r="DT7" s="852"/>
      <c r="DU7" s="853"/>
      <c r="DV7" s="832"/>
      <c r="DW7" s="833"/>
      <c r="DX7" s="833"/>
      <c r="DY7" s="833"/>
      <c r="DZ7" s="834"/>
      <c r="EA7" s="254"/>
    </row>
    <row r="8" spans="1:131" s="255" customFormat="1" ht="26.25" customHeight="1">
      <c r="A8" s="261">
        <v>2</v>
      </c>
      <c r="B8" s="835" t="s">
        <v>385</v>
      </c>
      <c r="C8" s="836"/>
      <c r="D8" s="836"/>
      <c r="E8" s="836"/>
      <c r="F8" s="836"/>
      <c r="G8" s="836"/>
      <c r="H8" s="836"/>
      <c r="I8" s="836"/>
      <c r="J8" s="836"/>
      <c r="K8" s="836"/>
      <c r="L8" s="836"/>
      <c r="M8" s="836"/>
      <c r="N8" s="836"/>
      <c r="O8" s="836"/>
      <c r="P8" s="837"/>
      <c r="Q8" s="838">
        <v>30</v>
      </c>
      <c r="R8" s="839"/>
      <c r="S8" s="839"/>
      <c r="T8" s="839"/>
      <c r="U8" s="839"/>
      <c r="V8" s="839">
        <v>285</v>
      </c>
      <c r="W8" s="839"/>
      <c r="X8" s="839"/>
      <c r="Y8" s="839"/>
      <c r="Z8" s="839"/>
      <c r="AA8" s="839">
        <v>-255</v>
      </c>
      <c r="AB8" s="839"/>
      <c r="AC8" s="839"/>
      <c r="AD8" s="839"/>
      <c r="AE8" s="840"/>
      <c r="AF8" s="841">
        <v>-255</v>
      </c>
      <c r="AG8" s="842"/>
      <c r="AH8" s="842"/>
      <c r="AI8" s="842"/>
      <c r="AJ8" s="843"/>
      <c r="AK8" s="844" t="s">
        <v>586</v>
      </c>
      <c r="AL8" s="845"/>
      <c r="AM8" s="845"/>
      <c r="AN8" s="845"/>
      <c r="AO8" s="845"/>
      <c r="AP8" s="845" t="s">
        <v>585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3304</v>
      </c>
      <c r="R23" s="874"/>
      <c r="S23" s="874"/>
      <c r="T23" s="874"/>
      <c r="U23" s="874"/>
      <c r="V23" s="874">
        <v>3270</v>
      </c>
      <c r="W23" s="874"/>
      <c r="X23" s="874"/>
      <c r="Y23" s="874"/>
      <c r="Z23" s="874"/>
      <c r="AA23" s="874">
        <v>34</v>
      </c>
      <c r="AB23" s="874"/>
      <c r="AC23" s="874"/>
      <c r="AD23" s="874"/>
      <c r="AE23" s="875"/>
      <c r="AF23" s="876">
        <v>5</v>
      </c>
      <c r="AG23" s="874"/>
      <c r="AH23" s="874"/>
      <c r="AI23" s="874"/>
      <c r="AJ23" s="877"/>
      <c r="AK23" s="878"/>
      <c r="AL23" s="879"/>
      <c r="AM23" s="879"/>
      <c r="AN23" s="879"/>
      <c r="AO23" s="879"/>
      <c r="AP23" s="874">
        <v>3881</v>
      </c>
      <c r="AQ23" s="874"/>
      <c r="AR23" s="874"/>
      <c r="AS23" s="874"/>
      <c r="AT23" s="874"/>
      <c r="AU23" s="880"/>
      <c r="AV23" s="880"/>
      <c r="AW23" s="880"/>
      <c r="AX23" s="880"/>
      <c r="AY23" s="881"/>
      <c r="AZ23" s="889" t="s">
        <v>175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367</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1">
        <v>533</v>
      </c>
      <c r="R28" s="902"/>
      <c r="S28" s="902"/>
      <c r="T28" s="902"/>
      <c r="U28" s="902"/>
      <c r="V28" s="902">
        <v>532</v>
      </c>
      <c r="W28" s="902"/>
      <c r="X28" s="902"/>
      <c r="Y28" s="902"/>
      <c r="Z28" s="902"/>
      <c r="AA28" s="902">
        <v>1</v>
      </c>
      <c r="AB28" s="902"/>
      <c r="AC28" s="902"/>
      <c r="AD28" s="902"/>
      <c r="AE28" s="903"/>
      <c r="AF28" s="904">
        <v>1</v>
      </c>
      <c r="AG28" s="902"/>
      <c r="AH28" s="902"/>
      <c r="AI28" s="902"/>
      <c r="AJ28" s="905"/>
      <c r="AK28" s="906">
        <v>57</v>
      </c>
      <c r="AL28" s="898"/>
      <c r="AM28" s="898"/>
      <c r="AN28" s="898"/>
      <c r="AO28" s="898"/>
      <c r="AP28" s="898" t="s">
        <v>587</v>
      </c>
      <c r="AQ28" s="898"/>
      <c r="AR28" s="898"/>
      <c r="AS28" s="898"/>
      <c r="AT28" s="898"/>
      <c r="AU28" s="898" t="s">
        <v>587</v>
      </c>
      <c r="AV28" s="898"/>
      <c r="AW28" s="898"/>
      <c r="AX28" s="898"/>
      <c r="AY28" s="898"/>
      <c r="AZ28" s="898" t="s">
        <v>587</v>
      </c>
      <c r="BA28" s="898"/>
      <c r="BB28" s="898"/>
      <c r="BC28" s="898"/>
      <c r="BD28" s="898"/>
      <c r="BE28" s="899"/>
      <c r="BF28" s="899"/>
      <c r="BG28" s="899"/>
      <c r="BH28" s="899"/>
      <c r="BI28" s="900"/>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609</v>
      </c>
      <c r="R29" s="839"/>
      <c r="S29" s="839"/>
      <c r="T29" s="839"/>
      <c r="U29" s="839"/>
      <c r="V29" s="839">
        <v>593</v>
      </c>
      <c r="W29" s="839"/>
      <c r="X29" s="839"/>
      <c r="Y29" s="839"/>
      <c r="Z29" s="839"/>
      <c r="AA29" s="839">
        <v>16</v>
      </c>
      <c r="AB29" s="839"/>
      <c r="AC29" s="839"/>
      <c r="AD29" s="839"/>
      <c r="AE29" s="840"/>
      <c r="AF29" s="841">
        <v>16</v>
      </c>
      <c r="AG29" s="842"/>
      <c r="AH29" s="842"/>
      <c r="AI29" s="842"/>
      <c r="AJ29" s="843"/>
      <c r="AK29" s="909">
        <v>110</v>
      </c>
      <c r="AL29" s="910"/>
      <c r="AM29" s="910"/>
      <c r="AN29" s="910"/>
      <c r="AO29" s="910"/>
      <c r="AP29" s="910" t="s">
        <v>587</v>
      </c>
      <c r="AQ29" s="910"/>
      <c r="AR29" s="910"/>
      <c r="AS29" s="910"/>
      <c r="AT29" s="910"/>
      <c r="AU29" s="910" t="s">
        <v>587</v>
      </c>
      <c r="AV29" s="910"/>
      <c r="AW29" s="910"/>
      <c r="AX29" s="910"/>
      <c r="AY29" s="910"/>
      <c r="AZ29" s="911" t="s">
        <v>587</v>
      </c>
      <c r="BA29" s="911"/>
      <c r="BB29" s="911"/>
      <c r="BC29" s="911"/>
      <c r="BD29" s="911"/>
      <c r="BE29" s="907"/>
      <c r="BF29" s="907"/>
      <c r="BG29" s="907"/>
      <c r="BH29" s="907"/>
      <c r="BI29" s="908"/>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14</v>
      </c>
      <c r="R30" s="839"/>
      <c r="S30" s="839"/>
      <c r="T30" s="839"/>
      <c r="U30" s="839"/>
      <c r="V30" s="839">
        <v>14</v>
      </c>
      <c r="W30" s="839"/>
      <c r="X30" s="839"/>
      <c r="Y30" s="839"/>
      <c r="Z30" s="839"/>
      <c r="AA30" s="839">
        <v>0</v>
      </c>
      <c r="AB30" s="839"/>
      <c r="AC30" s="839"/>
      <c r="AD30" s="839"/>
      <c r="AE30" s="840"/>
      <c r="AF30" s="841" t="s">
        <v>175</v>
      </c>
      <c r="AG30" s="842"/>
      <c r="AH30" s="842"/>
      <c r="AI30" s="842"/>
      <c r="AJ30" s="843"/>
      <c r="AK30" s="909">
        <v>7</v>
      </c>
      <c r="AL30" s="910"/>
      <c r="AM30" s="910"/>
      <c r="AN30" s="910"/>
      <c r="AO30" s="910"/>
      <c r="AP30" s="910" t="s">
        <v>587</v>
      </c>
      <c r="AQ30" s="910"/>
      <c r="AR30" s="910"/>
      <c r="AS30" s="910"/>
      <c r="AT30" s="910"/>
      <c r="AU30" s="910" t="s">
        <v>587</v>
      </c>
      <c r="AV30" s="910"/>
      <c r="AW30" s="910"/>
      <c r="AX30" s="910"/>
      <c r="AY30" s="910"/>
      <c r="AZ30" s="910" t="s">
        <v>587</v>
      </c>
      <c r="BA30" s="910"/>
      <c r="BB30" s="910"/>
      <c r="BC30" s="910"/>
      <c r="BD30" s="910"/>
      <c r="BE30" s="907"/>
      <c r="BF30" s="907"/>
      <c r="BG30" s="907"/>
      <c r="BH30" s="907"/>
      <c r="BI30" s="908"/>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47</v>
      </c>
      <c r="R31" s="839"/>
      <c r="S31" s="839"/>
      <c r="T31" s="839"/>
      <c r="U31" s="839"/>
      <c r="V31" s="839">
        <v>45</v>
      </c>
      <c r="W31" s="839"/>
      <c r="X31" s="839"/>
      <c r="Y31" s="839"/>
      <c r="Z31" s="839"/>
      <c r="AA31" s="839">
        <v>2</v>
      </c>
      <c r="AB31" s="839"/>
      <c r="AC31" s="839"/>
      <c r="AD31" s="839"/>
      <c r="AE31" s="840"/>
      <c r="AF31" s="841">
        <v>2</v>
      </c>
      <c r="AG31" s="842"/>
      <c r="AH31" s="842"/>
      <c r="AI31" s="842"/>
      <c r="AJ31" s="843"/>
      <c r="AK31" s="909">
        <v>21</v>
      </c>
      <c r="AL31" s="910"/>
      <c r="AM31" s="910"/>
      <c r="AN31" s="910"/>
      <c r="AO31" s="910"/>
      <c r="AP31" s="910" t="s">
        <v>587</v>
      </c>
      <c r="AQ31" s="910"/>
      <c r="AR31" s="910"/>
      <c r="AS31" s="910"/>
      <c r="AT31" s="910"/>
      <c r="AU31" s="910" t="s">
        <v>587</v>
      </c>
      <c r="AV31" s="910"/>
      <c r="AW31" s="910"/>
      <c r="AX31" s="910"/>
      <c r="AY31" s="910"/>
      <c r="AZ31" s="910" t="s">
        <v>587</v>
      </c>
      <c r="BA31" s="910"/>
      <c r="BB31" s="910"/>
      <c r="BC31" s="910"/>
      <c r="BD31" s="910"/>
      <c r="BE31" s="907"/>
      <c r="BF31" s="907"/>
      <c r="BG31" s="907"/>
      <c r="BH31" s="907"/>
      <c r="BI31" s="908"/>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403</v>
      </c>
      <c r="C32" s="836"/>
      <c r="D32" s="836"/>
      <c r="E32" s="836"/>
      <c r="F32" s="836"/>
      <c r="G32" s="836"/>
      <c r="H32" s="836"/>
      <c r="I32" s="836"/>
      <c r="J32" s="836"/>
      <c r="K32" s="836"/>
      <c r="L32" s="836"/>
      <c r="M32" s="836"/>
      <c r="N32" s="836"/>
      <c r="O32" s="836"/>
      <c r="P32" s="837"/>
      <c r="Q32" s="838">
        <v>126</v>
      </c>
      <c r="R32" s="839"/>
      <c r="S32" s="839"/>
      <c r="T32" s="839"/>
      <c r="U32" s="839"/>
      <c r="V32" s="839">
        <v>126</v>
      </c>
      <c r="W32" s="839"/>
      <c r="X32" s="839"/>
      <c r="Y32" s="839"/>
      <c r="Z32" s="839"/>
      <c r="AA32" s="839">
        <v>0</v>
      </c>
      <c r="AB32" s="839"/>
      <c r="AC32" s="839"/>
      <c r="AD32" s="839"/>
      <c r="AE32" s="840"/>
      <c r="AF32" s="841">
        <v>0</v>
      </c>
      <c r="AG32" s="842"/>
      <c r="AH32" s="842"/>
      <c r="AI32" s="842"/>
      <c r="AJ32" s="843"/>
      <c r="AK32" s="909">
        <v>33</v>
      </c>
      <c r="AL32" s="910"/>
      <c r="AM32" s="910"/>
      <c r="AN32" s="910"/>
      <c r="AO32" s="910"/>
      <c r="AP32" s="910">
        <v>525</v>
      </c>
      <c r="AQ32" s="910"/>
      <c r="AR32" s="910"/>
      <c r="AS32" s="910"/>
      <c r="AT32" s="910"/>
      <c r="AU32" s="910">
        <v>306</v>
      </c>
      <c r="AV32" s="910"/>
      <c r="AW32" s="910"/>
      <c r="AX32" s="910"/>
      <c r="AY32" s="910"/>
      <c r="AZ32" s="910" t="s">
        <v>587</v>
      </c>
      <c r="BA32" s="910"/>
      <c r="BB32" s="910"/>
      <c r="BC32" s="910"/>
      <c r="BD32" s="910"/>
      <c r="BE32" s="907" t="s">
        <v>404</v>
      </c>
      <c r="BF32" s="907"/>
      <c r="BG32" s="907"/>
      <c r="BH32" s="907"/>
      <c r="BI32" s="908"/>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405</v>
      </c>
      <c r="C33" s="836"/>
      <c r="D33" s="836"/>
      <c r="E33" s="836"/>
      <c r="F33" s="836"/>
      <c r="G33" s="836"/>
      <c r="H33" s="836"/>
      <c r="I33" s="836"/>
      <c r="J33" s="836"/>
      <c r="K33" s="836"/>
      <c r="L33" s="836"/>
      <c r="M33" s="836"/>
      <c r="N33" s="836"/>
      <c r="O33" s="836"/>
      <c r="P33" s="837"/>
      <c r="Q33" s="838">
        <v>140</v>
      </c>
      <c r="R33" s="839"/>
      <c r="S33" s="839"/>
      <c r="T33" s="839"/>
      <c r="U33" s="839"/>
      <c r="V33" s="839">
        <v>139</v>
      </c>
      <c r="W33" s="839"/>
      <c r="X33" s="839"/>
      <c r="Y33" s="839"/>
      <c r="Z33" s="839"/>
      <c r="AA33" s="839">
        <v>1</v>
      </c>
      <c r="AB33" s="839"/>
      <c r="AC33" s="839"/>
      <c r="AD33" s="839"/>
      <c r="AE33" s="840"/>
      <c r="AF33" s="841">
        <v>16</v>
      </c>
      <c r="AG33" s="842"/>
      <c r="AH33" s="842"/>
      <c r="AI33" s="842"/>
      <c r="AJ33" s="843"/>
      <c r="AK33" s="909">
        <v>77</v>
      </c>
      <c r="AL33" s="910"/>
      <c r="AM33" s="910"/>
      <c r="AN33" s="910"/>
      <c r="AO33" s="910"/>
      <c r="AP33" s="910">
        <v>786</v>
      </c>
      <c r="AQ33" s="910"/>
      <c r="AR33" s="910"/>
      <c r="AS33" s="910"/>
      <c r="AT33" s="910"/>
      <c r="AU33" s="910">
        <v>635</v>
      </c>
      <c r="AV33" s="910"/>
      <c r="AW33" s="910"/>
      <c r="AX33" s="910"/>
      <c r="AY33" s="910"/>
      <c r="AZ33" s="910" t="s">
        <v>587</v>
      </c>
      <c r="BA33" s="910"/>
      <c r="BB33" s="910"/>
      <c r="BC33" s="910"/>
      <c r="BD33" s="910"/>
      <c r="BE33" s="907" t="s">
        <v>404</v>
      </c>
      <c r="BF33" s="907"/>
      <c r="BG33" s="907"/>
      <c r="BH33" s="907"/>
      <c r="BI33" s="908"/>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406</v>
      </c>
      <c r="C34" s="836"/>
      <c r="D34" s="836"/>
      <c r="E34" s="836"/>
      <c r="F34" s="836"/>
      <c r="G34" s="836"/>
      <c r="H34" s="836"/>
      <c r="I34" s="836"/>
      <c r="J34" s="836"/>
      <c r="K34" s="836"/>
      <c r="L34" s="836"/>
      <c r="M34" s="836"/>
      <c r="N34" s="836"/>
      <c r="O34" s="836"/>
      <c r="P34" s="837"/>
      <c r="Q34" s="838">
        <v>79</v>
      </c>
      <c r="R34" s="839"/>
      <c r="S34" s="839"/>
      <c r="T34" s="839"/>
      <c r="U34" s="839"/>
      <c r="V34" s="839">
        <v>74</v>
      </c>
      <c r="W34" s="839"/>
      <c r="X34" s="839"/>
      <c r="Y34" s="839"/>
      <c r="Z34" s="839"/>
      <c r="AA34" s="839">
        <v>5</v>
      </c>
      <c r="AB34" s="839"/>
      <c r="AC34" s="839"/>
      <c r="AD34" s="839"/>
      <c r="AE34" s="840"/>
      <c r="AF34" s="841">
        <v>5</v>
      </c>
      <c r="AG34" s="842"/>
      <c r="AH34" s="842"/>
      <c r="AI34" s="842"/>
      <c r="AJ34" s="843"/>
      <c r="AK34" s="909" t="s">
        <v>587</v>
      </c>
      <c r="AL34" s="910"/>
      <c r="AM34" s="910"/>
      <c r="AN34" s="910"/>
      <c r="AO34" s="910"/>
      <c r="AP34" s="910" t="s">
        <v>587</v>
      </c>
      <c r="AQ34" s="910"/>
      <c r="AR34" s="910"/>
      <c r="AS34" s="910"/>
      <c r="AT34" s="910"/>
      <c r="AU34" s="910" t="s">
        <v>587</v>
      </c>
      <c r="AV34" s="910"/>
      <c r="AW34" s="910"/>
      <c r="AX34" s="910"/>
      <c r="AY34" s="910"/>
      <c r="AZ34" s="910" t="s">
        <v>587</v>
      </c>
      <c r="BA34" s="910"/>
      <c r="BB34" s="910"/>
      <c r="BC34" s="910"/>
      <c r="BD34" s="910"/>
      <c r="BE34" s="907" t="s">
        <v>404</v>
      </c>
      <c r="BF34" s="907"/>
      <c r="BG34" s="907"/>
      <c r="BH34" s="907"/>
      <c r="BI34" s="908"/>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9"/>
      <c r="AL35" s="910"/>
      <c r="AM35" s="910"/>
      <c r="AN35" s="910"/>
      <c r="AO35" s="910"/>
      <c r="AP35" s="910"/>
      <c r="AQ35" s="910"/>
      <c r="AR35" s="910"/>
      <c r="AS35" s="910"/>
      <c r="AT35" s="910"/>
      <c r="AU35" s="910"/>
      <c r="AV35" s="910"/>
      <c r="AW35" s="910"/>
      <c r="AX35" s="910"/>
      <c r="AY35" s="910"/>
      <c r="AZ35" s="911"/>
      <c r="BA35" s="911"/>
      <c r="BB35" s="911"/>
      <c r="BC35" s="911"/>
      <c r="BD35" s="911"/>
      <c r="BE35" s="907"/>
      <c r="BF35" s="907"/>
      <c r="BG35" s="907"/>
      <c r="BH35" s="907"/>
      <c r="BI35" s="908"/>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9"/>
      <c r="AL36" s="910"/>
      <c r="AM36" s="910"/>
      <c r="AN36" s="910"/>
      <c r="AO36" s="910"/>
      <c r="AP36" s="910"/>
      <c r="AQ36" s="910"/>
      <c r="AR36" s="910"/>
      <c r="AS36" s="910"/>
      <c r="AT36" s="910"/>
      <c r="AU36" s="910"/>
      <c r="AV36" s="910"/>
      <c r="AW36" s="910"/>
      <c r="AX36" s="910"/>
      <c r="AY36" s="910"/>
      <c r="AZ36" s="911"/>
      <c r="BA36" s="911"/>
      <c r="BB36" s="911"/>
      <c r="BC36" s="911"/>
      <c r="BD36" s="911"/>
      <c r="BE36" s="907"/>
      <c r="BF36" s="907"/>
      <c r="BG36" s="907"/>
      <c r="BH36" s="907"/>
      <c r="BI36" s="908"/>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9"/>
      <c r="AL37" s="910"/>
      <c r="AM37" s="910"/>
      <c r="AN37" s="910"/>
      <c r="AO37" s="910"/>
      <c r="AP37" s="910"/>
      <c r="AQ37" s="910"/>
      <c r="AR37" s="910"/>
      <c r="AS37" s="910"/>
      <c r="AT37" s="910"/>
      <c r="AU37" s="910"/>
      <c r="AV37" s="910"/>
      <c r="AW37" s="910"/>
      <c r="AX37" s="910"/>
      <c r="AY37" s="910"/>
      <c r="AZ37" s="911"/>
      <c r="BA37" s="911"/>
      <c r="BB37" s="911"/>
      <c r="BC37" s="911"/>
      <c r="BD37" s="911"/>
      <c r="BE37" s="907"/>
      <c r="BF37" s="907"/>
      <c r="BG37" s="907"/>
      <c r="BH37" s="907"/>
      <c r="BI37" s="908"/>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9"/>
      <c r="AL38" s="910"/>
      <c r="AM38" s="910"/>
      <c r="AN38" s="910"/>
      <c r="AO38" s="910"/>
      <c r="AP38" s="910"/>
      <c r="AQ38" s="910"/>
      <c r="AR38" s="910"/>
      <c r="AS38" s="910"/>
      <c r="AT38" s="910"/>
      <c r="AU38" s="910"/>
      <c r="AV38" s="910"/>
      <c r="AW38" s="910"/>
      <c r="AX38" s="910"/>
      <c r="AY38" s="910"/>
      <c r="AZ38" s="911"/>
      <c r="BA38" s="911"/>
      <c r="BB38" s="911"/>
      <c r="BC38" s="911"/>
      <c r="BD38" s="911"/>
      <c r="BE38" s="907"/>
      <c r="BF38" s="907"/>
      <c r="BG38" s="907"/>
      <c r="BH38" s="907"/>
      <c r="BI38" s="908"/>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9"/>
      <c r="AL39" s="910"/>
      <c r="AM39" s="910"/>
      <c r="AN39" s="910"/>
      <c r="AO39" s="910"/>
      <c r="AP39" s="910"/>
      <c r="AQ39" s="910"/>
      <c r="AR39" s="910"/>
      <c r="AS39" s="910"/>
      <c r="AT39" s="910"/>
      <c r="AU39" s="910"/>
      <c r="AV39" s="910"/>
      <c r="AW39" s="910"/>
      <c r="AX39" s="910"/>
      <c r="AY39" s="910"/>
      <c r="AZ39" s="911"/>
      <c r="BA39" s="911"/>
      <c r="BB39" s="911"/>
      <c r="BC39" s="911"/>
      <c r="BD39" s="911"/>
      <c r="BE39" s="907"/>
      <c r="BF39" s="907"/>
      <c r="BG39" s="907"/>
      <c r="BH39" s="907"/>
      <c r="BI39" s="908"/>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9"/>
      <c r="AL40" s="910"/>
      <c r="AM40" s="910"/>
      <c r="AN40" s="910"/>
      <c r="AO40" s="910"/>
      <c r="AP40" s="910"/>
      <c r="AQ40" s="910"/>
      <c r="AR40" s="910"/>
      <c r="AS40" s="910"/>
      <c r="AT40" s="910"/>
      <c r="AU40" s="910"/>
      <c r="AV40" s="910"/>
      <c r="AW40" s="910"/>
      <c r="AX40" s="910"/>
      <c r="AY40" s="910"/>
      <c r="AZ40" s="911"/>
      <c r="BA40" s="911"/>
      <c r="BB40" s="911"/>
      <c r="BC40" s="911"/>
      <c r="BD40" s="911"/>
      <c r="BE40" s="907"/>
      <c r="BF40" s="907"/>
      <c r="BG40" s="907"/>
      <c r="BH40" s="907"/>
      <c r="BI40" s="908"/>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9"/>
      <c r="AL41" s="910"/>
      <c r="AM41" s="910"/>
      <c r="AN41" s="910"/>
      <c r="AO41" s="910"/>
      <c r="AP41" s="910"/>
      <c r="AQ41" s="910"/>
      <c r="AR41" s="910"/>
      <c r="AS41" s="910"/>
      <c r="AT41" s="910"/>
      <c r="AU41" s="910"/>
      <c r="AV41" s="910"/>
      <c r="AW41" s="910"/>
      <c r="AX41" s="910"/>
      <c r="AY41" s="910"/>
      <c r="AZ41" s="911"/>
      <c r="BA41" s="911"/>
      <c r="BB41" s="911"/>
      <c r="BC41" s="911"/>
      <c r="BD41" s="911"/>
      <c r="BE41" s="907"/>
      <c r="BF41" s="907"/>
      <c r="BG41" s="907"/>
      <c r="BH41" s="907"/>
      <c r="BI41" s="908"/>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9"/>
      <c r="AL42" s="910"/>
      <c r="AM42" s="910"/>
      <c r="AN42" s="910"/>
      <c r="AO42" s="910"/>
      <c r="AP42" s="910"/>
      <c r="AQ42" s="910"/>
      <c r="AR42" s="910"/>
      <c r="AS42" s="910"/>
      <c r="AT42" s="910"/>
      <c r="AU42" s="910"/>
      <c r="AV42" s="910"/>
      <c r="AW42" s="910"/>
      <c r="AX42" s="910"/>
      <c r="AY42" s="910"/>
      <c r="AZ42" s="911"/>
      <c r="BA42" s="911"/>
      <c r="BB42" s="911"/>
      <c r="BC42" s="911"/>
      <c r="BD42" s="911"/>
      <c r="BE42" s="907"/>
      <c r="BF42" s="907"/>
      <c r="BG42" s="907"/>
      <c r="BH42" s="907"/>
      <c r="BI42" s="908"/>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9"/>
      <c r="AL43" s="910"/>
      <c r="AM43" s="910"/>
      <c r="AN43" s="910"/>
      <c r="AO43" s="910"/>
      <c r="AP43" s="910"/>
      <c r="AQ43" s="910"/>
      <c r="AR43" s="910"/>
      <c r="AS43" s="910"/>
      <c r="AT43" s="910"/>
      <c r="AU43" s="910"/>
      <c r="AV43" s="910"/>
      <c r="AW43" s="910"/>
      <c r="AX43" s="910"/>
      <c r="AY43" s="910"/>
      <c r="AZ43" s="911"/>
      <c r="BA43" s="911"/>
      <c r="BB43" s="911"/>
      <c r="BC43" s="911"/>
      <c r="BD43" s="911"/>
      <c r="BE43" s="907"/>
      <c r="BF43" s="907"/>
      <c r="BG43" s="907"/>
      <c r="BH43" s="907"/>
      <c r="BI43" s="908"/>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9"/>
      <c r="AL44" s="910"/>
      <c r="AM44" s="910"/>
      <c r="AN44" s="910"/>
      <c r="AO44" s="910"/>
      <c r="AP44" s="910"/>
      <c r="AQ44" s="910"/>
      <c r="AR44" s="910"/>
      <c r="AS44" s="910"/>
      <c r="AT44" s="910"/>
      <c r="AU44" s="910"/>
      <c r="AV44" s="910"/>
      <c r="AW44" s="910"/>
      <c r="AX44" s="910"/>
      <c r="AY44" s="910"/>
      <c r="AZ44" s="911"/>
      <c r="BA44" s="911"/>
      <c r="BB44" s="911"/>
      <c r="BC44" s="911"/>
      <c r="BD44" s="911"/>
      <c r="BE44" s="907"/>
      <c r="BF44" s="907"/>
      <c r="BG44" s="907"/>
      <c r="BH44" s="907"/>
      <c r="BI44" s="908"/>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9"/>
      <c r="AL45" s="910"/>
      <c r="AM45" s="910"/>
      <c r="AN45" s="910"/>
      <c r="AO45" s="910"/>
      <c r="AP45" s="910"/>
      <c r="AQ45" s="910"/>
      <c r="AR45" s="910"/>
      <c r="AS45" s="910"/>
      <c r="AT45" s="910"/>
      <c r="AU45" s="910"/>
      <c r="AV45" s="910"/>
      <c r="AW45" s="910"/>
      <c r="AX45" s="910"/>
      <c r="AY45" s="910"/>
      <c r="AZ45" s="911"/>
      <c r="BA45" s="911"/>
      <c r="BB45" s="911"/>
      <c r="BC45" s="911"/>
      <c r="BD45" s="911"/>
      <c r="BE45" s="907"/>
      <c r="BF45" s="907"/>
      <c r="BG45" s="907"/>
      <c r="BH45" s="907"/>
      <c r="BI45" s="908"/>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9"/>
      <c r="AL46" s="910"/>
      <c r="AM46" s="910"/>
      <c r="AN46" s="910"/>
      <c r="AO46" s="910"/>
      <c r="AP46" s="910"/>
      <c r="AQ46" s="910"/>
      <c r="AR46" s="910"/>
      <c r="AS46" s="910"/>
      <c r="AT46" s="910"/>
      <c r="AU46" s="910"/>
      <c r="AV46" s="910"/>
      <c r="AW46" s="910"/>
      <c r="AX46" s="910"/>
      <c r="AY46" s="910"/>
      <c r="AZ46" s="911"/>
      <c r="BA46" s="911"/>
      <c r="BB46" s="911"/>
      <c r="BC46" s="911"/>
      <c r="BD46" s="911"/>
      <c r="BE46" s="907"/>
      <c r="BF46" s="907"/>
      <c r="BG46" s="907"/>
      <c r="BH46" s="907"/>
      <c r="BI46" s="908"/>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9"/>
      <c r="AL47" s="910"/>
      <c r="AM47" s="910"/>
      <c r="AN47" s="910"/>
      <c r="AO47" s="910"/>
      <c r="AP47" s="910"/>
      <c r="AQ47" s="910"/>
      <c r="AR47" s="910"/>
      <c r="AS47" s="910"/>
      <c r="AT47" s="910"/>
      <c r="AU47" s="910"/>
      <c r="AV47" s="910"/>
      <c r="AW47" s="910"/>
      <c r="AX47" s="910"/>
      <c r="AY47" s="910"/>
      <c r="AZ47" s="911"/>
      <c r="BA47" s="911"/>
      <c r="BB47" s="911"/>
      <c r="BC47" s="911"/>
      <c r="BD47" s="911"/>
      <c r="BE47" s="907"/>
      <c r="BF47" s="907"/>
      <c r="BG47" s="907"/>
      <c r="BH47" s="907"/>
      <c r="BI47" s="908"/>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9"/>
      <c r="AL48" s="910"/>
      <c r="AM48" s="910"/>
      <c r="AN48" s="910"/>
      <c r="AO48" s="910"/>
      <c r="AP48" s="910"/>
      <c r="AQ48" s="910"/>
      <c r="AR48" s="910"/>
      <c r="AS48" s="910"/>
      <c r="AT48" s="910"/>
      <c r="AU48" s="910"/>
      <c r="AV48" s="910"/>
      <c r="AW48" s="910"/>
      <c r="AX48" s="910"/>
      <c r="AY48" s="910"/>
      <c r="AZ48" s="911"/>
      <c r="BA48" s="911"/>
      <c r="BB48" s="911"/>
      <c r="BC48" s="911"/>
      <c r="BD48" s="911"/>
      <c r="BE48" s="907"/>
      <c r="BF48" s="907"/>
      <c r="BG48" s="907"/>
      <c r="BH48" s="907"/>
      <c r="BI48" s="908"/>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9"/>
      <c r="AL49" s="910"/>
      <c r="AM49" s="910"/>
      <c r="AN49" s="910"/>
      <c r="AO49" s="910"/>
      <c r="AP49" s="910"/>
      <c r="AQ49" s="910"/>
      <c r="AR49" s="910"/>
      <c r="AS49" s="910"/>
      <c r="AT49" s="910"/>
      <c r="AU49" s="910"/>
      <c r="AV49" s="910"/>
      <c r="AW49" s="910"/>
      <c r="AX49" s="910"/>
      <c r="AY49" s="910"/>
      <c r="AZ49" s="911"/>
      <c r="BA49" s="911"/>
      <c r="BB49" s="911"/>
      <c r="BC49" s="911"/>
      <c r="BD49" s="911"/>
      <c r="BE49" s="907"/>
      <c r="BF49" s="907"/>
      <c r="BG49" s="907"/>
      <c r="BH49" s="907"/>
      <c r="BI49" s="908"/>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2"/>
      <c r="R50" s="913"/>
      <c r="S50" s="913"/>
      <c r="T50" s="913"/>
      <c r="U50" s="913"/>
      <c r="V50" s="913"/>
      <c r="W50" s="913"/>
      <c r="X50" s="913"/>
      <c r="Y50" s="913"/>
      <c r="Z50" s="913"/>
      <c r="AA50" s="913"/>
      <c r="AB50" s="913"/>
      <c r="AC50" s="913"/>
      <c r="AD50" s="913"/>
      <c r="AE50" s="914"/>
      <c r="AF50" s="841"/>
      <c r="AG50" s="842"/>
      <c r="AH50" s="842"/>
      <c r="AI50" s="842"/>
      <c r="AJ50" s="843"/>
      <c r="AK50" s="915"/>
      <c r="AL50" s="913"/>
      <c r="AM50" s="913"/>
      <c r="AN50" s="913"/>
      <c r="AO50" s="913"/>
      <c r="AP50" s="913"/>
      <c r="AQ50" s="913"/>
      <c r="AR50" s="913"/>
      <c r="AS50" s="913"/>
      <c r="AT50" s="913"/>
      <c r="AU50" s="913"/>
      <c r="AV50" s="913"/>
      <c r="AW50" s="913"/>
      <c r="AX50" s="913"/>
      <c r="AY50" s="913"/>
      <c r="AZ50" s="916"/>
      <c r="BA50" s="916"/>
      <c r="BB50" s="916"/>
      <c r="BC50" s="916"/>
      <c r="BD50" s="916"/>
      <c r="BE50" s="907"/>
      <c r="BF50" s="907"/>
      <c r="BG50" s="907"/>
      <c r="BH50" s="907"/>
      <c r="BI50" s="908"/>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2"/>
      <c r="R51" s="913"/>
      <c r="S51" s="913"/>
      <c r="T51" s="913"/>
      <c r="U51" s="913"/>
      <c r="V51" s="913"/>
      <c r="W51" s="913"/>
      <c r="X51" s="913"/>
      <c r="Y51" s="913"/>
      <c r="Z51" s="913"/>
      <c r="AA51" s="913"/>
      <c r="AB51" s="913"/>
      <c r="AC51" s="913"/>
      <c r="AD51" s="913"/>
      <c r="AE51" s="914"/>
      <c r="AF51" s="841"/>
      <c r="AG51" s="842"/>
      <c r="AH51" s="842"/>
      <c r="AI51" s="842"/>
      <c r="AJ51" s="843"/>
      <c r="AK51" s="915"/>
      <c r="AL51" s="913"/>
      <c r="AM51" s="913"/>
      <c r="AN51" s="913"/>
      <c r="AO51" s="913"/>
      <c r="AP51" s="913"/>
      <c r="AQ51" s="913"/>
      <c r="AR51" s="913"/>
      <c r="AS51" s="913"/>
      <c r="AT51" s="913"/>
      <c r="AU51" s="913"/>
      <c r="AV51" s="913"/>
      <c r="AW51" s="913"/>
      <c r="AX51" s="913"/>
      <c r="AY51" s="913"/>
      <c r="AZ51" s="916"/>
      <c r="BA51" s="916"/>
      <c r="BB51" s="916"/>
      <c r="BC51" s="916"/>
      <c r="BD51" s="916"/>
      <c r="BE51" s="907"/>
      <c r="BF51" s="907"/>
      <c r="BG51" s="907"/>
      <c r="BH51" s="907"/>
      <c r="BI51" s="908"/>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2"/>
      <c r="R52" s="913"/>
      <c r="S52" s="913"/>
      <c r="T52" s="913"/>
      <c r="U52" s="913"/>
      <c r="V52" s="913"/>
      <c r="W52" s="913"/>
      <c r="X52" s="913"/>
      <c r="Y52" s="913"/>
      <c r="Z52" s="913"/>
      <c r="AA52" s="913"/>
      <c r="AB52" s="913"/>
      <c r="AC52" s="913"/>
      <c r="AD52" s="913"/>
      <c r="AE52" s="914"/>
      <c r="AF52" s="841"/>
      <c r="AG52" s="842"/>
      <c r="AH52" s="842"/>
      <c r="AI52" s="842"/>
      <c r="AJ52" s="843"/>
      <c r="AK52" s="915"/>
      <c r="AL52" s="913"/>
      <c r="AM52" s="913"/>
      <c r="AN52" s="913"/>
      <c r="AO52" s="913"/>
      <c r="AP52" s="913"/>
      <c r="AQ52" s="913"/>
      <c r="AR52" s="913"/>
      <c r="AS52" s="913"/>
      <c r="AT52" s="913"/>
      <c r="AU52" s="913"/>
      <c r="AV52" s="913"/>
      <c r="AW52" s="913"/>
      <c r="AX52" s="913"/>
      <c r="AY52" s="913"/>
      <c r="AZ52" s="916"/>
      <c r="BA52" s="916"/>
      <c r="BB52" s="916"/>
      <c r="BC52" s="916"/>
      <c r="BD52" s="916"/>
      <c r="BE52" s="907"/>
      <c r="BF52" s="907"/>
      <c r="BG52" s="907"/>
      <c r="BH52" s="907"/>
      <c r="BI52" s="908"/>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2"/>
      <c r="R53" s="913"/>
      <c r="S53" s="913"/>
      <c r="T53" s="913"/>
      <c r="U53" s="913"/>
      <c r="V53" s="913"/>
      <c r="W53" s="913"/>
      <c r="X53" s="913"/>
      <c r="Y53" s="913"/>
      <c r="Z53" s="913"/>
      <c r="AA53" s="913"/>
      <c r="AB53" s="913"/>
      <c r="AC53" s="913"/>
      <c r="AD53" s="913"/>
      <c r="AE53" s="914"/>
      <c r="AF53" s="841"/>
      <c r="AG53" s="842"/>
      <c r="AH53" s="842"/>
      <c r="AI53" s="842"/>
      <c r="AJ53" s="843"/>
      <c r="AK53" s="915"/>
      <c r="AL53" s="913"/>
      <c r="AM53" s="913"/>
      <c r="AN53" s="913"/>
      <c r="AO53" s="913"/>
      <c r="AP53" s="913"/>
      <c r="AQ53" s="913"/>
      <c r="AR53" s="913"/>
      <c r="AS53" s="913"/>
      <c r="AT53" s="913"/>
      <c r="AU53" s="913"/>
      <c r="AV53" s="913"/>
      <c r="AW53" s="913"/>
      <c r="AX53" s="913"/>
      <c r="AY53" s="913"/>
      <c r="AZ53" s="916"/>
      <c r="BA53" s="916"/>
      <c r="BB53" s="916"/>
      <c r="BC53" s="916"/>
      <c r="BD53" s="916"/>
      <c r="BE53" s="907"/>
      <c r="BF53" s="907"/>
      <c r="BG53" s="907"/>
      <c r="BH53" s="907"/>
      <c r="BI53" s="908"/>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2"/>
      <c r="R54" s="913"/>
      <c r="S54" s="913"/>
      <c r="T54" s="913"/>
      <c r="U54" s="913"/>
      <c r="V54" s="913"/>
      <c r="W54" s="913"/>
      <c r="X54" s="913"/>
      <c r="Y54" s="913"/>
      <c r="Z54" s="913"/>
      <c r="AA54" s="913"/>
      <c r="AB54" s="913"/>
      <c r="AC54" s="913"/>
      <c r="AD54" s="913"/>
      <c r="AE54" s="914"/>
      <c r="AF54" s="841"/>
      <c r="AG54" s="842"/>
      <c r="AH54" s="842"/>
      <c r="AI54" s="842"/>
      <c r="AJ54" s="843"/>
      <c r="AK54" s="915"/>
      <c r="AL54" s="913"/>
      <c r="AM54" s="913"/>
      <c r="AN54" s="913"/>
      <c r="AO54" s="913"/>
      <c r="AP54" s="913"/>
      <c r="AQ54" s="913"/>
      <c r="AR54" s="913"/>
      <c r="AS54" s="913"/>
      <c r="AT54" s="913"/>
      <c r="AU54" s="913"/>
      <c r="AV54" s="913"/>
      <c r="AW54" s="913"/>
      <c r="AX54" s="913"/>
      <c r="AY54" s="913"/>
      <c r="AZ54" s="916"/>
      <c r="BA54" s="916"/>
      <c r="BB54" s="916"/>
      <c r="BC54" s="916"/>
      <c r="BD54" s="916"/>
      <c r="BE54" s="907"/>
      <c r="BF54" s="907"/>
      <c r="BG54" s="907"/>
      <c r="BH54" s="907"/>
      <c r="BI54" s="908"/>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2"/>
      <c r="R55" s="913"/>
      <c r="S55" s="913"/>
      <c r="T55" s="913"/>
      <c r="U55" s="913"/>
      <c r="V55" s="913"/>
      <c r="W55" s="913"/>
      <c r="X55" s="913"/>
      <c r="Y55" s="913"/>
      <c r="Z55" s="913"/>
      <c r="AA55" s="913"/>
      <c r="AB55" s="913"/>
      <c r="AC55" s="913"/>
      <c r="AD55" s="913"/>
      <c r="AE55" s="914"/>
      <c r="AF55" s="841"/>
      <c r="AG55" s="842"/>
      <c r="AH55" s="842"/>
      <c r="AI55" s="842"/>
      <c r="AJ55" s="843"/>
      <c r="AK55" s="915"/>
      <c r="AL55" s="913"/>
      <c r="AM55" s="913"/>
      <c r="AN55" s="913"/>
      <c r="AO55" s="913"/>
      <c r="AP55" s="913"/>
      <c r="AQ55" s="913"/>
      <c r="AR55" s="913"/>
      <c r="AS55" s="913"/>
      <c r="AT55" s="913"/>
      <c r="AU55" s="913"/>
      <c r="AV55" s="913"/>
      <c r="AW55" s="913"/>
      <c r="AX55" s="913"/>
      <c r="AY55" s="913"/>
      <c r="AZ55" s="916"/>
      <c r="BA55" s="916"/>
      <c r="BB55" s="916"/>
      <c r="BC55" s="916"/>
      <c r="BD55" s="916"/>
      <c r="BE55" s="907"/>
      <c r="BF55" s="907"/>
      <c r="BG55" s="907"/>
      <c r="BH55" s="907"/>
      <c r="BI55" s="908"/>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2"/>
      <c r="R56" s="913"/>
      <c r="S56" s="913"/>
      <c r="T56" s="913"/>
      <c r="U56" s="913"/>
      <c r="V56" s="913"/>
      <c r="W56" s="913"/>
      <c r="X56" s="913"/>
      <c r="Y56" s="913"/>
      <c r="Z56" s="913"/>
      <c r="AA56" s="913"/>
      <c r="AB56" s="913"/>
      <c r="AC56" s="913"/>
      <c r="AD56" s="913"/>
      <c r="AE56" s="914"/>
      <c r="AF56" s="841"/>
      <c r="AG56" s="842"/>
      <c r="AH56" s="842"/>
      <c r="AI56" s="842"/>
      <c r="AJ56" s="843"/>
      <c r="AK56" s="915"/>
      <c r="AL56" s="913"/>
      <c r="AM56" s="913"/>
      <c r="AN56" s="913"/>
      <c r="AO56" s="913"/>
      <c r="AP56" s="913"/>
      <c r="AQ56" s="913"/>
      <c r="AR56" s="913"/>
      <c r="AS56" s="913"/>
      <c r="AT56" s="913"/>
      <c r="AU56" s="913"/>
      <c r="AV56" s="913"/>
      <c r="AW56" s="913"/>
      <c r="AX56" s="913"/>
      <c r="AY56" s="913"/>
      <c r="AZ56" s="916"/>
      <c r="BA56" s="916"/>
      <c r="BB56" s="916"/>
      <c r="BC56" s="916"/>
      <c r="BD56" s="916"/>
      <c r="BE56" s="907"/>
      <c r="BF56" s="907"/>
      <c r="BG56" s="907"/>
      <c r="BH56" s="907"/>
      <c r="BI56" s="908"/>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2"/>
      <c r="R57" s="913"/>
      <c r="S57" s="913"/>
      <c r="T57" s="913"/>
      <c r="U57" s="913"/>
      <c r="V57" s="913"/>
      <c r="W57" s="913"/>
      <c r="X57" s="913"/>
      <c r="Y57" s="913"/>
      <c r="Z57" s="913"/>
      <c r="AA57" s="913"/>
      <c r="AB57" s="913"/>
      <c r="AC57" s="913"/>
      <c r="AD57" s="913"/>
      <c r="AE57" s="914"/>
      <c r="AF57" s="841"/>
      <c r="AG57" s="842"/>
      <c r="AH57" s="842"/>
      <c r="AI57" s="842"/>
      <c r="AJ57" s="843"/>
      <c r="AK57" s="915"/>
      <c r="AL57" s="913"/>
      <c r="AM57" s="913"/>
      <c r="AN57" s="913"/>
      <c r="AO57" s="913"/>
      <c r="AP57" s="913"/>
      <c r="AQ57" s="913"/>
      <c r="AR57" s="913"/>
      <c r="AS57" s="913"/>
      <c r="AT57" s="913"/>
      <c r="AU57" s="913"/>
      <c r="AV57" s="913"/>
      <c r="AW57" s="913"/>
      <c r="AX57" s="913"/>
      <c r="AY57" s="913"/>
      <c r="AZ57" s="916"/>
      <c r="BA57" s="916"/>
      <c r="BB57" s="916"/>
      <c r="BC57" s="916"/>
      <c r="BD57" s="916"/>
      <c r="BE57" s="907"/>
      <c r="BF57" s="907"/>
      <c r="BG57" s="907"/>
      <c r="BH57" s="907"/>
      <c r="BI57" s="908"/>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2"/>
      <c r="R58" s="913"/>
      <c r="S58" s="913"/>
      <c r="T58" s="913"/>
      <c r="U58" s="913"/>
      <c r="V58" s="913"/>
      <c r="W58" s="913"/>
      <c r="X58" s="913"/>
      <c r="Y58" s="913"/>
      <c r="Z58" s="913"/>
      <c r="AA58" s="913"/>
      <c r="AB58" s="913"/>
      <c r="AC58" s="913"/>
      <c r="AD58" s="913"/>
      <c r="AE58" s="914"/>
      <c r="AF58" s="841"/>
      <c r="AG58" s="842"/>
      <c r="AH58" s="842"/>
      <c r="AI58" s="842"/>
      <c r="AJ58" s="843"/>
      <c r="AK58" s="915"/>
      <c r="AL58" s="913"/>
      <c r="AM58" s="913"/>
      <c r="AN58" s="913"/>
      <c r="AO58" s="913"/>
      <c r="AP58" s="913"/>
      <c r="AQ58" s="913"/>
      <c r="AR58" s="913"/>
      <c r="AS58" s="913"/>
      <c r="AT58" s="913"/>
      <c r="AU58" s="913"/>
      <c r="AV58" s="913"/>
      <c r="AW58" s="913"/>
      <c r="AX58" s="913"/>
      <c r="AY58" s="913"/>
      <c r="AZ58" s="916"/>
      <c r="BA58" s="916"/>
      <c r="BB58" s="916"/>
      <c r="BC58" s="916"/>
      <c r="BD58" s="916"/>
      <c r="BE58" s="907"/>
      <c r="BF58" s="907"/>
      <c r="BG58" s="907"/>
      <c r="BH58" s="907"/>
      <c r="BI58" s="908"/>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2"/>
      <c r="R59" s="913"/>
      <c r="S59" s="913"/>
      <c r="T59" s="913"/>
      <c r="U59" s="913"/>
      <c r="V59" s="913"/>
      <c r="W59" s="913"/>
      <c r="X59" s="913"/>
      <c r="Y59" s="913"/>
      <c r="Z59" s="913"/>
      <c r="AA59" s="913"/>
      <c r="AB59" s="913"/>
      <c r="AC59" s="913"/>
      <c r="AD59" s="913"/>
      <c r="AE59" s="914"/>
      <c r="AF59" s="841"/>
      <c r="AG59" s="842"/>
      <c r="AH59" s="842"/>
      <c r="AI59" s="842"/>
      <c r="AJ59" s="843"/>
      <c r="AK59" s="915"/>
      <c r="AL59" s="913"/>
      <c r="AM59" s="913"/>
      <c r="AN59" s="913"/>
      <c r="AO59" s="913"/>
      <c r="AP59" s="913"/>
      <c r="AQ59" s="913"/>
      <c r="AR59" s="913"/>
      <c r="AS59" s="913"/>
      <c r="AT59" s="913"/>
      <c r="AU59" s="913"/>
      <c r="AV59" s="913"/>
      <c r="AW59" s="913"/>
      <c r="AX59" s="913"/>
      <c r="AY59" s="913"/>
      <c r="AZ59" s="916"/>
      <c r="BA59" s="916"/>
      <c r="BB59" s="916"/>
      <c r="BC59" s="916"/>
      <c r="BD59" s="916"/>
      <c r="BE59" s="907"/>
      <c r="BF59" s="907"/>
      <c r="BG59" s="907"/>
      <c r="BH59" s="907"/>
      <c r="BI59" s="908"/>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2"/>
      <c r="R60" s="913"/>
      <c r="S60" s="913"/>
      <c r="T60" s="913"/>
      <c r="U60" s="913"/>
      <c r="V60" s="913"/>
      <c r="W60" s="913"/>
      <c r="X60" s="913"/>
      <c r="Y60" s="913"/>
      <c r="Z60" s="913"/>
      <c r="AA60" s="913"/>
      <c r="AB60" s="913"/>
      <c r="AC60" s="913"/>
      <c r="AD60" s="913"/>
      <c r="AE60" s="914"/>
      <c r="AF60" s="841"/>
      <c r="AG60" s="842"/>
      <c r="AH60" s="842"/>
      <c r="AI60" s="842"/>
      <c r="AJ60" s="843"/>
      <c r="AK60" s="915"/>
      <c r="AL60" s="913"/>
      <c r="AM60" s="913"/>
      <c r="AN60" s="913"/>
      <c r="AO60" s="913"/>
      <c r="AP60" s="913"/>
      <c r="AQ60" s="913"/>
      <c r="AR60" s="913"/>
      <c r="AS60" s="913"/>
      <c r="AT60" s="913"/>
      <c r="AU60" s="913"/>
      <c r="AV60" s="913"/>
      <c r="AW60" s="913"/>
      <c r="AX60" s="913"/>
      <c r="AY60" s="913"/>
      <c r="AZ60" s="916"/>
      <c r="BA60" s="916"/>
      <c r="BB60" s="916"/>
      <c r="BC60" s="916"/>
      <c r="BD60" s="916"/>
      <c r="BE60" s="907"/>
      <c r="BF60" s="907"/>
      <c r="BG60" s="907"/>
      <c r="BH60" s="907"/>
      <c r="BI60" s="908"/>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2"/>
      <c r="R61" s="913"/>
      <c r="S61" s="913"/>
      <c r="T61" s="913"/>
      <c r="U61" s="913"/>
      <c r="V61" s="913"/>
      <c r="W61" s="913"/>
      <c r="X61" s="913"/>
      <c r="Y61" s="913"/>
      <c r="Z61" s="913"/>
      <c r="AA61" s="913"/>
      <c r="AB61" s="913"/>
      <c r="AC61" s="913"/>
      <c r="AD61" s="913"/>
      <c r="AE61" s="914"/>
      <c r="AF61" s="841"/>
      <c r="AG61" s="842"/>
      <c r="AH61" s="842"/>
      <c r="AI61" s="842"/>
      <c r="AJ61" s="843"/>
      <c r="AK61" s="915"/>
      <c r="AL61" s="913"/>
      <c r="AM61" s="913"/>
      <c r="AN61" s="913"/>
      <c r="AO61" s="913"/>
      <c r="AP61" s="913"/>
      <c r="AQ61" s="913"/>
      <c r="AR61" s="913"/>
      <c r="AS61" s="913"/>
      <c r="AT61" s="913"/>
      <c r="AU61" s="913"/>
      <c r="AV61" s="913"/>
      <c r="AW61" s="913"/>
      <c r="AX61" s="913"/>
      <c r="AY61" s="913"/>
      <c r="AZ61" s="916"/>
      <c r="BA61" s="916"/>
      <c r="BB61" s="916"/>
      <c r="BC61" s="916"/>
      <c r="BD61" s="916"/>
      <c r="BE61" s="907"/>
      <c r="BF61" s="907"/>
      <c r="BG61" s="907"/>
      <c r="BH61" s="907"/>
      <c r="BI61" s="908"/>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2"/>
      <c r="R62" s="913"/>
      <c r="S62" s="913"/>
      <c r="T62" s="913"/>
      <c r="U62" s="913"/>
      <c r="V62" s="913"/>
      <c r="W62" s="913"/>
      <c r="X62" s="913"/>
      <c r="Y62" s="913"/>
      <c r="Z62" s="913"/>
      <c r="AA62" s="913"/>
      <c r="AB62" s="913"/>
      <c r="AC62" s="913"/>
      <c r="AD62" s="913"/>
      <c r="AE62" s="914"/>
      <c r="AF62" s="841"/>
      <c r="AG62" s="842"/>
      <c r="AH62" s="842"/>
      <c r="AI62" s="842"/>
      <c r="AJ62" s="843"/>
      <c r="AK62" s="915"/>
      <c r="AL62" s="913"/>
      <c r="AM62" s="913"/>
      <c r="AN62" s="913"/>
      <c r="AO62" s="913"/>
      <c r="AP62" s="913"/>
      <c r="AQ62" s="913"/>
      <c r="AR62" s="913"/>
      <c r="AS62" s="913"/>
      <c r="AT62" s="913"/>
      <c r="AU62" s="913"/>
      <c r="AV62" s="913"/>
      <c r="AW62" s="913"/>
      <c r="AX62" s="913"/>
      <c r="AY62" s="913"/>
      <c r="AZ62" s="916"/>
      <c r="BA62" s="916"/>
      <c r="BB62" s="916"/>
      <c r="BC62" s="916"/>
      <c r="BD62" s="916"/>
      <c r="BE62" s="907"/>
      <c r="BF62" s="907"/>
      <c r="BG62" s="907"/>
      <c r="BH62" s="907"/>
      <c r="BI62" s="908"/>
      <c r="BJ62" s="924" t="s">
        <v>407</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408</v>
      </c>
      <c r="C63" s="871"/>
      <c r="D63" s="871"/>
      <c r="E63" s="871"/>
      <c r="F63" s="871"/>
      <c r="G63" s="871"/>
      <c r="H63" s="871"/>
      <c r="I63" s="871"/>
      <c r="J63" s="871"/>
      <c r="K63" s="871"/>
      <c r="L63" s="871"/>
      <c r="M63" s="871"/>
      <c r="N63" s="871"/>
      <c r="O63" s="871"/>
      <c r="P63" s="872"/>
      <c r="Q63" s="917"/>
      <c r="R63" s="918"/>
      <c r="S63" s="918"/>
      <c r="T63" s="918"/>
      <c r="U63" s="918"/>
      <c r="V63" s="918"/>
      <c r="W63" s="918"/>
      <c r="X63" s="918"/>
      <c r="Y63" s="918"/>
      <c r="Z63" s="918"/>
      <c r="AA63" s="918"/>
      <c r="AB63" s="918"/>
      <c r="AC63" s="918"/>
      <c r="AD63" s="918"/>
      <c r="AE63" s="919"/>
      <c r="AF63" s="920">
        <v>40</v>
      </c>
      <c r="AG63" s="921"/>
      <c r="AH63" s="921"/>
      <c r="AI63" s="921"/>
      <c r="AJ63" s="922"/>
      <c r="AK63" s="923"/>
      <c r="AL63" s="918"/>
      <c r="AM63" s="918"/>
      <c r="AN63" s="918"/>
      <c r="AO63" s="918"/>
      <c r="AP63" s="921">
        <v>1311</v>
      </c>
      <c r="AQ63" s="921"/>
      <c r="AR63" s="921"/>
      <c r="AS63" s="921"/>
      <c r="AT63" s="921"/>
      <c r="AU63" s="921">
        <v>941</v>
      </c>
      <c r="AV63" s="921"/>
      <c r="AW63" s="921"/>
      <c r="AX63" s="921"/>
      <c r="AY63" s="921"/>
      <c r="AZ63" s="925"/>
      <c r="BA63" s="925"/>
      <c r="BB63" s="925"/>
      <c r="BC63" s="925"/>
      <c r="BD63" s="925"/>
      <c r="BE63" s="926"/>
      <c r="BF63" s="926"/>
      <c r="BG63" s="926"/>
      <c r="BH63" s="926"/>
      <c r="BI63" s="927"/>
      <c r="BJ63" s="928" t="s">
        <v>175</v>
      </c>
      <c r="BK63" s="929"/>
      <c r="BL63" s="929"/>
      <c r="BM63" s="929"/>
      <c r="BN63" s="930"/>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410</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393</v>
      </c>
      <c r="AB66" s="798"/>
      <c r="AC66" s="798"/>
      <c r="AD66" s="798"/>
      <c r="AE66" s="799"/>
      <c r="AF66" s="931" t="s">
        <v>394</v>
      </c>
      <c r="AG66" s="893"/>
      <c r="AH66" s="893"/>
      <c r="AI66" s="893"/>
      <c r="AJ66" s="932"/>
      <c r="AK66" s="797" t="s">
        <v>395</v>
      </c>
      <c r="AL66" s="821"/>
      <c r="AM66" s="821"/>
      <c r="AN66" s="821"/>
      <c r="AO66" s="822"/>
      <c r="AP66" s="797" t="s">
        <v>396</v>
      </c>
      <c r="AQ66" s="798"/>
      <c r="AR66" s="798"/>
      <c r="AS66" s="798"/>
      <c r="AT66" s="799"/>
      <c r="AU66" s="797" t="s">
        <v>411</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2"/>
      <c r="BT66" s="943"/>
      <c r="BU66" s="943"/>
      <c r="BV66" s="943"/>
      <c r="BW66" s="943"/>
      <c r="BX66" s="943"/>
      <c r="BY66" s="943"/>
      <c r="BZ66" s="943"/>
      <c r="CA66" s="943"/>
      <c r="CB66" s="943"/>
      <c r="CC66" s="943"/>
      <c r="CD66" s="943"/>
      <c r="CE66" s="943"/>
      <c r="CF66" s="943"/>
      <c r="CG66" s="944"/>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36"/>
      <c r="DW66" s="937"/>
      <c r="DX66" s="937"/>
      <c r="DY66" s="937"/>
      <c r="DZ66" s="938"/>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3"/>
      <c r="AG67" s="896"/>
      <c r="AH67" s="896"/>
      <c r="AI67" s="896"/>
      <c r="AJ67" s="934"/>
      <c r="AK67" s="935"/>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2"/>
      <c r="BT67" s="943"/>
      <c r="BU67" s="943"/>
      <c r="BV67" s="943"/>
      <c r="BW67" s="943"/>
      <c r="BX67" s="943"/>
      <c r="BY67" s="943"/>
      <c r="BZ67" s="943"/>
      <c r="CA67" s="943"/>
      <c r="CB67" s="943"/>
      <c r="CC67" s="943"/>
      <c r="CD67" s="943"/>
      <c r="CE67" s="943"/>
      <c r="CF67" s="943"/>
      <c r="CG67" s="944"/>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36"/>
      <c r="DW67" s="937"/>
      <c r="DX67" s="937"/>
      <c r="DY67" s="937"/>
      <c r="DZ67" s="938"/>
      <c r="EA67" s="246"/>
    </row>
    <row r="68" spans="1:131" s="247" customFormat="1" ht="26.25" customHeight="1" thickTop="1">
      <c r="A68" s="258">
        <v>1</v>
      </c>
      <c r="B68" s="948" t="s">
        <v>574</v>
      </c>
      <c r="C68" s="949"/>
      <c r="D68" s="949"/>
      <c r="E68" s="949"/>
      <c r="F68" s="949"/>
      <c r="G68" s="949"/>
      <c r="H68" s="949"/>
      <c r="I68" s="949"/>
      <c r="J68" s="949"/>
      <c r="K68" s="949"/>
      <c r="L68" s="949"/>
      <c r="M68" s="949"/>
      <c r="N68" s="949"/>
      <c r="O68" s="949"/>
      <c r="P68" s="950"/>
      <c r="Q68" s="951">
        <v>658</v>
      </c>
      <c r="R68" s="945"/>
      <c r="S68" s="945"/>
      <c r="T68" s="945"/>
      <c r="U68" s="945"/>
      <c r="V68" s="945">
        <v>649</v>
      </c>
      <c r="W68" s="945"/>
      <c r="X68" s="945"/>
      <c r="Y68" s="945"/>
      <c r="Z68" s="945"/>
      <c r="AA68" s="945">
        <v>9</v>
      </c>
      <c r="AB68" s="945"/>
      <c r="AC68" s="945"/>
      <c r="AD68" s="945"/>
      <c r="AE68" s="945"/>
      <c r="AF68" s="945">
        <v>9</v>
      </c>
      <c r="AG68" s="945"/>
      <c r="AH68" s="945"/>
      <c r="AI68" s="945"/>
      <c r="AJ68" s="945"/>
      <c r="AK68" s="945" t="s">
        <v>587</v>
      </c>
      <c r="AL68" s="945"/>
      <c r="AM68" s="945"/>
      <c r="AN68" s="945"/>
      <c r="AO68" s="945"/>
      <c r="AP68" s="945" t="s">
        <v>587</v>
      </c>
      <c r="AQ68" s="945"/>
      <c r="AR68" s="945"/>
      <c r="AS68" s="945"/>
      <c r="AT68" s="945"/>
      <c r="AU68" s="945" t="s">
        <v>587</v>
      </c>
      <c r="AV68" s="945"/>
      <c r="AW68" s="945"/>
      <c r="AX68" s="945"/>
      <c r="AY68" s="945"/>
      <c r="AZ68" s="946"/>
      <c r="BA68" s="946"/>
      <c r="BB68" s="946"/>
      <c r="BC68" s="946"/>
      <c r="BD68" s="947"/>
      <c r="BE68" s="265"/>
      <c r="BF68" s="265"/>
      <c r="BG68" s="265"/>
      <c r="BH68" s="265"/>
      <c r="BI68" s="265"/>
      <c r="BJ68" s="265"/>
      <c r="BK68" s="265"/>
      <c r="BL68" s="265"/>
      <c r="BM68" s="265"/>
      <c r="BN68" s="265"/>
      <c r="BO68" s="265"/>
      <c r="BP68" s="265"/>
      <c r="BQ68" s="262">
        <v>62</v>
      </c>
      <c r="BR68" s="267"/>
      <c r="BS68" s="942"/>
      <c r="BT68" s="943"/>
      <c r="BU68" s="943"/>
      <c r="BV68" s="943"/>
      <c r="BW68" s="943"/>
      <c r="BX68" s="943"/>
      <c r="BY68" s="943"/>
      <c r="BZ68" s="943"/>
      <c r="CA68" s="943"/>
      <c r="CB68" s="943"/>
      <c r="CC68" s="943"/>
      <c r="CD68" s="943"/>
      <c r="CE68" s="943"/>
      <c r="CF68" s="943"/>
      <c r="CG68" s="944"/>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36"/>
      <c r="DW68" s="937"/>
      <c r="DX68" s="937"/>
      <c r="DY68" s="937"/>
      <c r="DZ68" s="938"/>
      <c r="EA68" s="246"/>
    </row>
    <row r="69" spans="1:131" s="247" customFormat="1" ht="26.25" customHeight="1">
      <c r="A69" s="261">
        <v>2</v>
      </c>
      <c r="B69" s="952" t="s">
        <v>575</v>
      </c>
      <c r="C69" s="953"/>
      <c r="D69" s="953"/>
      <c r="E69" s="953"/>
      <c r="F69" s="953"/>
      <c r="G69" s="953"/>
      <c r="H69" s="953"/>
      <c r="I69" s="953"/>
      <c r="J69" s="953"/>
      <c r="K69" s="953"/>
      <c r="L69" s="953"/>
      <c r="M69" s="953"/>
      <c r="N69" s="953"/>
      <c r="O69" s="953"/>
      <c r="P69" s="954"/>
      <c r="Q69" s="955">
        <v>405</v>
      </c>
      <c r="R69" s="910"/>
      <c r="S69" s="910"/>
      <c r="T69" s="910"/>
      <c r="U69" s="910"/>
      <c r="V69" s="910">
        <v>403</v>
      </c>
      <c r="W69" s="910"/>
      <c r="X69" s="910"/>
      <c r="Y69" s="910"/>
      <c r="Z69" s="910"/>
      <c r="AA69" s="910">
        <v>2</v>
      </c>
      <c r="AB69" s="910"/>
      <c r="AC69" s="910"/>
      <c r="AD69" s="910"/>
      <c r="AE69" s="910"/>
      <c r="AF69" s="910">
        <v>2</v>
      </c>
      <c r="AG69" s="910"/>
      <c r="AH69" s="910"/>
      <c r="AI69" s="910"/>
      <c r="AJ69" s="910"/>
      <c r="AK69" s="910" t="s">
        <v>587</v>
      </c>
      <c r="AL69" s="910"/>
      <c r="AM69" s="910"/>
      <c r="AN69" s="910"/>
      <c r="AO69" s="910"/>
      <c r="AP69" s="910" t="s">
        <v>587</v>
      </c>
      <c r="AQ69" s="910"/>
      <c r="AR69" s="910"/>
      <c r="AS69" s="910"/>
      <c r="AT69" s="910"/>
      <c r="AU69" s="910" t="s">
        <v>587</v>
      </c>
      <c r="AV69" s="910"/>
      <c r="AW69" s="910"/>
      <c r="AX69" s="910"/>
      <c r="AY69" s="910"/>
      <c r="AZ69" s="956"/>
      <c r="BA69" s="956"/>
      <c r="BB69" s="956"/>
      <c r="BC69" s="956"/>
      <c r="BD69" s="957"/>
      <c r="BE69" s="265"/>
      <c r="BF69" s="265"/>
      <c r="BG69" s="265"/>
      <c r="BH69" s="265"/>
      <c r="BI69" s="265"/>
      <c r="BJ69" s="265"/>
      <c r="BK69" s="265"/>
      <c r="BL69" s="265"/>
      <c r="BM69" s="265"/>
      <c r="BN69" s="265"/>
      <c r="BO69" s="265"/>
      <c r="BP69" s="265"/>
      <c r="BQ69" s="262">
        <v>63</v>
      </c>
      <c r="BR69" s="267"/>
      <c r="BS69" s="942"/>
      <c r="BT69" s="943"/>
      <c r="BU69" s="943"/>
      <c r="BV69" s="943"/>
      <c r="BW69" s="943"/>
      <c r="BX69" s="943"/>
      <c r="BY69" s="943"/>
      <c r="BZ69" s="943"/>
      <c r="CA69" s="943"/>
      <c r="CB69" s="943"/>
      <c r="CC69" s="943"/>
      <c r="CD69" s="943"/>
      <c r="CE69" s="943"/>
      <c r="CF69" s="943"/>
      <c r="CG69" s="944"/>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36"/>
      <c r="DW69" s="937"/>
      <c r="DX69" s="937"/>
      <c r="DY69" s="937"/>
      <c r="DZ69" s="938"/>
      <c r="EA69" s="246"/>
    </row>
    <row r="70" spans="1:131" s="247" customFormat="1" ht="26.25" customHeight="1">
      <c r="A70" s="261">
        <v>3</v>
      </c>
      <c r="B70" s="952" t="s">
        <v>576</v>
      </c>
      <c r="C70" s="953"/>
      <c r="D70" s="953"/>
      <c r="E70" s="953"/>
      <c r="F70" s="953"/>
      <c r="G70" s="953"/>
      <c r="H70" s="953"/>
      <c r="I70" s="953"/>
      <c r="J70" s="953"/>
      <c r="K70" s="953"/>
      <c r="L70" s="953"/>
      <c r="M70" s="953"/>
      <c r="N70" s="953"/>
      <c r="O70" s="953"/>
      <c r="P70" s="954"/>
      <c r="Q70" s="955">
        <v>23</v>
      </c>
      <c r="R70" s="910"/>
      <c r="S70" s="910"/>
      <c r="T70" s="910"/>
      <c r="U70" s="910"/>
      <c r="V70" s="910">
        <v>21</v>
      </c>
      <c r="W70" s="910"/>
      <c r="X70" s="910"/>
      <c r="Y70" s="910"/>
      <c r="Z70" s="910"/>
      <c r="AA70" s="910">
        <v>2</v>
      </c>
      <c r="AB70" s="910"/>
      <c r="AC70" s="910"/>
      <c r="AD70" s="910"/>
      <c r="AE70" s="910"/>
      <c r="AF70" s="910">
        <v>2</v>
      </c>
      <c r="AG70" s="910"/>
      <c r="AH70" s="910"/>
      <c r="AI70" s="910"/>
      <c r="AJ70" s="910"/>
      <c r="AK70" s="910" t="s">
        <v>587</v>
      </c>
      <c r="AL70" s="910"/>
      <c r="AM70" s="910"/>
      <c r="AN70" s="910"/>
      <c r="AO70" s="910"/>
      <c r="AP70" s="910" t="s">
        <v>587</v>
      </c>
      <c r="AQ70" s="910"/>
      <c r="AR70" s="910"/>
      <c r="AS70" s="910"/>
      <c r="AT70" s="910"/>
      <c r="AU70" s="910" t="s">
        <v>587</v>
      </c>
      <c r="AV70" s="910"/>
      <c r="AW70" s="910"/>
      <c r="AX70" s="910"/>
      <c r="AY70" s="910"/>
      <c r="AZ70" s="956"/>
      <c r="BA70" s="956"/>
      <c r="BB70" s="956"/>
      <c r="BC70" s="956"/>
      <c r="BD70" s="957"/>
      <c r="BE70" s="265"/>
      <c r="BF70" s="265"/>
      <c r="BG70" s="265"/>
      <c r="BH70" s="265"/>
      <c r="BI70" s="265"/>
      <c r="BJ70" s="265"/>
      <c r="BK70" s="265"/>
      <c r="BL70" s="265"/>
      <c r="BM70" s="265"/>
      <c r="BN70" s="265"/>
      <c r="BO70" s="265"/>
      <c r="BP70" s="265"/>
      <c r="BQ70" s="262">
        <v>64</v>
      </c>
      <c r="BR70" s="267"/>
      <c r="BS70" s="942"/>
      <c r="BT70" s="943"/>
      <c r="BU70" s="943"/>
      <c r="BV70" s="943"/>
      <c r="BW70" s="943"/>
      <c r="BX70" s="943"/>
      <c r="BY70" s="943"/>
      <c r="BZ70" s="943"/>
      <c r="CA70" s="943"/>
      <c r="CB70" s="943"/>
      <c r="CC70" s="943"/>
      <c r="CD70" s="943"/>
      <c r="CE70" s="943"/>
      <c r="CF70" s="943"/>
      <c r="CG70" s="944"/>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36"/>
      <c r="DW70" s="937"/>
      <c r="DX70" s="937"/>
      <c r="DY70" s="937"/>
      <c r="DZ70" s="938"/>
      <c r="EA70" s="246"/>
    </row>
    <row r="71" spans="1:131" s="247" customFormat="1" ht="26.25" customHeight="1">
      <c r="A71" s="261">
        <v>4</v>
      </c>
      <c r="B71" s="952" t="s">
        <v>577</v>
      </c>
      <c r="C71" s="953"/>
      <c r="D71" s="953"/>
      <c r="E71" s="953"/>
      <c r="F71" s="953"/>
      <c r="G71" s="953"/>
      <c r="H71" s="953"/>
      <c r="I71" s="953"/>
      <c r="J71" s="953"/>
      <c r="K71" s="953"/>
      <c r="L71" s="953"/>
      <c r="M71" s="953"/>
      <c r="N71" s="953"/>
      <c r="O71" s="953"/>
      <c r="P71" s="954"/>
      <c r="Q71" s="955">
        <v>1049</v>
      </c>
      <c r="R71" s="910"/>
      <c r="S71" s="910"/>
      <c r="T71" s="910"/>
      <c r="U71" s="910"/>
      <c r="V71" s="910">
        <v>1022</v>
      </c>
      <c r="W71" s="910"/>
      <c r="X71" s="910"/>
      <c r="Y71" s="910"/>
      <c r="Z71" s="910"/>
      <c r="AA71" s="910">
        <v>27</v>
      </c>
      <c r="AB71" s="910"/>
      <c r="AC71" s="910"/>
      <c r="AD71" s="910"/>
      <c r="AE71" s="910"/>
      <c r="AF71" s="910">
        <v>27</v>
      </c>
      <c r="AG71" s="910"/>
      <c r="AH71" s="910"/>
      <c r="AI71" s="910"/>
      <c r="AJ71" s="910"/>
      <c r="AK71" s="910" t="s">
        <v>587</v>
      </c>
      <c r="AL71" s="910"/>
      <c r="AM71" s="910"/>
      <c r="AN71" s="910"/>
      <c r="AO71" s="910"/>
      <c r="AP71" s="910">
        <v>550</v>
      </c>
      <c r="AQ71" s="910"/>
      <c r="AR71" s="910"/>
      <c r="AS71" s="910"/>
      <c r="AT71" s="910"/>
      <c r="AU71" s="910">
        <v>38</v>
      </c>
      <c r="AV71" s="910"/>
      <c r="AW71" s="910"/>
      <c r="AX71" s="910"/>
      <c r="AY71" s="910"/>
      <c r="AZ71" s="956"/>
      <c r="BA71" s="956"/>
      <c r="BB71" s="956"/>
      <c r="BC71" s="956"/>
      <c r="BD71" s="957"/>
      <c r="BE71" s="265"/>
      <c r="BF71" s="265"/>
      <c r="BG71" s="265"/>
      <c r="BH71" s="265"/>
      <c r="BI71" s="265"/>
      <c r="BJ71" s="265"/>
      <c r="BK71" s="265"/>
      <c r="BL71" s="265"/>
      <c r="BM71" s="265"/>
      <c r="BN71" s="265"/>
      <c r="BO71" s="265"/>
      <c r="BP71" s="265"/>
      <c r="BQ71" s="262">
        <v>65</v>
      </c>
      <c r="BR71" s="267"/>
      <c r="BS71" s="942"/>
      <c r="BT71" s="943"/>
      <c r="BU71" s="943"/>
      <c r="BV71" s="943"/>
      <c r="BW71" s="943"/>
      <c r="BX71" s="943"/>
      <c r="BY71" s="943"/>
      <c r="BZ71" s="943"/>
      <c r="CA71" s="943"/>
      <c r="CB71" s="943"/>
      <c r="CC71" s="943"/>
      <c r="CD71" s="943"/>
      <c r="CE71" s="943"/>
      <c r="CF71" s="943"/>
      <c r="CG71" s="944"/>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36"/>
      <c r="DW71" s="937"/>
      <c r="DX71" s="937"/>
      <c r="DY71" s="937"/>
      <c r="DZ71" s="938"/>
      <c r="EA71" s="246"/>
    </row>
    <row r="72" spans="1:131" s="247" customFormat="1" ht="26.25" customHeight="1">
      <c r="A72" s="261">
        <v>5</v>
      </c>
      <c r="B72" s="952" t="s">
        <v>578</v>
      </c>
      <c r="C72" s="953"/>
      <c r="D72" s="953"/>
      <c r="E72" s="953"/>
      <c r="F72" s="953"/>
      <c r="G72" s="953"/>
      <c r="H72" s="953"/>
      <c r="I72" s="953"/>
      <c r="J72" s="953"/>
      <c r="K72" s="953"/>
      <c r="L72" s="953"/>
      <c r="M72" s="953"/>
      <c r="N72" s="953"/>
      <c r="O72" s="953"/>
      <c r="P72" s="954"/>
      <c r="Q72" s="955">
        <v>43</v>
      </c>
      <c r="R72" s="910"/>
      <c r="S72" s="910"/>
      <c r="T72" s="910"/>
      <c r="U72" s="910"/>
      <c r="V72" s="910">
        <v>43</v>
      </c>
      <c r="W72" s="910"/>
      <c r="X72" s="910"/>
      <c r="Y72" s="910"/>
      <c r="Z72" s="910"/>
      <c r="AA72" s="910">
        <v>0</v>
      </c>
      <c r="AB72" s="910"/>
      <c r="AC72" s="910"/>
      <c r="AD72" s="910"/>
      <c r="AE72" s="910"/>
      <c r="AF72" s="910">
        <v>0</v>
      </c>
      <c r="AG72" s="910"/>
      <c r="AH72" s="910"/>
      <c r="AI72" s="910"/>
      <c r="AJ72" s="910"/>
      <c r="AK72" s="910" t="s">
        <v>587</v>
      </c>
      <c r="AL72" s="910"/>
      <c r="AM72" s="910"/>
      <c r="AN72" s="910"/>
      <c r="AO72" s="910"/>
      <c r="AP72" s="910" t="s">
        <v>587</v>
      </c>
      <c r="AQ72" s="910"/>
      <c r="AR72" s="910"/>
      <c r="AS72" s="910"/>
      <c r="AT72" s="910"/>
      <c r="AU72" s="910" t="s">
        <v>587</v>
      </c>
      <c r="AV72" s="910"/>
      <c r="AW72" s="910"/>
      <c r="AX72" s="910"/>
      <c r="AY72" s="910"/>
      <c r="AZ72" s="956"/>
      <c r="BA72" s="956"/>
      <c r="BB72" s="956"/>
      <c r="BC72" s="956"/>
      <c r="BD72" s="957"/>
      <c r="BE72" s="265"/>
      <c r="BF72" s="265"/>
      <c r="BG72" s="265"/>
      <c r="BH72" s="265"/>
      <c r="BI72" s="265"/>
      <c r="BJ72" s="265"/>
      <c r="BK72" s="265"/>
      <c r="BL72" s="265"/>
      <c r="BM72" s="265"/>
      <c r="BN72" s="265"/>
      <c r="BO72" s="265"/>
      <c r="BP72" s="265"/>
      <c r="BQ72" s="262">
        <v>66</v>
      </c>
      <c r="BR72" s="267"/>
      <c r="BS72" s="942"/>
      <c r="BT72" s="943"/>
      <c r="BU72" s="943"/>
      <c r="BV72" s="943"/>
      <c r="BW72" s="943"/>
      <c r="BX72" s="943"/>
      <c r="BY72" s="943"/>
      <c r="BZ72" s="943"/>
      <c r="CA72" s="943"/>
      <c r="CB72" s="943"/>
      <c r="CC72" s="943"/>
      <c r="CD72" s="943"/>
      <c r="CE72" s="943"/>
      <c r="CF72" s="943"/>
      <c r="CG72" s="944"/>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36"/>
      <c r="DW72" s="937"/>
      <c r="DX72" s="937"/>
      <c r="DY72" s="937"/>
      <c r="DZ72" s="938"/>
      <c r="EA72" s="246"/>
    </row>
    <row r="73" spans="1:131" s="247" customFormat="1" ht="26.25" customHeight="1">
      <c r="A73" s="261">
        <v>6</v>
      </c>
      <c r="B73" s="952" t="s">
        <v>579</v>
      </c>
      <c r="C73" s="953"/>
      <c r="D73" s="953"/>
      <c r="E73" s="953"/>
      <c r="F73" s="953"/>
      <c r="G73" s="953"/>
      <c r="H73" s="953"/>
      <c r="I73" s="953"/>
      <c r="J73" s="953"/>
      <c r="K73" s="953"/>
      <c r="L73" s="953"/>
      <c r="M73" s="953"/>
      <c r="N73" s="953"/>
      <c r="O73" s="953"/>
      <c r="P73" s="954"/>
      <c r="Q73" s="955">
        <v>145</v>
      </c>
      <c r="R73" s="910"/>
      <c r="S73" s="910"/>
      <c r="T73" s="910"/>
      <c r="U73" s="910"/>
      <c r="V73" s="910">
        <v>137</v>
      </c>
      <c r="W73" s="910"/>
      <c r="X73" s="910"/>
      <c r="Y73" s="910"/>
      <c r="Z73" s="910"/>
      <c r="AA73" s="910">
        <v>8</v>
      </c>
      <c r="AB73" s="910"/>
      <c r="AC73" s="910"/>
      <c r="AD73" s="910"/>
      <c r="AE73" s="910"/>
      <c r="AF73" s="910">
        <v>8</v>
      </c>
      <c r="AG73" s="910"/>
      <c r="AH73" s="910"/>
      <c r="AI73" s="910"/>
      <c r="AJ73" s="910"/>
      <c r="AK73" s="910" t="s">
        <v>587</v>
      </c>
      <c r="AL73" s="910"/>
      <c r="AM73" s="910"/>
      <c r="AN73" s="910"/>
      <c r="AO73" s="910"/>
      <c r="AP73" s="910" t="s">
        <v>587</v>
      </c>
      <c r="AQ73" s="910"/>
      <c r="AR73" s="910"/>
      <c r="AS73" s="910"/>
      <c r="AT73" s="910"/>
      <c r="AU73" s="910" t="s">
        <v>587</v>
      </c>
      <c r="AV73" s="910"/>
      <c r="AW73" s="910"/>
      <c r="AX73" s="910"/>
      <c r="AY73" s="910"/>
      <c r="AZ73" s="956"/>
      <c r="BA73" s="956"/>
      <c r="BB73" s="956"/>
      <c r="BC73" s="956"/>
      <c r="BD73" s="957"/>
      <c r="BE73" s="265"/>
      <c r="BF73" s="265"/>
      <c r="BG73" s="265"/>
      <c r="BH73" s="265"/>
      <c r="BI73" s="265"/>
      <c r="BJ73" s="265"/>
      <c r="BK73" s="265"/>
      <c r="BL73" s="265"/>
      <c r="BM73" s="265"/>
      <c r="BN73" s="265"/>
      <c r="BO73" s="265"/>
      <c r="BP73" s="265"/>
      <c r="BQ73" s="262">
        <v>67</v>
      </c>
      <c r="BR73" s="267"/>
      <c r="BS73" s="942"/>
      <c r="BT73" s="943"/>
      <c r="BU73" s="943"/>
      <c r="BV73" s="943"/>
      <c r="BW73" s="943"/>
      <c r="BX73" s="943"/>
      <c r="BY73" s="943"/>
      <c r="BZ73" s="943"/>
      <c r="CA73" s="943"/>
      <c r="CB73" s="943"/>
      <c r="CC73" s="943"/>
      <c r="CD73" s="943"/>
      <c r="CE73" s="943"/>
      <c r="CF73" s="943"/>
      <c r="CG73" s="944"/>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36"/>
      <c r="DW73" s="937"/>
      <c r="DX73" s="937"/>
      <c r="DY73" s="937"/>
      <c r="DZ73" s="938"/>
      <c r="EA73" s="246"/>
    </row>
    <row r="74" spans="1:131" s="247" customFormat="1" ht="26.25" customHeight="1">
      <c r="A74" s="261">
        <v>7</v>
      </c>
      <c r="B74" s="952" t="s">
        <v>580</v>
      </c>
      <c r="C74" s="953"/>
      <c r="D74" s="953"/>
      <c r="E74" s="953"/>
      <c r="F74" s="953"/>
      <c r="G74" s="953"/>
      <c r="H74" s="953"/>
      <c r="I74" s="953"/>
      <c r="J74" s="953"/>
      <c r="K74" s="953"/>
      <c r="L74" s="953"/>
      <c r="M74" s="953"/>
      <c r="N74" s="953"/>
      <c r="O74" s="953"/>
      <c r="P74" s="954"/>
      <c r="Q74" s="955">
        <v>4831</v>
      </c>
      <c r="R74" s="910"/>
      <c r="S74" s="910"/>
      <c r="T74" s="910"/>
      <c r="U74" s="910"/>
      <c r="V74" s="910">
        <v>3696</v>
      </c>
      <c r="W74" s="910"/>
      <c r="X74" s="910"/>
      <c r="Y74" s="910"/>
      <c r="Z74" s="910"/>
      <c r="AA74" s="910">
        <v>1135</v>
      </c>
      <c r="AB74" s="910"/>
      <c r="AC74" s="910"/>
      <c r="AD74" s="910"/>
      <c r="AE74" s="910"/>
      <c r="AF74" s="910">
        <v>1135</v>
      </c>
      <c r="AG74" s="910"/>
      <c r="AH74" s="910"/>
      <c r="AI74" s="910"/>
      <c r="AJ74" s="910"/>
      <c r="AK74" s="910">
        <v>3</v>
      </c>
      <c r="AL74" s="910"/>
      <c r="AM74" s="910"/>
      <c r="AN74" s="910"/>
      <c r="AO74" s="910"/>
      <c r="AP74" s="910" t="s">
        <v>587</v>
      </c>
      <c r="AQ74" s="910"/>
      <c r="AR74" s="910"/>
      <c r="AS74" s="910"/>
      <c r="AT74" s="910"/>
      <c r="AU74" s="910" t="s">
        <v>587</v>
      </c>
      <c r="AV74" s="910"/>
      <c r="AW74" s="910"/>
      <c r="AX74" s="910"/>
      <c r="AY74" s="910"/>
      <c r="AZ74" s="956"/>
      <c r="BA74" s="956"/>
      <c r="BB74" s="956"/>
      <c r="BC74" s="956"/>
      <c r="BD74" s="957"/>
      <c r="BE74" s="265"/>
      <c r="BF74" s="265"/>
      <c r="BG74" s="265"/>
      <c r="BH74" s="265"/>
      <c r="BI74" s="265"/>
      <c r="BJ74" s="265"/>
      <c r="BK74" s="265"/>
      <c r="BL74" s="265"/>
      <c r="BM74" s="265"/>
      <c r="BN74" s="265"/>
      <c r="BO74" s="265"/>
      <c r="BP74" s="265"/>
      <c r="BQ74" s="262">
        <v>68</v>
      </c>
      <c r="BR74" s="267"/>
      <c r="BS74" s="942"/>
      <c r="BT74" s="943"/>
      <c r="BU74" s="943"/>
      <c r="BV74" s="943"/>
      <c r="BW74" s="943"/>
      <c r="BX74" s="943"/>
      <c r="BY74" s="943"/>
      <c r="BZ74" s="943"/>
      <c r="CA74" s="943"/>
      <c r="CB74" s="943"/>
      <c r="CC74" s="943"/>
      <c r="CD74" s="943"/>
      <c r="CE74" s="943"/>
      <c r="CF74" s="943"/>
      <c r="CG74" s="944"/>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36"/>
      <c r="DW74" s="937"/>
      <c r="DX74" s="937"/>
      <c r="DY74" s="937"/>
      <c r="DZ74" s="938"/>
      <c r="EA74" s="246"/>
    </row>
    <row r="75" spans="1:131" s="247" customFormat="1" ht="26.25" customHeight="1">
      <c r="A75" s="261">
        <v>8</v>
      </c>
      <c r="B75" s="952" t="s">
        <v>581</v>
      </c>
      <c r="C75" s="953"/>
      <c r="D75" s="953"/>
      <c r="E75" s="953"/>
      <c r="F75" s="953"/>
      <c r="G75" s="953"/>
      <c r="H75" s="953"/>
      <c r="I75" s="953"/>
      <c r="J75" s="953"/>
      <c r="K75" s="953"/>
      <c r="L75" s="953"/>
      <c r="M75" s="953"/>
      <c r="N75" s="953"/>
      <c r="O75" s="953"/>
      <c r="P75" s="954"/>
      <c r="Q75" s="958">
        <v>9</v>
      </c>
      <c r="R75" s="959"/>
      <c r="S75" s="959"/>
      <c r="T75" s="959"/>
      <c r="U75" s="909"/>
      <c r="V75" s="960">
        <v>9</v>
      </c>
      <c r="W75" s="959"/>
      <c r="X75" s="959"/>
      <c r="Y75" s="959"/>
      <c r="Z75" s="909"/>
      <c r="AA75" s="960">
        <v>0</v>
      </c>
      <c r="AB75" s="959"/>
      <c r="AC75" s="959"/>
      <c r="AD75" s="959"/>
      <c r="AE75" s="909"/>
      <c r="AF75" s="960">
        <v>0</v>
      </c>
      <c r="AG75" s="959"/>
      <c r="AH75" s="959"/>
      <c r="AI75" s="959"/>
      <c r="AJ75" s="909"/>
      <c r="AK75" s="910" t="s">
        <v>587</v>
      </c>
      <c r="AL75" s="910"/>
      <c r="AM75" s="910"/>
      <c r="AN75" s="910"/>
      <c r="AO75" s="910"/>
      <c r="AP75" s="910" t="s">
        <v>587</v>
      </c>
      <c r="AQ75" s="910"/>
      <c r="AR75" s="910"/>
      <c r="AS75" s="910"/>
      <c r="AT75" s="910"/>
      <c r="AU75" s="910" t="s">
        <v>587</v>
      </c>
      <c r="AV75" s="910"/>
      <c r="AW75" s="910"/>
      <c r="AX75" s="910"/>
      <c r="AY75" s="910"/>
      <c r="AZ75" s="956"/>
      <c r="BA75" s="956"/>
      <c r="BB75" s="956"/>
      <c r="BC75" s="956"/>
      <c r="BD75" s="957"/>
      <c r="BE75" s="265"/>
      <c r="BF75" s="265"/>
      <c r="BG75" s="265"/>
      <c r="BH75" s="265"/>
      <c r="BI75" s="265"/>
      <c r="BJ75" s="265"/>
      <c r="BK75" s="265"/>
      <c r="BL75" s="265"/>
      <c r="BM75" s="265"/>
      <c r="BN75" s="265"/>
      <c r="BO75" s="265"/>
      <c r="BP75" s="265"/>
      <c r="BQ75" s="262">
        <v>69</v>
      </c>
      <c r="BR75" s="267"/>
      <c r="BS75" s="942"/>
      <c r="BT75" s="943"/>
      <c r="BU75" s="943"/>
      <c r="BV75" s="943"/>
      <c r="BW75" s="943"/>
      <c r="BX75" s="943"/>
      <c r="BY75" s="943"/>
      <c r="BZ75" s="943"/>
      <c r="CA75" s="943"/>
      <c r="CB75" s="943"/>
      <c r="CC75" s="943"/>
      <c r="CD75" s="943"/>
      <c r="CE75" s="943"/>
      <c r="CF75" s="943"/>
      <c r="CG75" s="944"/>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36"/>
      <c r="DW75" s="937"/>
      <c r="DX75" s="937"/>
      <c r="DY75" s="937"/>
      <c r="DZ75" s="938"/>
      <c r="EA75" s="246"/>
    </row>
    <row r="76" spans="1:131" s="247" customFormat="1" ht="26.25" customHeight="1">
      <c r="A76" s="261">
        <v>9</v>
      </c>
      <c r="B76" s="952" t="s">
        <v>582</v>
      </c>
      <c r="C76" s="953"/>
      <c r="D76" s="953"/>
      <c r="E76" s="953"/>
      <c r="F76" s="953"/>
      <c r="G76" s="953"/>
      <c r="H76" s="953"/>
      <c r="I76" s="953"/>
      <c r="J76" s="953"/>
      <c r="K76" s="953"/>
      <c r="L76" s="953"/>
      <c r="M76" s="953"/>
      <c r="N76" s="953"/>
      <c r="O76" s="953"/>
      <c r="P76" s="954"/>
      <c r="Q76" s="958">
        <v>54</v>
      </c>
      <c r="R76" s="959"/>
      <c r="S76" s="959"/>
      <c r="T76" s="959"/>
      <c r="U76" s="909"/>
      <c r="V76" s="960">
        <v>50</v>
      </c>
      <c r="W76" s="959"/>
      <c r="X76" s="959"/>
      <c r="Y76" s="959"/>
      <c r="Z76" s="909"/>
      <c r="AA76" s="960">
        <v>4</v>
      </c>
      <c r="AB76" s="959"/>
      <c r="AC76" s="959"/>
      <c r="AD76" s="959"/>
      <c r="AE76" s="909"/>
      <c r="AF76" s="960">
        <v>4</v>
      </c>
      <c r="AG76" s="959"/>
      <c r="AH76" s="959"/>
      <c r="AI76" s="959"/>
      <c r="AJ76" s="909"/>
      <c r="AK76" s="910" t="s">
        <v>587</v>
      </c>
      <c r="AL76" s="910"/>
      <c r="AM76" s="910"/>
      <c r="AN76" s="910"/>
      <c r="AO76" s="910"/>
      <c r="AP76" s="910" t="s">
        <v>587</v>
      </c>
      <c r="AQ76" s="910"/>
      <c r="AR76" s="910"/>
      <c r="AS76" s="910"/>
      <c r="AT76" s="910"/>
      <c r="AU76" s="910" t="s">
        <v>587</v>
      </c>
      <c r="AV76" s="910"/>
      <c r="AW76" s="910"/>
      <c r="AX76" s="910"/>
      <c r="AY76" s="910"/>
      <c r="AZ76" s="956"/>
      <c r="BA76" s="956"/>
      <c r="BB76" s="956"/>
      <c r="BC76" s="956"/>
      <c r="BD76" s="957"/>
      <c r="BE76" s="265"/>
      <c r="BF76" s="265"/>
      <c r="BG76" s="265"/>
      <c r="BH76" s="265"/>
      <c r="BI76" s="265"/>
      <c r="BJ76" s="265"/>
      <c r="BK76" s="265"/>
      <c r="BL76" s="265"/>
      <c r="BM76" s="265"/>
      <c r="BN76" s="265"/>
      <c r="BO76" s="265"/>
      <c r="BP76" s="265"/>
      <c r="BQ76" s="262">
        <v>70</v>
      </c>
      <c r="BR76" s="267"/>
      <c r="BS76" s="942"/>
      <c r="BT76" s="943"/>
      <c r="BU76" s="943"/>
      <c r="BV76" s="943"/>
      <c r="BW76" s="943"/>
      <c r="BX76" s="943"/>
      <c r="BY76" s="943"/>
      <c r="BZ76" s="943"/>
      <c r="CA76" s="943"/>
      <c r="CB76" s="943"/>
      <c r="CC76" s="943"/>
      <c r="CD76" s="943"/>
      <c r="CE76" s="943"/>
      <c r="CF76" s="943"/>
      <c r="CG76" s="944"/>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36"/>
      <c r="DW76" s="937"/>
      <c r="DX76" s="937"/>
      <c r="DY76" s="937"/>
      <c r="DZ76" s="938"/>
      <c r="EA76" s="246"/>
    </row>
    <row r="77" spans="1:131" s="247" customFormat="1" ht="26.25" customHeight="1">
      <c r="A77" s="261">
        <v>10</v>
      </c>
      <c r="B77" s="952" t="s">
        <v>583</v>
      </c>
      <c r="C77" s="953"/>
      <c r="D77" s="953"/>
      <c r="E77" s="953"/>
      <c r="F77" s="953"/>
      <c r="G77" s="953"/>
      <c r="H77" s="953"/>
      <c r="I77" s="953"/>
      <c r="J77" s="953"/>
      <c r="K77" s="953"/>
      <c r="L77" s="953"/>
      <c r="M77" s="953"/>
      <c r="N77" s="953"/>
      <c r="O77" s="953"/>
      <c r="P77" s="954"/>
      <c r="Q77" s="958">
        <v>145429</v>
      </c>
      <c r="R77" s="959"/>
      <c r="S77" s="959"/>
      <c r="T77" s="959"/>
      <c r="U77" s="909"/>
      <c r="V77" s="960">
        <v>141225</v>
      </c>
      <c r="W77" s="959"/>
      <c r="X77" s="959"/>
      <c r="Y77" s="959"/>
      <c r="Z77" s="909"/>
      <c r="AA77" s="960">
        <v>4204</v>
      </c>
      <c r="AB77" s="959"/>
      <c r="AC77" s="959"/>
      <c r="AD77" s="959"/>
      <c r="AE77" s="909"/>
      <c r="AF77" s="960">
        <v>4204</v>
      </c>
      <c r="AG77" s="959"/>
      <c r="AH77" s="959"/>
      <c r="AI77" s="959"/>
      <c r="AJ77" s="909"/>
      <c r="AK77" s="910" t="s">
        <v>587</v>
      </c>
      <c r="AL77" s="910"/>
      <c r="AM77" s="910"/>
      <c r="AN77" s="910"/>
      <c r="AO77" s="910"/>
      <c r="AP77" s="910" t="s">
        <v>587</v>
      </c>
      <c r="AQ77" s="910"/>
      <c r="AR77" s="910"/>
      <c r="AS77" s="910"/>
      <c r="AT77" s="910"/>
      <c r="AU77" s="910" t="s">
        <v>587</v>
      </c>
      <c r="AV77" s="910"/>
      <c r="AW77" s="910"/>
      <c r="AX77" s="910"/>
      <c r="AY77" s="910"/>
      <c r="AZ77" s="956"/>
      <c r="BA77" s="956"/>
      <c r="BB77" s="956"/>
      <c r="BC77" s="956"/>
      <c r="BD77" s="957"/>
      <c r="BE77" s="265"/>
      <c r="BF77" s="265"/>
      <c r="BG77" s="265"/>
      <c r="BH77" s="265"/>
      <c r="BI77" s="265"/>
      <c r="BJ77" s="265"/>
      <c r="BK77" s="265"/>
      <c r="BL77" s="265"/>
      <c r="BM77" s="265"/>
      <c r="BN77" s="265"/>
      <c r="BO77" s="265"/>
      <c r="BP77" s="265"/>
      <c r="BQ77" s="262">
        <v>71</v>
      </c>
      <c r="BR77" s="267"/>
      <c r="BS77" s="942"/>
      <c r="BT77" s="943"/>
      <c r="BU77" s="943"/>
      <c r="BV77" s="943"/>
      <c r="BW77" s="943"/>
      <c r="BX77" s="943"/>
      <c r="BY77" s="943"/>
      <c r="BZ77" s="943"/>
      <c r="CA77" s="943"/>
      <c r="CB77" s="943"/>
      <c r="CC77" s="943"/>
      <c r="CD77" s="943"/>
      <c r="CE77" s="943"/>
      <c r="CF77" s="943"/>
      <c r="CG77" s="944"/>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36"/>
      <c r="DW77" s="937"/>
      <c r="DX77" s="937"/>
      <c r="DY77" s="937"/>
      <c r="DZ77" s="938"/>
      <c r="EA77" s="246"/>
    </row>
    <row r="78" spans="1:131" s="247" customFormat="1" ht="26.25" customHeight="1">
      <c r="A78" s="261">
        <v>11</v>
      </c>
      <c r="B78" s="952"/>
      <c r="C78" s="953"/>
      <c r="D78" s="953"/>
      <c r="E78" s="953"/>
      <c r="F78" s="953"/>
      <c r="G78" s="953"/>
      <c r="H78" s="953"/>
      <c r="I78" s="953"/>
      <c r="J78" s="953"/>
      <c r="K78" s="953"/>
      <c r="L78" s="953"/>
      <c r="M78" s="953"/>
      <c r="N78" s="953"/>
      <c r="O78" s="953"/>
      <c r="P78" s="954"/>
      <c r="Q78" s="955"/>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910"/>
      <c r="AR78" s="910"/>
      <c r="AS78" s="910"/>
      <c r="AT78" s="910"/>
      <c r="AU78" s="910"/>
      <c r="AV78" s="910"/>
      <c r="AW78" s="910"/>
      <c r="AX78" s="910"/>
      <c r="AY78" s="910"/>
      <c r="AZ78" s="956"/>
      <c r="BA78" s="956"/>
      <c r="BB78" s="956"/>
      <c r="BC78" s="956"/>
      <c r="BD78" s="957"/>
      <c r="BE78" s="265"/>
      <c r="BF78" s="265"/>
      <c r="BG78" s="265"/>
      <c r="BH78" s="265"/>
      <c r="BI78" s="265"/>
      <c r="BJ78" s="268"/>
      <c r="BK78" s="268"/>
      <c r="BL78" s="268"/>
      <c r="BM78" s="268"/>
      <c r="BN78" s="268"/>
      <c r="BO78" s="265"/>
      <c r="BP78" s="265"/>
      <c r="BQ78" s="262">
        <v>72</v>
      </c>
      <c r="BR78" s="267"/>
      <c r="BS78" s="942"/>
      <c r="BT78" s="943"/>
      <c r="BU78" s="943"/>
      <c r="BV78" s="943"/>
      <c r="BW78" s="943"/>
      <c r="BX78" s="943"/>
      <c r="BY78" s="943"/>
      <c r="BZ78" s="943"/>
      <c r="CA78" s="943"/>
      <c r="CB78" s="943"/>
      <c r="CC78" s="943"/>
      <c r="CD78" s="943"/>
      <c r="CE78" s="943"/>
      <c r="CF78" s="943"/>
      <c r="CG78" s="944"/>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36"/>
      <c r="DW78" s="937"/>
      <c r="DX78" s="937"/>
      <c r="DY78" s="937"/>
      <c r="DZ78" s="938"/>
      <c r="EA78" s="246"/>
    </row>
    <row r="79" spans="1:131" s="247" customFormat="1" ht="26.25" customHeight="1">
      <c r="A79" s="261">
        <v>12</v>
      </c>
      <c r="B79" s="952"/>
      <c r="C79" s="953"/>
      <c r="D79" s="953"/>
      <c r="E79" s="953"/>
      <c r="F79" s="953"/>
      <c r="G79" s="953"/>
      <c r="H79" s="953"/>
      <c r="I79" s="953"/>
      <c r="J79" s="953"/>
      <c r="K79" s="953"/>
      <c r="L79" s="953"/>
      <c r="M79" s="953"/>
      <c r="N79" s="953"/>
      <c r="O79" s="953"/>
      <c r="P79" s="954"/>
      <c r="Q79" s="955"/>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910"/>
      <c r="AR79" s="910"/>
      <c r="AS79" s="910"/>
      <c r="AT79" s="910"/>
      <c r="AU79" s="910"/>
      <c r="AV79" s="910"/>
      <c r="AW79" s="910"/>
      <c r="AX79" s="910"/>
      <c r="AY79" s="910"/>
      <c r="AZ79" s="956"/>
      <c r="BA79" s="956"/>
      <c r="BB79" s="956"/>
      <c r="BC79" s="956"/>
      <c r="BD79" s="957"/>
      <c r="BE79" s="265"/>
      <c r="BF79" s="265"/>
      <c r="BG79" s="265"/>
      <c r="BH79" s="265"/>
      <c r="BI79" s="265"/>
      <c r="BJ79" s="268"/>
      <c r="BK79" s="268"/>
      <c r="BL79" s="268"/>
      <c r="BM79" s="268"/>
      <c r="BN79" s="268"/>
      <c r="BO79" s="265"/>
      <c r="BP79" s="265"/>
      <c r="BQ79" s="262">
        <v>73</v>
      </c>
      <c r="BR79" s="267"/>
      <c r="BS79" s="942"/>
      <c r="BT79" s="943"/>
      <c r="BU79" s="943"/>
      <c r="BV79" s="943"/>
      <c r="BW79" s="943"/>
      <c r="BX79" s="943"/>
      <c r="BY79" s="943"/>
      <c r="BZ79" s="943"/>
      <c r="CA79" s="943"/>
      <c r="CB79" s="943"/>
      <c r="CC79" s="943"/>
      <c r="CD79" s="943"/>
      <c r="CE79" s="943"/>
      <c r="CF79" s="943"/>
      <c r="CG79" s="944"/>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36"/>
      <c r="DW79" s="937"/>
      <c r="DX79" s="937"/>
      <c r="DY79" s="937"/>
      <c r="DZ79" s="938"/>
      <c r="EA79" s="246"/>
    </row>
    <row r="80" spans="1:131" s="247" customFormat="1" ht="26.25" customHeight="1">
      <c r="A80" s="261">
        <v>13</v>
      </c>
      <c r="B80" s="952"/>
      <c r="C80" s="953"/>
      <c r="D80" s="953"/>
      <c r="E80" s="953"/>
      <c r="F80" s="953"/>
      <c r="G80" s="953"/>
      <c r="H80" s="953"/>
      <c r="I80" s="953"/>
      <c r="J80" s="953"/>
      <c r="K80" s="953"/>
      <c r="L80" s="953"/>
      <c r="M80" s="953"/>
      <c r="N80" s="953"/>
      <c r="O80" s="953"/>
      <c r="P80" s="954"/>
      <c r="Q80" s="955"/>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0"/>
      <c r="AR80" s="910"/>
      <c r="AS80" s="910"/>
      <c r="AT80" s="910"/>
      <c r="AU80" s="910"/>
      <c r="AV80" s="910"/>
      <c r="AW80" s="910"/>
      <c r="AX80" s="910"/>
      <c r="AY80" s="910"/>
      <c r="AZ80" s="956"/>
      <c r="BA80" s="956"/>
      <c r="BB80" s="956"/>
      <c r="BC80" s="956"/>
      <c r="BD80" s="957"/>
      <c r="BE80" s="265"/>
      <c r="BF80" s="265"/>
      <c r="BG80" s="265"/>
      <c r="BH80" s="265"/>
      <c r="BI80" s="265"/>
      <c r="BJ80" s="265"/>
      <c r="BK80" s="265"/>
      <c r="BL80" s="265"/>
      <c r="BM80" s="265"/>
      <c r="BN80" s="265"/>
      <c r="BO80" s="265"/>
      <c r="BP80" s="265"/>
      <c r="BQ80" s="262">
        <v>74</v>
      </c>
      <c r="BR80" s="267"/>
      <c r="BS80" s="942"/>
      <c r="BT80" s="943"/>
      <c r="BU80" s="943"/>
      <c r="BV80" s="943"/>
      <c r="BW80" s="943"/>
      <c r="BX80" s="943"/>
      <c r="BY80" s="943"/>
      <c r="BZ80" s="943"/>
      <c r="CA80" s="943"/>
      <c r="CB80" s="943"/>
      <c r="CC80" s="943"/>
      <c r="CD80" s="943"/>
      <c r="CE80" s="943"/>
      <c r="CF80" s="943"/>
      <c r="CG80" s="944"/>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36"/>
      <c r="DW80" s="937"/>
      <c r="DX80" s="937"/>
      <c r="DY80" s="937"/>
      <c r="DZ80" s="938"/>
      <c r="EA80" s="246"/>
    </row>
    <row r="81" spans="1:131" s="247" customFormat="1" ht="26.25" customHeight="1">
      <c r="A81" s="261">
        <v>14</v>
      </c>
      <c r="B81" s="952"/>
      <c r="C81" s="953"/>
      <c r="D81" s="953"/>
      <c r="E81" s="953"/>
      <c r="F81" s="953"/>
      <c r="G81" s="953"/>
      <c r="H81" s="953"/>
      <c r="I81" s="953"/>
      <c r="J81" s="953"/>
      <c r="K81" s="953"/>
      <c r="L81" s="953"/>
      <c r="M81" s="953"/>
      <c r="N81" s="953"/>
      <c r="O81" s="953"/>
      <c r="P81" s="954"/>
      <c r="Q81" s="955"/>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0"/>
      <c r="AO81" s="910"/>
      <c r="AP81" s="910"/>
      <c r="AQ81" s="910"/>
      <c r="AR81" s="910"/>
      <c r="AS81" s="910"/>
      <c r="AT81" s="910"/>
      <c r="AU81" s="910"/>
      <c r="AV81" s="910"/>
      <c r="AW81" s="910"/>
      <c r="AX81" s="910"/>
      <c r="AY81" s="910"/>
      <c r="AZ81" s="956"/>
      <c r="BA81" s="956"/>
      <c r="BB81" s="956"/>
      <c r="BC81" s="956"/>
      <c r="BD81" s="957"/>
      <c r="BE81" s="265"/>
      <c r="BF81" s="265"/>
      <c r="BG81" s="265"/>
      <c r="BH81" s="265"/>
      <c r="BI81" s="265"/>
      <c r="BJ81" s="265"/>
      <c r="BK81" s="265"/>
      <c r="BL81" s="265"/>
      <c r="BM81" s="265"/>
      <c r="BN81" s="265"/>
      <c r="BO81" s="265"/>
      <c r="BP81" s="265"/>
      <c r="BQ81" s="262">
        <v>75</v>
      </c>
      <c r="BR81" s="267"/>
      <c r="BS81" s="942"/>
      <c r="BT81" s="943"/>
      <c r="BU81" s="943"/>
      <c r="BV81" s="943"/>
      <c r="BW81" s="943"/>
      <c r="BX81" s="943"/>
      <c r="BY81" s="943"/>
      <c r="BZ81" s="943"/>
      <c r="CA81" s="943"/>
      <c r="CB81" s="943"/>
      <c r="CC81" s="943"/>
      <c r="CD81" s="943"/>
      <c r="CE81" s="943"/>
      <c r="CF81" s="943"/>
      <c r="CG81" s="944"/>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36"/>
      <c r="DW81" s="937"/>
      <c r="DX81" s="937"/>
      <c r="DY81" s="937"/>
      <c r="DZ81" s="938"/>
      <c r="EA81" s="246"/>
    </row>
    <row r="82" spans="1:131" s="247" customFormat="1" ht="26.25" customHeight="1">
      <c r="A82" s="261">
        <v>15</v>
      </c>
      <c r="B82" s="952"/>
      <c r="C82" s="953"/>
      <c r="D82" s="953"/>
      <c r="E82" s="953"/>
      <c r="F82" s="953"/>
      <c r="G82" s="953"/>
      <c r="H82" s="953"/>
      <c r="I82" s="953"/>
      <c r="J82" s="953"/>
      <c r="K82" s="953"/>
      <c r="L82" s="953"/>
      <c r="M82" s="953"/>
      <c r="N82" s="953"/>
      <c r="O82" s="953"/>
      <c r="P82" s="954"/>
      <c r="Q82" s="955"/>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0"/>
      <c r="AO82" s="910"/>
      <c r="AP82" s="910"/>
      <c r="AQ82" s="910"/>
      <c r="AR82" s="910"/>
      <c r="AS82" s="910"/>
      <c r="AT82" s="910"/>
      <c r="AU82" s="910"/>
      <c r="AV82" s="910"/>
      <c r="AW82" s="910"/>
      <c r="AX82" s="910"/>
      <c r="AY82" s="910"/>
      <c r="AZ82" s="956"/>
      <c r="BA82" s="956"/>
      <c r="BB82" s="956"/>
      <c r="BC82" s="956"/>
      <c r="BD82" s="957"/>
      <c r="BE82" s="265"/>
      <c r="BF82" s="265"/>
      <c r="BG82" s="265"/>
      <c r="BH82" s="265"/>
      <c r="BI82" s="265"/>
      <c r="BJ82" s="265"/>
      <c r="BK82" s="265"/>
      <c r="BL82" s="265"/>
      <c r="BM82" s="265"/>
      <c r="BN82" s="265"/>
      <c r="BO82" s="265"/>
      <c r="BP82" s="265"/>
      <c r="BQ82" s="262">
        <v>76</v>
      </c>
      <c r="BR82" s="267"/>
      <c r="BS82" s="942"/>
      <c r="BT82" s="943"/>
      <c r="BU82" s="943"/>
      <c r="BV82" s="943"/>
      <c r="BW82" s="943"/>
      <c r="BX82" s="943"/>
      <c r="BY82" s="943"/>
      <c r="BZ82" s="943"/>
      <c r="CA82" s="943"/>
      <c r="CB82" s="943"/>
      <c r="CC82" s="943"/>
      <c r="CD82" s="943"/>
      <c r="CE82" s="943"/>
      <c r="CF82" s="943"/>
      <c r="CG82" s="944"/>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36"/>
      <c r="DW82" s="937"/>
      <c r="DX82" s="937"/>
      <c r="DY82" s="937"/>
      <c r="DZ82" s="938"/>
      <c r="EA82" s="246"/>
    </row>
    <row r="83" spans="1:131" s="247" customFormat="1" ht="26.25" customHeight="1">
      <c r="A83" s="261">
        <v>16</v>
      </c>
      <c r="B83" s="952"/>
      <c r="C83" s="953"/>
      <c r="D83" s="953"/>
      <c r="E83" s="953"/>
      <c r="F83" s="953"/>
      <c r="G83" s="953"/>
      <c r="H83" s="953"/>
      <c r="I83" s="953"/>
      <c r="J83" s="953"/>
      <c r="K83" s="953"/>
      <c r="L83" s="953"/>
      <c r="M83" s="953"/>
      <c r="N83" s="953"/>
      <c r="O83" s="953"/>
      <c r="P83" s="954"/>
      <c r="Q83" s="955"/>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0"/>
      <c r="AO83" s="910"/>
      <c r="AP83" s="910"/>
      <c r="AQ83" s="910"/>
      <c r="AR83" s="910"/>
      <c r="AS83" s="910"/>
      <c r="AT83" s="910"/>
      <c r="AU83" s="910"/>
      <c r="AV83" s="910"/>
      <c r="AW83" s="910"/>
      <c r="AX83" s="910"/>
      <c r="AY83" s="910"/>
      <c r="AZ83" s="956"/>
      <c r="BA83" s="956"/>
      <c r="BB83" s="956"/>
      <c r="BC83" s="956"/>
      <c r="BD83" s="957"/>
      <c r="BE83" s="265"/>
      <c r="BF83" s="265"/>
      <c r="BG83" s="265"/>
      <c r="BH83" s="265"/>
      <c r="BI83" s="265"/>
      <c r="BJ83" s="265"/>
      <c r="BK83" s="265"/>
      <c r="BL83" s="265"/>
      <c r="BM83" s="265"/>
      <c r="BN83" s="265"/>
      <c r="BO83" s="265"/>
      <c r="BP83" s="265"/>
      <c r="BQ83" s="262">
        <v>77</v>
      </c>
      <c r="BR83" s="267"/>
      <c r="BS83" s="942"/>
      <c r="BT83" s="943"/>
      <c r="BU83" s="943"/>
      <c r="BV83" s="943"/>
      <c r="BW83" s="943"/>
      <c r="BX83" s="943"/>
      <c r="BY83" s="943"/>
      <c r="BZ83" s="943"/>
      <c r="CA83" s="943"/>
      <c r="CB83" s="943"/>
      <c r="CC83" s="943"/>
      <c r="CD83" s="943"/>
      <c r="CE83" s="943"/>
      <c r="CF83" s="943"/>
      <c r="CG83" s="944"/>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36"/>
      <c r="DW83" s="937"/>
      <c r="DX83" s="937"/>
      <c r="DY83" s="937"/>
      <c r="DZ83" s="938"/>
      <c r="EA83" s="246"/>
    </row>
    <row r="84" spans="1:131" s="247" customFormat="1" ht="26.25" customHeight="1">
      <c r="A84" s="261">
        <v>17</v>
      </c>
      <c r="B84" s="952"/>
      <c r="C84" s="953"/>
      <c r="D84" s="953"/>
      <c r="E84" s="953"/>
      <c r="F84" s="953"/>
      <c r="G84" s="953"/>
      <c r="H84" s="953"/>
      <c r="I84" s="953"/>
      <c r="J84" s="953"/>
      <c r="K84" s="953"/>
      <c r="L84" s="953"/>
      <c r="M84" s="953"/>
      <c r="N84" s="953"/>
      <c r="O84" s="953"/>
      <c r="P84" s="954"/>
      <c r="Q84" s="955"/>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0"/>
      <c r="AO84" s="910"/>
      <c r="AP84" s="910"/>
      <c r="AQ84" s="910"/>
      <c r="AR84" s="910"/>
      <c r="AS84" s="910"/>
      <c r="AT84" s="910"/>
      <c r="AU84" s="910"/>
      <c r="AV84" s="910"/>
      <c r="AW84" s="910"/>
      <c r="AX84" s="910"/>
      <c r="AY84" s="910"/>
      <c r="AZ84" s="956"/>
      <c r="BA84" s="956"/>
      <c r="BB84" s="956"/>
      <c r="BC84" s="956"/>
      <c r="BD84" s="957"/>
      <c r="BE84" s="265"/>
      <c r="BF84" s="265"/>
      <c r="BG84" s="265"/>
      <c r="BH84" s="265"/>
      <c r="BI84" s="265"/>
      <c r="BJ84" s="265"/>
      <c r="BK84" s="265"/>
      <c r="BL84" s="265"/>
      <c r="BM84" s="265"/>
      <c r="BN84" s="265"/>
      <c r="BO84" s="265"/>
      <c r="BP84" s="265"/>
      <c r="BQ84" s="262">
        <v>78</v>
      </c>
      <c r="BR84" s="267"/>
      <c r="BS84" s="942"/>
      <c r="BT84" s="943"/>
      <c r="BU84" s="943"/>
      <c r="BV84" s="943"/>
      <c r="BW84" s="943"/>
      <c r="BX84" s="943"/>
      <c r="BY84" s="943"/>
      <c r="BZ84" s="943"/>
      <c r="CA84" s="943"/>
      <c r="CB84" s="943"/>
      <c r="CC84" s="943"/>
      <c r="CD84" s="943"/>
      <c r="CE84" s="943"/>
      <c r="CF84" s="943"/>
      <c r="CG84" s="944"/>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36"/>
      <c r="DW84" s="937"/>
      <c r="DX84" s="937"/>
      <c r="DY84" s="937"/>
      <c r="DZ84" s="938"/>
      <c r="EA84" s="246"/>
    </row>
    <row r="85" spans="1:131" s="247" customFormat="1" ht="26.25" customHeight="1">
      <c r="A85" s="261">
        <v>18</v>
      </c>
      <c r="B85" s="952"/>
      <c r="C85" s="953"/>
      <c r="D85" s="953"/>
      <c r="E85" s="953"/>
      <c r="F85" s="953"/>
      <c r="G85" s="953"/>
      <c r="H85" s="953"/>
      <c r="I85" s="953"/>
      <c r="J85" s="953"/>
      <c r="K85" s="953"/>
      <c r="L85" s="953"/>
      <c r="M85" s="953"/>
      <c r="N85" s="953"/>
      <c r="O85" s="953"/>
      <c r="P85" s="954"/>
      <c r="Q85" s="955"/>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0"/>
      <c r="AO85" s="910"/>
      <c r="AP85" s="910"/>
      <c r="AQ85" s="910"/>
      <c r="AR85" s="910"/>
      <c r="AS85" s="910"/>
      <c r="AT85" s="910"/>
      <c r="AU85" s="910"/>
      <c r="AV85" s="910"/>
      <c r="AW85" s="910"/>
      <c r="AX85" s="910"/>
      <c r="AY85" s="910"/>
      <c r="AZ85" s="956"/>
      <c r="BA85" s="956"/>
      <c r="BB85" s="956"/>
      <c r="BC85" s="956"/>
      <c r="BD85" s="957"/>
      <c r="BE85" s="265"/>
      <c r="BF85" s="265"/>
      <c r="BG85" s="265"/>
      <c r="BH85" s="265"/>
      <c r="BI85" s="265"/>
      <c r="BJ85" s="265"/>
      <c r="BK85" s="265"/>
      <c r="BL85" s="265"/>
      <c r="BM85" s="265"/>
      <c r="BN85" s="265"/>
      <c r="BO85" s="265"/>
      <c r="BP85" s="265"/>
      <c r="BQ85" s="262">
        <v>79</v>
      </c>
      <c r="BR85" s="267"/>
      <c r="BS85" s="942"/>
      <c r="BT85" s="943"/>
      <c r="BU85" s="943"/>
      <c r="BV85" s="943"/>
      <c r="BW85" s="943"/>
      <c r="BX85" s="943"/>
      <c r="BY85" s="943"/>
      <c r="BZ85" s="943"/>
      <c r="CA85" s="943"/>
      <c r="CB85" s="943"/>
      <c r="CC85" s="943"/>
      <c r="CD85" s="943"/>
      <c r="CE85" s="943"/>
      <c r="CF85" s="943"/>
      <c r="CG85" s="944"/>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36"/>
      <c r="DW85" s="937"/>
      <c r="DX85" s="937"/>
      <c r="DY85" s="937"/>
      <c r="DZ85" s="938"/>
      <c r="EA85" s="246"/>
    </row>
    <row r="86" spans="1:131" s="247" customFormat="1" ht="26.25" customHeight="1">
      <c r="A86" s="261">
        <v>19</v>
      </c>
      <c r="B86" s="952"/>
      <c r="C86" s="953"/>
      <c r="D86" s="953"/>
      <c r="E86" s="953"/>
      <c r="F86" s="953"/>
      <c r="G86" s="953"/>
      <c r="H86" s="953"/>
      <c r="I86" s="953"/>
      <c r="J86" s="953"/>
      <c r="K86" s="953"/>
      <c r="L86" s="953"/>
      <c r="M86" s="953"/>
      <c r="N86" s="953"/>
      <c r="O86" s="953"/>
      <c r="P86" s="954"/>
      <c r="Q86" s="955"/>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0"/>
      <c r="AO86" s="910"/>
      <c r="AP86" s="910"/>
      <c r="AQ86" s="910"/>
      <c r="AR86" s="910"/>
      <c r="AS86" s="910"/>
      <c r="AT86" s="910"/>
      <c r="AU86" s="910"/>
      <c r="AV86" s="910"/>
      <c r="AW86" s="910"/>
      <c r="AX86" s="910"/>
      <c r="AY86" s="910"/>
      <c r="AZ86" s="956"/>
      <c r="BA86" s="956"/>
      <c r="BB86" s="956"/>
      <c r="BC86" s="956"/>
      <c r="BD86" s="957"/>
      <c r="BE86" s="265"/>
      <c r="BF86" s="265"/>
      <c r="BG86" s="265"/>
      <c r="BH86" s="265"/>
      <c r="BI86" s="265"/>
      <c r="BJ86" s="265"/>
      <c r="BK86" s="265"/>
      <c r="BL86" s="265"/>
      <c r="BM86" s="265"/>
      <c r="BN86" s="265"/>
      <c r="BO86" s="265"/>
      <c r="BP86" s="265"/>
      <c r="BQ86" s="262">
        <v>80</v>
      </c>
      <c r="BR86" s="267"/>
      <c r="BS86" s="942"/>
      <c r="BT86" s="943"/>
      <c r="BU86" s="943"/>
      <c r="BV86" s="943"/>
      <c r="BW86" s="943"/>
      <c r="BX86" s="943"/>
      <c r="BY86" s="943"/>
      <c r="BZ86" s="943"/>
      <c r="CA86" s="943"/>
      <c r="CB86" s="943"/>
      <c r="CC86" s="943"/>
      <c r="CD86" s="943"/>
      <c r="CE86" s="943"/>
      <c r="CF86" s="943"/>
      <c r="CG86" s="944"/>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36"/>
      <c r="DW86" s="937"/>
      <c r="DX86" s="937"/>
      <c r="DY86" s="937"/>
      <c r="DZ86" s="938"/>
      <c r="EA86" s="246"/>
    </row>
    <row r="87" spans="1:131" s="247" customFormat="1" ht="26.25" customHeight="1">
      <c r="A87" s="269">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65"/>
      <c r="BF87" s="265"/>
      <c r="BG87" s="265"/>
      <c r="BH87" s="265"/>
      <c r="BI87" s="265"/>
      <c r="BJ87" s="265"/>
      <c r="BK87" s="265"/>
      <c r="BL87" s="265"/>
      <c r="BM87" s="265"/>
      <c r="BN87" s="265"/>
      <c r="BO87" s="265"/>
      <c r="BP87" s="265"/>
      <c r="BQ87" s="262">
        <v>81</v>
      </c>
      <c r="BR87" s="267"/>
      <c r="BS87" s="942"/>
      <c r="BT87" s="943"/>
      <c r="BU87" s="943"/>
      <c r="BV87" s="943"/>
      <c r="BW87" s="943"/>
      <c r="BX87" s="943"/>
      <c r="BY87" s="943"/>
      <c r="BZ87" s="943"/>
      <c r="CA87" s="943"/>
      <c r="CB87" s="943"/>
      <c r="CC87" s="943"/>
      <c r="CD87" s="943"/>
      <c r="CE87" s="943"/>
      <c r="CF87" s="943"/>
      <c r="CG87" s="944"/>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36"/>
      <c r="DW87" s="937"/>
      <c r="DX87" s="937"/>
      <c r="DY87" s="937"/>
      <c r="DZ87" s="938"/>
      <c r="EA87" s="246"/>
    </row>
    <row r="88" spans="1:131" s="247" customFormat="1" ht="26.25" customHeight="1" thickBot="1">
      <c r="A88" s="264" t="s">
        <v>387</v>
      </c>
      <c r="B88" s="870" t="s">
        <v>412</v>
      </c>
      <c r="C88" s="871"/>
      <c r="D88" s="871"/>
      <c r="E88" s="871"/>
      <c r="F88" s="871"/>
      <c r="G88" s="871"/>
      <c r="H88" s="871"/>
      <c r="I88" s="871"/>
      <c r="J88" s="871"/>
      <c r="K88" s="871"/>
      <c r="L88" s="871"/>
      <c r="M88" s="871"/>
      <c r="N88" s="871"/>
      <c r="O88" s="871"/>
      <c r="P88" s="872"/>
      <c r="Q88" s="917"/>
      <c r="R88" s="918"/>
      <c r="S88" s="918"/>
      <c r="T88" s="918"/>
      <c r="U88" s="918"/>
      <c r="V88" s="918"/>
      <c r="W88" s="918"/>
      <c r="X88" s="918"/>
      <c r="Y88" s="918"/>
      <c r="Z88" s="918"/>
      <c r="AA88" s="918"/>
      <c r="AB88" s="918"/>
      <c r="AC88" s="918"/>
      <c r="AD88" s="918"/>
      <c r="AE88" s="918"/>
      <c r="AF88" s="921">
        <v>5391</v>
      </c>
      <c r="AG88" s="921"/>
      <c r="AH88" s="921"/>
      <c r="AI88" s="921"/>
      <c r="AJ88" s="921"/>
      <c r="AK88" s="918"/>
      <c r="AL88" s="918"/>
      <c r="AM88" s="918"/>
      <c r="AN88" s="918"/>
      <c r="AO88" s="918"/>
      <c r="AP88" s="921">
        <v>550</v>
      </c>
      <c r="AQ88" s="921"/>
      <c r="AR88" s="921"/>
      <c r="AS88" s="921"/>
      <c r="AT88" s="921"/>
      <c r="AU88" s="921">
        <v>38</v>
      </c>
      <c r="AV88" s="921"/>
      <c r="AW88" s="921"/>
      <c r="AX88" s="921"/>
      <c r="AY88" s="921"/>
      <c r="AZ88" s="926"/>
      <c r="BA88" s="926"/>
      <c r="BB88" s="926"/>
      <c r="BC88" s="926"/>
      <c r="BD88" s="927"/>
      <c r="BE88" s="265"/>
      <c r="BF88" s="265"/>
      <c r="BG88" s="265"/>
      <c r="BH88" s="265"/>
      <c r="BI88" s="265"/>
      <c r="BJ88" s="265"/>
      <c r="BK88" s="265"/>
      <c r="BL88" s="265"/>
      <c r="BM88" s="265"/>
      <c r="BN88" s="265"/>
      <c r="BO88" s="265"/>
      <c r="BP88" s="265"/>
      <c r="BQ88" s="262">
        <v>82</v>
      </c>
      <c r="BR88" s="267"/>
      <c r="BS88" s="942"/>
      <c r="BT88" s="943"/>
      <c r="BU88" s="943"/>
      <c r="BV88" s="943"/>
      <c r="BW88" s="943"/>
      <c r="BX88" s="943"/>
      <c r="BY88" s="943"/>
      <c r="BZ88" s="943"/>
      <c r="CA88" s="943"/>
      <c r="CB88" s="943"/>
      <c r="CC88" s="943"/>
      <c r="CD88" s="943"/>
      <c r="CE88" s="943"/>
      <c r="CF88" s="943"/>
      <c r="CG88" s="944"/>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36"/>
      <c r="DW88" s="937"/>
      <c r="DX88" s="937"/>
      <c r="DY88" s="937"/>
      <c r="DZ88" s="938"/>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2"/>
      <c r="BT89" s="943"/>
      <c r="BU89" s="943"/>
      <c r="BV89" s="943"/>
      <c r="BW89" s="943"/>
      <c r="BX89" s="943"/>
      <c r="BY89" s="943"/>
      <c r="BZ89" s="943"/>
      <c r="CA89" s="943"/>
      <c r="CB89" s="943"/>
      <c r="CC89" s="943"/>
      <c r="CD89" s="943"/>
      <c r="CE89" s="943"/>
      <c r="CF89" s="943"/>
      <c r="CG89" s="944"/>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36"/>
      <c r="DW89" s="937"/>
      <c r="DX89" s="937"/>
      <c r="DY89" s="937"/>
      <c r="DZ89" s="938"/>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2"/>
      <c r="BT90" s="943"/>
      <c r="BU90" s="943"/>
      <c r="BV90" s="943"/>
      <c r="BW90" s="943"/>
      <c r="BX90" s="943"/>
      <c r="BY90" s="943"/>
      <c r="BZ90" s="943"/>
      <c r="CA90" s="943"/>
      <c r="CB90" s="943"/>
      <c r="CC90" s="943"/>
      <c r="CD90" s="943"/>
      <c r="CE90" s="943"/>
      <c r="CF90" s="943"/>
      <c r="CG90" s="944"/>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36"/>
      <c r="DW90" s="937"/>
      <c r="DX90" s="937"/>
      <c r="DY90" s="937"/>
      <c r="DZ90" s="938"/>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2"/>
      <c r="BT91" s="943"/>
      <c r="BU91" s="943"/>
      <c r="BV91" s="943"/>
      <c r="BW91" s="943"/>
      <c r="BX91" s="943"/>
      <c r="BY91" s="943"/>
      <c r="BZ91" s="943"/>
      <c r="CA91" s="943"/>
      <c r="CB91" s="943"/>
      <c r="CC91" s="943"/>
      <c r="CD91" s="943"/>
      <c r="CE91" s="943"/>
      <c r="CF91" s="943"/>
      <c r="CG91" s="944"/>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36"/>
      <c r="DW91" s="937"/>
      <c r="DX91" s="937"/>
      <c r="DY91" s="937"/>
      <c r="DZ91" s="938"/>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2"/>
      <c r="BT92" s="943"/>
      <c r="BU92" s="943"/>
      <c r="BV92" s="943"/>
      <c r="BW92" s="943"/>
      <c r="BX92" s="943"/>
      <c r="BY92" s="943"/>
      <c r="BZ92" s="943"/>
      <c r="CA92" s="943"/>
      <c r="CB92" s="943"/>
      <c r="CC92" s="943"/>
      <c r="CD92" s="943"/>
      <c r="CE92" s="943"/>
      <c r="CF92" s="943"/>
      <c r="CG92" s="944"/>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36"/>
      <c r="DW92" s="937"/>
      <c r="DX92" s="937"/>
      <c r="DY92" s="937"/>
      <c r="DZ92" s="938"/>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2"/>
      <c r="BT93" s="943"/>
      <c r="BU93" s="943"/>
      <c r="BV93" s="943"/>
      <c r="BW93" s="943"/>
      <c r="BX93" s="943"/>
      <c r="BY93" s="943"/>
      <c r="BZ93" s="943"/>
      <c r="CA93" s="943"/>
      <c r="CB93" s="943"/>
      <c r="CC93" s="943"/>
      <c r="CD93" s="943"/>
      <c r="CE93" s="943"/>
      <c r="CF93" s="943"/>
      <c r="CG93" s="944"/>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36"/>
      <c r="DW93" s="937"/>
      <c r="DX93" s="937"/>
      <c r="DY93" s="937"/>
      <c r="DZ93" s="938"/>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2"/>
      <c r="BT94" s="943"/>
      <c r="BU94" s="943"/>
      <c r="BV94" s="943"/>
      <c r="BW94" s="943"/>
      <c r="BX94" s="943"/>
      <c r="BY94" s="943"/>
      <c r="BZ94" s="943"/>
      <c r="CA94" s="943"/>
      <c r="CB94" s="943"/>
      <c r="CC94" s="943"/>
      <c r="CD94" s="943"/>
      <c r="CE94" s="943"/>
      <c r="CF94" s="943"/>
      <c r="CG94" s="944"/>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36"/>
      <c r="DW94" s="937"/>
      <c r="DX94" s="937"/>
      <c r="DY94" s="937"/>
      <c r="DZ94" s="938"/>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2"/>
      <c r="BT95" s="943"/>
      <c r="BU95" s="943"/>
      <c r="BV95" s="943"/>
      <c r="BW95" s="943"/>
      <c r="BX95" s="943"/>
      <c r="BY95" s="943"/>
      <c r="BZ95" s="943"/>
      <c r="CA95" s="943"/>
      <c r="CB95" s="943"/>
      <c r="CC95" s="943"/>
      <c r="CD95" s="943"/>
      <c r="CE95" s="943"/>
      <c r="CF95" s="943"/>
      <c r="CG95" s="944"/>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36"/>
      <c r="DW95" s="937"/>
      <c r="DX95" s="937"/>
      <c r="DY95" s="937"/>
      <c r="DZ95" s="938"/>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2"/>
      <c r="BT96" s="943"/>
      <c r="BU96" s="943"/>
      <c r="BV96" s="943"/>
      <c r="BW96" s="943"/>
      <c r="BX96" s="943"/>
      <c r="BY96" s="943"/>
      <c r="BZ96" s="943"/>
      <c r="CA96" s="943"/>
      <c r="CB96" s="943"/>
      <c r="CC96" s="943"/>
      <c r="CD96" s="943"/>
      <c r="CE96" s="943"/>
      <c r="CF96" s="943"/>
      <c r="CG96" s="944"/>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36"/>
      <c r="DW96" s="937"/>
      <c r="DX96" s="937"/>
      <c r="DY96" s="937"/>
      <c r="DZ96" s="938"/>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2"/>
      <c r="BT97" s="943"/>
      <c r="BU97" s="943"/>
      <c r="BV97" s="943"/>
      <c r="BW97" s="943"/>
      <c r="BX97" s="943"/>
      <c r="BY97" s="943"/>
      <c r="BZ97" s="943"/>
      <c r="CA97" s="943"/>
      <c r="CB97" s="943"/>
      <c r="CC97" s="943"/>
      <c r="CD97" s="943"/>
      <c r="CE97" s="943"/>
      <c r="CF97" s="943"/>
      <c r="CG97" s="944"/>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36"/>
      <c r="DW97" s="937"/>
      <c r="DX97" s="937"/>
      <c r="DY97" s="937"/>
      <c r="DZ97" s="938"/>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2"/>
      <c r="BT98" s="943"/>
      <c r="BU98" s="943"/>
      <c r="BV98" s="943"/>
      <c r="BW98" s="943"/>
      <c r="BX98" s="943"/>
      <c r="BY98" s="943"/>
      <c r="BZ98" s="943"/>
      <c r="CA98" s="943"/>
      <c r="CB98" s="943"/>
      <c r="CC98" s="943"/>
      <c r="CD98" s="943"/>
      <c r="CE98" s="943"/>
      <c r="CF98" s="943"/>
      <c r="CG98" s="944"/>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36"/>
      <c r="DW98" s="937"/>
      <c r="DX98" s="937"/>
      <c r="DY98" s="937"/>
      <c r="DZ98" s="938"/>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2"/>
      <c r="BT99" s="943"/>
      <c r="BU99" s="943"/>
      <c r="BV99" s="943"/>
      <c r="BW99" s="943"/>
      <c r="BX99" s="943"/>
      <c r="BY99" s="943"/>
      <c r="BZ99" s="943"/>
      <c r="CA99" s="943"/>
      <c r="CB99" s="943"/>
      <c r="CC99" s="943"/>
      <c r="CD99" s="943"/>
      <c r="CE99" s="943"/>
      <c r="CF99" s="943"/>
      <c r="CG99" s="944"/>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36"/>
      <c r="DW99" s="937"/>
      <c r="DX99" s="937"/>
      <c r="DY99" s="937"/>
      <c r="DZ99" s="938"/>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2"/>
      <c r="BT100" s="943"/>
      <c r="BU100" s="943"/>
      <c r="BV100" s="943"/>
      <c r="BW100" s="943"/>
      <c r="BX100" s="943"/>
      <c r="BY100" s="943"/>
      <c r="BZ100" s="943"/>
      <c r="CA100" s="943"/>
      <c r="CB100" s="943"/>
      <c r="CC100" s="943"/>
      <c r="CD100" s="943"/>
      <c r="CE100" s="943"/>
      <c r="CF100" s="943"/>
      <c r="CG100" s="944"/>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36"/>
      <c r="DW100" s="937"/>
      <c r="DX100" s="937"/>
      <c r="DY100" s="937"/>
      <c r="DZ100" s="938"/>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2"/>
      <c r="BT101" s="943"/>
      <c r="BU101" s="943"/>
      <c r="BV101" s="943"/>
      <c r="BW101" s="943"/>
      <c r="BX101" s="943"/>
      <c r="BY101" s="943"/>
      <c r="BZ101" s="943"/>
      <c r="CA101" s="943"/>
      <c r="CB101" s="943"/>
      <c r="CC101" s="943"/>
      <c r="CD101" s="943"/>
      <c r="CE101" s="943"/>
      <c r="CF101" s="943"/>
      <c r="CG101" s="944"/>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36"/>
      <c r="DW101" s="937"/>
      <c r="DX101" s="937"/>
      <c r="DY101" s="937"/>
      <c r="DZ101" s="938"/>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413</v>
      </c>
      <c r="BS102" s="871"/>
      <c r="BT102" s="871"/>
      <c r="BU102" s="871"/>
      <c r="BV102" s="871"/>
      <c r="BW102" s="871"/>
      <c r="BX102" s="871"/>
      <c r="BY102" s="871"/>
      <c r="BZ102" s="871"/>
      <c r="CA102" s="871"/>
      <c r="CB102" s="871"/>
      <c r="CC102" s="871"/>
      <c r="CD102" s="871"/>
      <c r="CE102" s="871"/>
      <c r="CF102" s="871"/>
      <c r="CG102" s="872"/>
      <c r="CH102" s="968"/>
      <c r="CI102" s="969"/>
      <c r="CJ102" s="969"/>
      <c r="CK102" s="969"/>
      <c r="CL102" s="970"/>
      <c r="CM102" s="968"/>
      <c r="CN102" s="969"/>
      <c r="CO102" s="969"/>
      <c r="CP102" s="969"/>
      <c r="CQ102" s="970"/>
      <c r="CR102" s="971">
        <v>5</v>
      </c>
      <c r="CS102" s="929"/>
      <c r="CT102" s="929"/>
      <c r="CU102" s="929"/>
      <c r="CV102" s="972"/>
      <c r="CW102" s="971"/>
      <c r="CX102" s="929"/>
      <c r="CY102" s="929"/>
      <c r="CZ102" s="929"/>
      <c r="DA102" s="972"/>
      <c r="DB102" s="971"/>
      <c r="DC102" s="929"/>
      <c r="DD102" s="929"/>
      <c r="DE102" s="929"/>
      <c r="DF102" s="972"/>
      <c r="DG102" s="971"/>
      <c r="DH102" s="929"/>
      <c r="DI102" s="929"/>
      <c r="DJ102" s="929"/>
      <c r="DK102" s="972"/>
      <c r="DL102" s="971"/>
      <c r="DM102" s="929"/>
      <c r="DN102" s="929"/>
      <c r="DO102" s="929"/>
      <c r="DP102" s="972"/>
      <c r="DQ102" s="971"/>
      <c r="DR102" s="929"/>
      <c r="DS102" s="929"/>
      <c r="DT102" s="929"/>
      <c r="DU102" s="972"/>
      <c r="DV102" s="995"/>
      <c r="DW102" s="996"/>
      <c r="DX102" s="996"/>
      <c r="DY102" s="996"/>
      <c r="DZ102" s="997"/>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8" t="s">
        <v>414</v>
      </c>
      <c r="BR103" s="998"/>
      <c r="BS103" s="998"/>
      <c r="BT103" s="998"/>
      <c r="BU103" s="998"/>
      <c r="BV103" s="998"/>
      <c r="BW103" s="998"/>
      <c r="BX103" s="998"/>
      <c r="BY103" s="998"/>
      <c r="BZ103" s="998"/>
      <c r="CA103" s="998"/>
      <c r="CB103" s="998"/>
      <c r="CC103" s="998"/>
      <c r="CD103" s="998"/>
      <c r="CE103" s="998"/>
      <c r="CF103" s="998"/>
      <c r="CG103" s="998"/>
      <c r="CH103" s="998"/>
      <c r="CI103" s="998"/>
      <c r="CJ103" s="998"/>
      <c r="CK103" s="998"/>
      <c r="CL103" s="998"/>
      <c r="CM103" s="998"/>
      <c r="CN103" s="998"/>
      <c r="CO103" s="998"/>
      <c r="CP103" s="998"/>
      <c r="CQ103" s="998"/>
      <c r="CR103" s="998"/>
      <c r="CS103" s="998"/>
      <c r="CT103" s="998"/>
      <c r="CU103" s="998"/>
      <c r="CV103" s="998"/>
      <c r="CW103" s="998"/>
      <c r="CX103" s="998"/>
      <c r="CY103" s="998"/>
      <c r="CZ103" s="998"/>
      <c r="DA103" s="998"/>
      <c r="DB103" s="998"/>
      <c r="DC103" s="998"/>
      <c r="DD103" s="998"/>
      <c r="DE103" s="998"/>
      <c r="DF103" s="998"/>
      <c r="DG103" s="998"/>
      <c r="DH103" s="998"/>
      <c r="DI103" s="998"/>
      <c r="DJ103" s="998"/>
      <c r="DK103" s="998"/>
      <c r="DL103" s="998"/>
      <c r="DM103" s="998"/>
      <c r="DN103" s="998"/>
      <c r="DO103" s="998"/>
      <c r="DP103" s="998"/>
      <c r="DQ103" s="998"/>
      <c r="DR103" s="998"/>
      <c r="DS103" s="998"/>
      <c r="DT103" s="998"/>
      <c r="DU103" s="998"/>
      <c r="DV103" s="998"/>
      <c r="DW103" s="998"/>
      <c r="DX103" s="998"/>
      <c r="DY103" s="998"/>
      <c r="DZ103" s="998"/>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9" t="s">
        <v>415</v>
      </c>
      <c r="BR104" s="999"/>
      <c r="BS104" s="999"/>
      <c r="BT104" s="999"/>
      <c r="BU104" s="999"/>
      <c r="BV104" s="999"/>
      <c r="BW104" s="999"/>
      <c r="BX104" s="999"/>
      <c r="BY104" s="999"/>
      <c r="BZ104" s="999"/>
      <c r="CA104" s="999"/>
      <c r="CB104" s="999"/>
      <c r="CC104" s="999"/>
      <c r="CD104" s="999"/>
      <c r="CE104" s="999"/>
      <c r="CF104" s="999"/>
      <c r="CG104" s="999"/>
      <c r="CH104" s="999"/>
      <c r="CI104" s="999"/>
      <c r="CJ104" s="999"/>
      <c r="CK104" s="999"/>
      <c r="CL104" s="999"/>
      <c r="CM104" s="999"/>
      <c r="CN104" s="999"/>
      <c r="CO104" s="999"/>
      <c r="CP104" s="999"/>
      <c r="CQ104" s="999"/>
      <c r="CR104" s="999"/>
      <c r="CS104" s="999"/>
      <c r="CT104" s="999"/>
      <c r="CU104" s="999"/>
      <c r="CV104" s="999"/>
      <c r="CW104" s="999"/>
      <c r="CX104" s="999"/>
      <c r="CY104" s="999"/>
      <c r="CZ104" s="999"/>
      <c r="DA104" s="999"/>
      <c r="DB104" s="999"/>
      <c r="DC104" s="999"/>
      <c r="DD104" s="999"/>
      <c r="DE104" s="999"/>
      <c r="DF104" s="999"/>
      <c r="DG104" s="999"/>
      <c r="DH104" s="999"/>
      <c r="DI104" s="999"/>
      <c r="DJ104" s="999"/>
      <c r="DK104" s="999"/>
      <c r="DL104" s="999"/>
      <c r="DM104" s="999"/>
      <c r="DN104" s="999"/>
      <c r="DO104" s="999"/>
      <c r="DP104" s="999"/>
      <c r="DQ104" s="999"/>
      <c r="DR104" s="999"/>
      <c r="DS104" s="999"/>
      <c r="DT104" s="999"/>
      <c r="DU104" s="999"/>
      <c r="DV104" s="999"/>
      <c r="DW104" s="999"/>
      <c r="DX104" s="999"/>
      <c r="DY104" s="999"/>
      <c r="DZ104" s="999"/>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0" t="s">
        <v>418</v>
      </c>
      <c r="B108" s="1001"/>
      <c r="C108" s="1001"/>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1"/>
      <c r="AG108" s="1001"/>
      <c r="AH108" s="1001"/>
      <c r="AI108" s="1001"/>
      <c r="AJ108" s="1001"/>
      <c r="AK108" s="1001"/>
      <c r="AL108" s="1001"/>
      <c r="AM108" s="1001"/>
      <c r="AN108" s="1001"/>
      <c r="AO108" s="1001"/>
      <c r="AP108" s="1001"/>
      <c r="AQ108" s="1001"/>
      <c r="AR108" s="1001"/>
      <c r="AS108" s="1001"/>
      <c r="AT108" s="1002"/>
      <c r="AU108" s="1000" t="s">
        <v>419</v>
      </c>
      <c r="AV108" s="1001"/>
      <c r="AW108" s="1001"/>
      <c r="AX108" s="1001"/>
      <c r="AY108" s="1001"/>
      <c r="AZ108" s="1001"/>
      <c r="BA108" s="1001"/>
      <c r="BB108" s="1001"/>
      <c r="BC108" s="1001"/>
      <c r="BD108" s="1001"/>
      <c r="BE108" s="1001"/>
      <c r="BF108" s="1001"/>
      <c r="BG108" s="1001"/>
      <c r="BH108" s="1001"/>
      <c r="BI108" s="1001"/>
      <c r="BJ108" s="1001"/>
      <c r="BK108" s="1001"/>
      <c r="BL108" s="1001"/>
      <c r="BM108" s="1001"/>
      <c r="BN108" s="1001"/>
      <c r="BO108" s="1001"/>
      <c r="BP108" s="1001"/>
      <c r="BQ108" s="1001"/>
      <c r="BR108" s="1001"/>
      <c r="BS108" s="1001"/>
      <c r="BT108" s="1001"/>
      <c r="BU108" s="1001"/>
      <c r="BV108" s="1001"/>
      <c r="BW108" s="1001"/>
      <c r="BX108" s="1001"/>
      <c r="BY108" s="1001"/>
      <c r="BZ108" s="1001"/>
      <c r="CA108" s="1001"/>
      <c r="CB108" s="1001"/>
      <c r="CC108" s="1001"/>
      <c r="CD108" s="1001"/>
      <c r="CE108" s="1001"/>
      <c r="CF108" s="1001"/>
      <c r="CG108" s="1001"/>
      <c r="CH108" s="1001"/>
      <c r="CI108" s="1001"/>
      <c r="CJ108" s="1001"/>
      <c r="CK108" s="1001"/>
      <c r="CL108" s="1001"/>
      <c r="CM108" s="1001"/>
      <c r="CN108" s="1001"/>
      <c r="CO108" s="1001"/>
      <c r="CP108" s="1001"/>
      <c r="CQ108" s="1001"/>
      <c r="CR108" s="1001"/>
      <c r="CS108" s="1001"/>
      <c r="CT108" s="1001"/>
      <c r="CU108" s="1001"/>
      <c r="CV108" s="1001"/>
      <c r="CW108" s="1001"/>
      <c r="CX108" s="1001"/>
      <c r="CY108" s="1001"/>
      <c r="CZ108" s="1001"/>
      <c r="DA108" s="1001"/>
      <c r="DB108" s="1001"/>
      <c r="DC108" s="1001"/>
      <c r="DD108" s="1001"/>
      <c r="DE108" s="1001"/>
      <c r="DF108" s="1001"/>
      <c r="DG108" s="1001"/>
      <c r="DH108" s="1001"/>
      <c r="DI108" s="1001"/>
      <c r="DJ108" s="1001"/>
      <c r="DK108" s="1001"/>
      <c r="DL108" s="1001"/>
      <c r="DM108" s="1001"/>
      <c r="DN108" s="1001"/>
      <c r="DO108" s="1001"/>
      <c r="DP108" s="1001"/>
      <c r="DQ108" s="1001"/>
      <c r="DR108" s="1001"/>
      <c r="DS108" s="1001"/>
      <c r="DT108" s="1001"/>
      <c r="DU108" s="1001"/>
      <c r="DV108" s="1001"/>
      <c r="DW108" s="1001"/>
      <c r="DX108" s="1001"/>
      <c r="DY108" s="1001"/>
      <c r="DZ108" s="1002"/>
    </row>
    <row r="109" spans="1:131" s="246" customFormat="1" ht="26.25" customHeight="1">
      <c r="A109" s="993" t="s">
        <v>420</v>
      </c>
      <c r="B109" s="974"/>
      <c r="C109" s="974"/>
      <c r="D109" s="974"/>
      <c r="E109" s="974"/>
      <c r="F109" s="974"/>
      <c r="G109" s="974"/>
      <c r="H109" s="974"/>
      <c r="I109" s="974"/>
      <c r="J109" s="974"/>
      <c r="K109" s="974"/>
      <c r="L109" s="974"/>
      <c r="M109" s="974"/>
      <c r="N109" s="974"/>
      <c r="O109" s="974"/>
      <c r="P109" s="974"/>
      <c r="Q109" s="974"/>
      <c r="R109" s="974"/>
      <c r="S109" s="974"/>
      <c r="T109" s="974"/>
      <c r="U109" s="974"/>
      <c r="V109" s="974"/>
      <c r="W109" s="974"/>
      <c r="X109" s="974"/>
      <c r="Y109" s="974"/>
      <c r="Z109" s="975"/>
      <c r="AA109" s="973" t="s">
        <v>421</v>
      </c>
      <c r="AB109" s="974"/>
      <c r="AC109" s="974"/>
      <c r="AD109" s="974"/>
      <c r="AE109" s="975"/>
      <c r="AF109" s="973" t="s">
        <v>305</v>
      </c>
      <c r="AG109" s="974"/>
      <c r="AH109" s="974"/>
      <c r="AI109" s="974"/>
      <c r="AJ109" s="975"/>
      <c r="AK109" s="973" t="s">
        <v>304</v>
      </c>
      <c r="AL109" s="974"/>
      <c r="AM109" s="974"/>
      <c r="AN109" s="974"/>
      <c r="AO109" s="975"/>
      <c r="AP109" s="973" t="s">
        <v>422</v>
      </c>
      <c r="AQ109" s="974"/>
      <c r="AR109" s="974"/>
      <c r="AS109" s="974"/>
      <c r="AT109" s="976"/>
      <c r="AU109" s="993" t="s">
        <v>420</v>
      </c>
      <c r="AV109" s="974"/>
      <c r="AW109" s="974"/>
      <c r="AX109" s="974"/>
      <c r="AY109" s="974"/>
      <c r="AZ109" s="974"/>
      <c r="BA109" s="974"/>
      <c r="BB109" s="974"/>
      <c r="BC109" s="974"/>
      <c r="BD109" s="974"/>
      <c r="BE109" s="974"/>
      <c r="BF109" s="974"/>
      <c r="BG109" s="974"/>
      <c r="BH109" s="974"/>
      <c r="BI109" s="974"/>
      <c r="BJ109" s="974"/>
      <c r="BK109" s="974"/>
      <c r="BL109" s="974"/>
      <c r="BM109" s="974"/>
      <c r="BN109" s="974"/>
      <c r="BO109" s="974"/>
      <c r="BP109" s="975"/>
      <c r="BQ109" s="973" t="s">
        <v>421</v>
      </c>
      <c r="BR109" s="974"/>
      <c r="BS109" s="974"/>
      <c r="BT109" s="974"/>
      <c r="BU109" s="975"/>
      <c r="BV109" s="973" t="s">
        <v>305</v>
      </c>
      <c r="BW109" s="974"/>
      <c r="BX109" s="974"/>
      <c r="BY109" s="974"/>
      <c r="BZ109" s="975"/>
      <c r="CA109" s="973" t="s">
        <v>304</v>
      </c>
      <c r="CB109" s="974"/>
      <c r="CC109" s="974"/>
      <c r="CD109" s="974"/>
      <c r="CE109" s="975"/>
      <c r="CF109" s="994" t="s">
        <v>422</v>
      </c>
      <c r="CG109" s="994"/>
      <c r="CH109" s="994"/>
      <c r="CI109" s="994"/>
      <c r="CJ109" s="994"/>
      <c r="CK109" s="973" t="s">
        <v>423</v>
      </c>
      <c r="CL109" s="974"/>
      <c r="CM109" s="974"/>
      <c r="CN109" s="974"/>
      <c r="CO109" s="974"/>
      <c r="CP109" s="974"/>
      <c r="CQ109" s="974"/>
      <c r="CR109" s="974"/>
      <c r="CS109" s="974"/>
      <c r="CT109" s="974"/>
      <c r="CU109" s="974"/>
      <c r="CV109" s="974"/>
      <c r="CW109" s="974"/>
      <c r="CX109" s="974"/>
      <c r="CY109" s="974"/>
      <c r="CZ109" s="974"/>
      <c r="DA109" s="974"/>
      <c r="DB109" s="974"/>
      <c r="DC109" s="974"/>
      <c r="DD109" s="974"/>
      <c r="DE109" s="974"/>
      <c r="DF109" s="975"/>
      <c r="DG109" s="973" t="s">
        <v>421</v>
      </c>
      <c r="DH109" s="974"/>
      <c r="DI109" s="974"/>
      <c r="DJ109" s="974"/>
      <c r="DK109" s="975"/>
      <c r="DL109" s="973" t="s">
        <v>305</v>
      </c>
      <c r="DM109" s="974"/>
      <c r="DN109" s="974"/>
      <c r="DO109" s="974"/>
      <c r="DP109" s="975"/>
      <c r="DQ109" s="973" t="s">
        <v>304</v>
      </c>
      <c r="DR109" s="974"/>
      <c r="DS109" s="974"/>
      <c r="DT109" s="974"/>
      <c r="DU109" s="975"/>
      <c r="DV109" s="973" t="s">
        <v>422</v>
      </c>
      <c r="DW109" s="974"/>
      <c r="DX109" s="974"/>
      <c r="DY109" s="974"/>
      <c r="DZ109" s="976"/>
    </row>
    <row r="110" spans="1:131" s="246" customFormat="1" ht="26.25" customHeight="1">
      <c r="A110" s="977" t="s">
        <v>424</v>
      </c>
      <c r="B110" s="978"/>
      <c r="C110" s="978"/>
      <c r="D110" s="978"/>
      <c r="E110" s="978"/>
      <c r="F110" s="978"/>
      <c r="G110" s="978"/>
      <c r="H110" s="978"/>
      <c r="I110" s="978"/>
      <c r="J110" s="978"/>
      <c r="K110" s="978"/>
      <c r="L110" s="978"/>
      <c r="M110" s="978"/>
      <c r="N110" s="978"/>
      <c r="O110" s="978"/>
      <c r="P110" s="978"/>
      <c r="Q110" s="978"/>
      <c r="R110" s="978"/>
      <c r="S110" s="978"/>
      <c r="T110" s="978"/>
      <c r="U110" s="978"/>
      <c r="V110" s="978"/>
      <c r="W110" s="978"/>
      <c r="X110" s="978"/>
      <c r="Y110" s="978"/>
      <c r="Z110" s="979"/>
      <c r="AA110" s="980">
        <v>362469</v>
      </c>
      <c r="AB110" s="981"/>
      <c r="AC110" s="981"/>
      <c r="AD110" s="981"/>
      <c r="AE110" s="982"/>
      <c r="AF110" s="983">
        <v>369482</v>
      </c>
      <c r="AG110" s="981"/>
      <c r="AH110" s="981"/>
      <c r="AI110" s="981"/>
      <c r="AJ110" s="982"/>
      <c r="AK110" s="983">
        <v>370600</v>
      </c>
      <c r="AL110" s="981"/>
      <c r="AM110" s="981"/>
      <c r="AN110" s="981"/>
      <c r="AO110" s="982"/>
      <c r="AP110" s="984">
        <v>27.9</v>
      </c>
      <c r="AQ110" s="985"/>
      <c r="AR110" s="985"/>
      <c r="AS110" s="985"/>
      <c r="AT110" s="986"/>
      <c r="AU110" s="987" t="s">
        <v>72</v>
      </c>
      <c r="AV110" s="988"/>
      <c r="AW110" s="988"/>
      <c r="AX110" s="988"/>
      <c r="AY110" s="988"/>
      <c r="AZ110" s="1029" t="s">
        <v>425</v>
      </c>
      <c r="BA110" s="978"/>
      <c r="BB110" s="978"/>
      <c r="BC110" s="978"/>
      <c r="BD110" s="978"/>
      <c r="BE110" s="978"/>
      <c r="BF110" s="978"/>
      <c r="BG110" s="978"/>
      <c r="BH110" s="978"/>
      <c r="BI110" s="978"/>
      <c r="BJ110" s="978"/>
      <c r="BK110" s="978"/>
      <c r="BL110" s="978"/>
      <c r="BM110" s="978"/>
      <c r="BN110" s="978"/>
      <c r="BO110" s="978"/>
      <c r="BP110" s="979"/>
      <c r="BQ110" s="1015">
        <v>3837788</v>
      </c>
      <c r="BR110" s="1016"/>
      <c r="BS110" s="1016"/>
      <c r="BT110" s="1016"/>
      <c r="BU110" s="1016"/>
      <c r="BV110" s="1016">
        <v>3802760</v>
      </c>
      <c r="BW110" s="1016"/>
      <c r="BX110" s="1016"/>
      <c r="BY110" s="1016"/>
      <c r="BZ110" s="1016"/>
      <c r="CA110" s="1016">
        <v>3880612</v>
      </c>
      <c r="CB110" s="1016"/>
      <c r="CC110" s="1016"/>
      <c r="CD110" s="1016"/>
      <c r="CE110" s="1016"/>
      <c r="CF110" s="1030">
        <v>292</v>
      </c>
      <c r="CG110" s="1031"/>
      <c r="CH110" s="1031"/>
      <c r="CI110" s="1031"/>
      <c r="CJ110" s="1031"/>
      <c r="CK110" s="1032" t="s">
        <v>426</v>
      </c>
      <c r="CL110" s="1033"/>
      <c r="CM110" s="1012" t="s">
        <v>427</v>
      </c>
      <c r="CN110" s="1013"/>
      <c r="CO110" s="1013"/>
      <c r="CP110" s="1013"/>
      <c r="CQ110" s="1013"/>
      <c r="CR110" s="1013"/>
      <c r="CS110" s="1013"/>
      <c r="CT110" s="1013"/>
      <c r="CU110" s="1013"/>
      <c r="CV110" s="1013"/>
      <c r="CW110" s="1013"/>
      <c r="CX110" s="1013"/>
      <c r="CY110" s="1013"/>
      <c r="CZ110" s="1013"/>
      <c r="DA110" s="1013"/>
      <c r="DB110" s="1013"/>
      <c r="DC110" s="1013"/>
      <c r="DD110" s="1013"/>
      <c r="DE110" s="1013"/>
      <c r="DF110" s="1014"/>
      <c r="DG110" s="1015" t="s">
        <v>175</v>
      </c>
      <c r="DH110" s="1016"/>
      <c r="DI110" s="1016"/>
      <c r="DJ110" s="1016"/>
      <c r="DK110" s="1016"/>
      <c r="DL110" s="1016" t="s">
        <v>175</v>
      </c>
      <c r="DM110" s="1016"/>
      <c r="DN110" s="1016"/>
      <c r="DO110" s="1016"/>
      <c r="DP110" s="1016"/>
      <c r="DQ110" s="1016" t="s">
        <v>175</v>
      </c>
      <c r="DR110" s="1016"/>
      <c r="DS110" s="1016"/>
      <c r="DT110" s="1016"/>
      <c r="DU110" s="1016"/>
      <c r="DV110" s="1017" t="s">
        <v>428</v>
      </c>
      <c r="DW110" s="1017"/>
      <c r="DX110" s="1017"/>
      <c r="DY110" s="1017"/>
      <c r="DZ110" s="1018"/>
    </row>
    <row r="111" spans="1:131" s="246" customFormat="1" ht="26.25" customHeight="1">
      <c r="A111" s="1019" t="s">
        <v>429</v>
      </c>
      <c r="B111" s="1020"/>
      <c r="C111" s="1020"/>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1"/>
      <c r="AA111" s="1022" t="s">
        <v>175</v>
      </c>
      <c r="AB111" s="1023"/>
      <c r="AC111" s="1023"/>
      <c r="AD111" s="1023"/>
      <c r="AE111" s="1024"/>
      <c r="AF111" s="1025" t="s">
        <v>428</v>
      </c>
      <c r="AG111" s="1023"/>
      <c r="AH111" s="1023"/>
      <c r="AI111" s="1023"/>
      <c r="AJ111" s="1024"/>
      <c r="AK111" s="1025" t="s">
        <v>175</v>
      </c>
      <c r="AL111" s="1023"/>
      <c r="AM111" s="1023"/>
      <c r="AN111" s="1023"/>
      <c r="AO111" s="1024"/>
      <c r="AP111" s="1026" t="s">
        <v>175</v>
      </c>
      <c r="AQ111" s="1027"/>
      <c r="AR111" s="1027"/>
      <c r="AS111" s="1027"/>
      <c r="AT111" s="1028"/>
      <c r="AU111" s="989"/>
      <c r="AV111" s="990"/>
      <c r="AW111" s="990"/>
      <c r="AX111" s="990"/>
      <c r="AY111" s="990"/>
      <c r="AZ111" s="1038" t="s">
        <v>430</v>
      </c>
      <c r="BA111" s="1039"/>
      <c r="BB111" s="1039"/>
      <c r="BC111" s="1039"/>
      <c r="BD111" s="1039"/>
      <c r="BE111" s="1039"/>
      <c r="BF111" s="1039"/>
      <c r="BG111" s="1039"/>
      <c r="BH111" s="1039"/>
      <c r="BI111" s="1039"/>
      <c r="BJ111" s="1039"/>
      <c r="BK111" s="1039"/>
      <c r="BL111" s="1039"/>
      <c r="BM111" s="1039"/>
      <c r="BN111" s="1039"/>
      <c r="BO111" s="1039"/>
      <c r="BP111" s="1040"/>
      <c r="BQ111" s="1008" t="s">
        <v>428</v>
      </c>
      <c r="BR111" s="1009"/>
      <c r="BS111" s="1009"/>
      <c r="BT111" s="1009"/>
      <c r="BU111" s="1009"/>
      <c r="BV111" s="1009" t="s">
        <v>175</v>
      </c>
      <c r="BW111" s="1009"/>
      <c r="BX111" s="1009"/>
      <c r="BY111" s="1009"/>
      <c r="BZ111" s="1009"/>
      <c r="CA111" s="1009" t="s">
        <v>175</v>
      </c>
      <c r="CB111" s="1009"/>
      <c r="CC111" s="1009"/>
      <c r="CD111" s="1009"/>
      <c r="CE111" s="1009"/>
      <c r="CF111" s="1003" t="s">
        <v>175</v>
      </c>
      <c r="CG111" s="1004"/>
      <c r="CH111" s="1004"/>
      <c r="CI111" s="1004"/>
      <c r="CJ111" s="1004"/>
      <c r="CK111" s="1034"/>
      <c r="CL111" s="1035"/>
      <c r="CM111" s="1005" t="s">
        <v>431</v>
      </c>
      <c r="CN111" s="1006"/>
      <c r="CO111" s="1006"/>
      <c r="CP111" s="1006"/>
      <c r="CQ111" s="1006"/>
      <c r="CR111" s="1006"/>
      <c r="CS111" s="1006"/>
      <c r="CT111" s="1006"/>
      <c r="CU111" s="1006"/>
      <c r="CV111" s="1006"/>
      <c r="CW111" s="1006"/>
      <c r="CX111" s="1006"/>
      <c r="CY111" s="1006"/>
      <c r="CZ111" s="1006"/>
      <c r="DA111" s="1006"/>
      <c r="DB111" s="1006"/>
      <c r="DC111" s="1006"/>
      <c r="DD111" s="1006"/>
      <c r="DE111" s="1006"/>
      <c r="DF111" s="1007"/>
      <c r="DG111" s="1008" t="s">
        <v>428</v>
      </c>
      <c r="DH111" s="1009"/>
      <c r="DI111" s="1009"/>
      <c r="DJ111" s="1009"/>
      <c r="DK111" s="1009"/>
      <c r="DL111" s="1009" t="s">
        <v>175</v>
      </c>
      <c r="DM111" s="1009"/>
      <c r="DN111" s="1009"/>
      <c r="DO111" s="1009"/>
      <c r="DP111" s="1009"/>
      <c r="DQ111" s="1009" t="s">
        <v>175</v>
      </c>
      <c r="DR111" s="1009"/>
      <c r="DS111" s="1009"/>
      <c r="DT111" s="1009"/>
      <c r="DU111" s="1009"/>
      <c r="DV111" s="1010" t="s">
        <v>175</v>
      </c>
      <c r="DW111" s="1010"/>
      <c r="DX111" s="1010"/>
      <c r="DY111" s="1010"/>
      <c r="DZ111" s="1011"/>
    </row>
    <row r="112" spans="1:131" s="246" customFormat="1" ht="26.25" customHeight="1">
      <c r="A112" s="1041" t="s">
        <v>432</v>
      </c>
      <c r="B112" s="1042"/>
      <c r="C112" s="1039" t="s">
        <v>433</v>
      </c>
      <c r="D112" s="1039"/>
      <c r="E112" s="1039"/>
      <c r="F112" s="1039"/>
      <c r="G112" s="1039"/>
      <c r="H112" s="1039"/>
      <c r="I112" s="1039"/>
      <c r="J112" s="1039"/>
      <c r="K112" s="1039"/>
      <c r="L112" s="1039"/>
      <c r="M112" s="1039"/>
      <c r="N112" s="1039"/>
      <c r="O112" s="1039"/>
      <c r="P112" s="1039"/>
      <c r="Q112" s="1039"/>
      <c r="R112" s="1039"/>
      <c r="S112" s="1039"/>
      <c r="T112" s="1039"/>
      <c r="U112" s="1039"/>
      <c r="V112" s="1039"/>
      <c r="W112" s="1039"/>
      <c r="X112" s="1039"/>
      <c r="Y112" s="1039"/>
      <c r="Z112" s="1040"/>
      <c r="AA112" s="1047" t="s">
        <v>175</v>
      </c>
      <c r="AB112" s="1048"/>
      <c r="AC112" s="1048"/>
      <c r="AD112" s="1048"/>
      <c r="AE112" s="1049"/>
      <c r="AF112" s="1050" t="s">
        <v>175</v>
      </c>
      <c r="AG112" s="1048"/>
      <c r="AH112" s="1048"/>
      <c r="AI112" s="1048"/>
      <c r="AJ112" s="1049"/>
      <c r="AK112" s="1050" t="s">
        <v>175</v>
      </c>
      <c r="AL112" s="1048"/>
      <c r="AM112" s="1048"/>
      <c r="AN112" s="1048"/>
      <c r="AO112" s="1049"/>
      <c r="AP112" s="1051" t="s">
        <v>175</v>
      </c>
      <c r="AQ112" s="1052"/>
      <c r="AR112" s="1052"/>
      <c r="AS112" s="1052"/>
      <c r="AT112" s="1053"/>
      <c r="AU112" s="989"/>
      <c r="AV112" s="990"/>
      <c r="AW112" s="990"/>
      <c r="AX112" s="990"/>
      <c r="AY112" s="990"/>
      <c r="AZ112" s="1038" t="s">
        <v>434</v>
      </c>
      <c r="BA112" s="1039"/>
      <c r="BB112" s="1039"/>
      <c r="BC112" s="1039"/>
      <c r="BD112" s="1039"/>
      <c r="BE112" s="1039"/>
      <c r="BF112" s="1039"/>
      <c r="BG112" s="1039"/>
      <c r="BH112" s="1039"/>
      <c r="BI112" s="1039"/>
      <c r="BJ112" s="1039"/>
      <c r="BK112" s="1039"/>
      <c r="BL112" s="1039"/>
      <c r="BM112" s="1039"/>
      <c r="BN112" s="1039"/>
      <c r="BO112" s="1039"/>
      <c r="BP112" s="1040"/>
      <c r="BQ112" s="1008">
        <v>967634</v>
      </c>
      <c r="BR112" s="1009"/>
      <c r="BS112" s="1009"/>
      <c r="BT112" s="1009"/>
      <c r="BU112" s="1009"/>
      <c r="BV112" s="1009">
        <v>933548</v>
      </c>
      <c r="BW112" s="1009"/>
      <c r="BX112" s="1009"/>
      <c r="BY112" s="1009"/>
      <c r="BZ112" s="1009"/>
      <c r="CA112" s="1009">
        <v>940819</v>
      </c>
      <c r="CB112" s="1009"/>
      <c r="CC112" s="1009"/>
      <c r="CD112" s="1009"/>
      <c r="CE112" s="1009"/>
      <c r="CF112" s="1003">
        <v>70.8</v>
      </c>
      <c r="CG112" s="1004"/>
      <c r="CH112" s="1004"/>
      <c r="CI112" s="1004"/>
      <c r="CJ112" s="1004"/>
      <c r="CK112" s="1034"/>
      <c r="CL112" s="1035"/>
      <c r="CM112" s="1005" t="s">
        <v>435</v>
      </c>
      <c r="CN112" s="1006"/>
      <c r="CO112" s="1006"/>
      <c r="CP112" s="1006"/>
      <c r="CQ112" s="1006"/>
      <c r="CR112" s="1006"/>
      <c r="CS112" s="1006"/>
      <c r="CT112" s="1006"/>
      <c r="CU112" s="1006"/>
      <c r="CV112" s="1006"/>
      <c r="CW112" s="1006"/>
      <c r="CX112" s="1006"/>
      <c r="CY112" s="1006"/>
      <c r="CZ112" s="1006"/>
      <c r="DA112" s="1006"/>
      <c r="DB112" s="1006"/>
      <c r="DC112" s="1006"/>
      <c r="DD112" s="1006"/>
      <c r="DE112" s="1006"/>
      <c r="DF112" s="1007"/>
      <c r="DG112" s="1008" t="s">
        <v>175</v>
      </c>
      <c r="DH112" s="1009"/>
      <c r="DI112" s="1009"/>
      <c r="DJ112" s="1009"/>
      <c r="DK112" s="1009"/>
      <c r="DL112" s="1009" t="s">
        <v>175</v>
      </c>
      <c r="DM112" s="1009"/>
      <c r="DN112" s="1009"/>
      <c r="DO112" s="1009"/>
      <c r="DP112" s="1009"/>
      <c r="DQ112" s="1009" t="s">
        <v>175</v>
      </c>
      <c r="DR112" s="1009"/>
      <c r="DS112" s="1009"/>
      <c r="DT112" s="1009"/>
      <c r="DU112" s="1009"/>
      <c r="DV112" s="1010" t="s">
        <v>428</v>
      </c>
      <c r="DW112" s="1010"/>
      <c r="DX112" s="1010"/>
      <c r="DY112" s="1010"/>
      <c r="DZ112" s="1011"/>
    </row>
    <row r="113" spans="1:130" s="246" customFormat="1" ht="26.25" customHeight="1">
      <c r="A113" s="1043"/>
      <c r="B113" s="1044"/>
      <c r="C113" s="1039" t="s">
        <v>436</v>
      </c>
      <c r="D113" s="1039"/>
      <c r="E113" s="1039"/>
      <c r="F113" s="1039"/>
      <c r="G113" s="1039"/>
      <c r="H113" s="1039"/>
      <c r="I113" s="1039"/>
      <c r="J113" s="1039"/>
      <c r="K113" s="1039"/>
      <c r="L113" s="1039"/>
      <c r="M113" s="1039"/>
      <c r="N113" s="1039"/>
      <c r="O113" s="1039"/>
      <c r="P113" s="1039"/>
      <c r="Q113" s="1039"/>
      <c r="R113" s="1039"/>
      <c r="S113" s="1039"/>
      <c r="T113" s="1039"/>
      <c r="U113" s="1039"/>
      <c r="V113" s="1039"/>
      <c r="W113" s="1039"/>
      <c r="X113" s="1039"/>
      <c r="Y113" s="1039"/>
      <c r="Z113" s="1040"/>
      <c r="AA113" s="1022">
        <v>80671</v>
      </c>
      <c r="AB113" s="1023"/>
      <c r="AC113" s="1023"/>
      <c r="AD113" s="1023"/>
      <c r="AE113" s="1024"/>
      <c r="AF113" s="1025">
        <v>79710</v>
      </c>
      <c r="AG113" s="1023"/>
      <c r="AH113" s="1023"/>
      <c r="AI113" s="1023"/>
      <c r="AJ113" s="1024"/>
      <c r="AK113" s="1025">
        <v>87355</v>
      </c>
      <c r="AL113" s="1023"/>
      <c r="AM113" s="1023"/>
      <c r="AN113" s="1023"/>
      <c r="AO113" s="1024"/>
      <c r="AP113" s="1026">
        <v>6.6</v>
      </c>
      <c r="AQ113" s="1027"/>
      <c r="AR113" s="1027"/>
      <c r="AS113" s="1027"/>
      <c r="AT113" s="1028"/>
      <c r="AU113" s="989"/>
      <c r="AV113" s="990"/>
      <c r="AW113" s="990"/>
      <c r="AX113" s="990"/>
      <c r="AY113" s="990"/>
      <c r="AZ113" s="1038" t="s">
        <v>437</v>
      </c>
      <c r="BA113" s="1039"/>
      <c r="BB113" s="1039"/>
      <c r="BC113" s="1039"/>
      <c r="BD113" s="1039"/>
      <c r="BE113" s="1039"/>
      <c r="BF113" s="1039"/>
      <c r="BG113" s="1039"/>
      <c r="BH113" s="1039"/>
      <c r="BI113" s="1039"/>
      <c r="BJ113" s="1039"/>
      <c r="BK113" s="1039"/>
      <c r="BL113" s="1039"/>
      <c r="BM113" s="1039"/>
      <c r="BN113" s="1039"/>
      <c r="BO113" s="1039"/>
      <c r="BP113" s="1040"/>
      <c r="BQ113" s="1008">
        <v>87946</v>
      </c>
      <c r="BR113" s="1009"/>
      <c r="BS113" s="1009"/>
      <c r="BT113" s="1009"/>
      <c r="BU113" s="1009"/>
      <c r="BV113" s="1009">
        <v>63222</v>
      </c>
      <c r="BW113" s="1009"/>
      <c r="BX113" s="1009"/>
      <c r="BY113" s="1009"/>
      <c r="BZ113" s="1009"/>
      <c r="CA113" s="1009">
        <v>38102</v>
      </c>
      <c r="CB113" s="1009"/>
      <c r="CC113" s="1009"/>
      <c r="CD113" s="1009"/>
      <c r="CE113" s="1009"/>
      <c r="CF113" s="1003">
        <v>2.9</v>
      </c>
      <c r="CG113" s="1004"/>
      <c r="CH113" s="1004"/>
      <c r="CI113" s="1004"/>
      <c r="CJ113" s="1004"/>
      <c r="CK113" s="1034"/>
      <c r="CL113" s="1035"/>
      <c r="CM113" s="1005" t="s">
        <v>438</v>
      </c>
      <c r="CN113" s="1006"/>
      <c r="CO113" s="1006"/>
      <c r="CP113" s="1006"/>
      <c r="CQ113" s="1006"/>
      <c r="CR113" s="1006"/>
      <c r="CS113" s="1006"/>
      <c r="CT113" s="1006"/>
      <c r="CU113" s="1006"/>
      <c r="CV113" s="1006"/>
      <c r="CW113" s="1006"/>
      <c r="CX113" s="1006"/>
      <c r="CY113" s="1006"/>
      <c r="CZ113" s="1006"/>
      <c r="DA113" s="1006"/>
      <c r="DB113" s="1006"/>
      <c r="DC113" s="1006"/>
      <c r="DD113" s="1006"/>
      <c r="DE113" s="1006"/>
      <c r="DF113" s="1007"/>
      <c r="DG113" s="1047" t="s">
        <v>175</v>
      </c>
      <c r="DH113" s="1048"/>
      <c r="DI113" s="1048"/>
      <c r="DJ113" s="1048"/>
      <c r="DK113" s="1049"/>
      <c r="DL113" s="1050" t="s">
        <v>175</v>
      </c>
      <c r="DM113" s="1048"/>
      <c r="DN113" s="1048"/>
      <c r="DO113" s="1048"/>
      <c r="DP113" s="1049"/>
      <c r="DQ113" s="1050" t="s">
        <v>175</v>
      </c>
      <c r="DR113" s="1048"/>
      <c r="DS113" s="1048"/>
      <c r="DT113" s="1048"/>
      <c r="DU113" s="1049"/>
      <c r="DV113" s="1051" t="s">
        <v>175</v>
      </c>
      <c r="DW113" s="1052"/>
      <c r="DX113" s="1052"/>
      <c r="DY113" s="1052"/>
      <c r="DZ113" s="1053"/>
    </row>
    <row r="114" spans="1:130" s="246" customFormat="1" ht="26.25" customHeight="1">
      <c r="A114" s="1043"/>
      <c r="B114" s="1044"/>
      <c r="C114" s="1039" t="s">
        <v>439</v>
      </c>
      <c r="D114" s="1039"/>
      <c r="E114" s="1039"/>
      <c r="F114" s="1039"/>
      <c r="G114" s="1039"/>
      <c r="H114" s="1039"/>
      <c r="I114" s="1039"/>
      <c r="J114" s="1039"/>
      <c r="K114" s="1039"/>
      <c r="L114" s="1039"/>
      <c r="M114" s="1039"/>
      <c r="N114" s="1039"/>
      <c r="O114" s="1039"/>
      <c r="P114" s="1039"/>
      <c r="Q114" s="1039"/>
      <c r="R114" s="1039"/>
      <c r="S114" s="1039"/>
      <c r="T114" s="1039"/>
      <c r="U114" s="1039"/>
      <c r="V114" s="1039"/>
      <c r="W114" s="1039"/>
      <c r="X114" s="1039"/>
      <c r="Y114" s="1039"/>
      <c r="Z114" s="1040"/>
      <c r="AA114" s="1047">
        <v>26054</v>
      </c>
      <c r="AB114" s="1048"/>
      <c r="AC114" s="1048"/>
      <c r="AD114" s="1048"/>
      <c r="AE114" s="1049"/>
      <c r="AF114" s="1050">
        <v>26054</v>
      </c>
      <c r="AG114" s="1048"/>
      <c r="AH114" s="1048"/>
      <c r="AI114" s="1048"/>
      <c r="AJ114" s="1049"/>
      <c r="AK114" s="1050">
        <v>26057</v>
      </c>
      <c r="AL114" s="1048"/>
      <c r="AM114" s="1048"/>
      <c r="AN114" s="1048"/>
      <c r="AO114" s="1049"/>
      <c r="AP114" s="1051">
        <v>2</v>
      </c>
      <c r="AQ114" s="1052"/>
      <c r="AR114" s="1052"/>
      <c r="AS114" s="1052"/>
      <c r="AT114" s="1053"/>
      <c r="AU114" s="989"/>
      <c r="AV114" s="990"/>
      <c r="AW114" s="990"/>
      <c r="AX114" s="990"/>
      <c r="AY114" s="990"/>
      <c r="AZ114" s="1038" t="s">
        <v>440</v>
      </c>
      <c r="BA114" s="1039"/>
      <c r="BB114" s="1039"/>
      <c r="BC114" s="1039"/>
      <c r="BD114" s="1039"/>
      <c r="BE114" s="1039"/>
      <c r="BF114" s="1039"/>
      <c r="BG114" s="1039"/>
      <c r="BH114" s="1039"/>
      <c r="BI114" s="1039"/>
      <c r="BJ114" s="1039"/>
      <c r="BK114" s="1039"/>
      <c r="BL114" s="1039"/>
      <c r="BM114" s="1039"/>
      <c r="BN114" s="1039"/>
      <c r="BO114" s="1039"/>
      <c r="BP114" s="1040"/>
      <c r="BQ114" s="1008">
        <v>405883</v>
      </c>
      <c r="BR114" s="1009"/>
      <c r="BS114" s="1009"/>
      <c r="BT114" s="1009"/>
      <c r="BU114" s="1009"/>
      <c r="BV114" s="1009">
        <v>403273</v>
      </c>
      <c r="BW114" s="1009"/>
      <c r="BX114" s="1009"/>
      <c r="BY114" s="1009"/>
      <c r="BZ114" s="1009"/>
      <c r="CA114" s="1009">
        <v>282851</v>
      </c>
      <c r="CB114" s="1009"/>
      <c r="CC114" s="1009"/>
      <c r="CD114" s="1009"/>
      <c r="CE114" s="1009"/>
      <c r="CF114" s="1003">
        <v>21.3</v>
      </c>
      <c r="CG114" s="1004"/>
      <c r="CH114" s="1004"/>
      <c r="CI114" s="1004"/>
      <c r="CJ114" s="1004"/>
      <c r="CK114" s="1034"/>
      <c r="CL114" s="1035"/>
      <c r="CM114" s="1005" t="s">
        <v>441</v>
      </c>
      <c r="CN114" s="1006"/>
      <c r="CO114" s="1006"/>
      <c r="CP114" s="1006"/>
      <c r="CQ114" s="1006"/>
      <c r="CR114" s="1006"/>
      <c r="CS114" s="1006"/>
      <c r="CT114" s="1006"/>
      <c r="CU114" s="1006"/>
      <c r="CV114" s="1006"/>
      <c r="CW114" s="1006"/>
      <c r="CX114" s="1006"/>
      <c r="CY114" s="1006"/>
      <c r="CZ114" s="1006"/>
      <c r="DA114" s="1006"/>
      <c r="DB114" s="1006"/>
      <c r="DC114" s="1006"/>
      <c r="DD114" s="1006"/>
      <c r="DE114" s="1006"/>
      <c r="DF114" s="1007"/>
      <c r="DG114" s="1047" t="s">
        <v>175</v>
      </c>
      <c r="DH114" s="1048"/>
      <c r="DI114" s="1048"/>
      <c r="DJ114" s="1048"/>
      <c r="DK114" s="1049"/>
      <c r="DL114" s="1050" t="s">
        <v>175</v>
      </c>
      <c r="DM114" s="1048"/>
      <c r="DN114" s="1048"/>
      <c r="DO114" s="1048"/>
      <c r="DP114" s="1049"/>
      <c r="DQ114" s="1050" t="s">
        <v>175</v>
      </c>
      <c r="DR114" s="1048"/>
      <c r="DS114" s="1048"/>
      <c r="DT114" s="1048"/>
      <c r="DU114" s="1049"/>
      <c r="DV114" s="1051" t="s">
        <v>175</v>
      </c>
      <c r="DW114" s="1052"/>
      <c r="DX114" s="1052"/>
      <c r="DY114" s="1052"/>
      <c r="DZ114" s="1053"/>
    </row>
    <row r="115" spans="1:130" s="246" customFormat="1" ht="26.25" customHeight="1">
      <c r="A115" s="1043"/>
      <c r="B115" s="1044"/>
      <c r="C115" s="1039" t="s">
        <v>442</v>
      </c>
      <c r="D115" s="1039"/>
      <c r="E115" s="1039"/>
      <c r="F115" s="1039"/>
      <c r="G115" s="1039"/>
      <c r="H115" s="1039"/>
      <c r="I115" s="1039"/>
      <c r="J115" s="1039"/>
      <c r="K115" s="1039"/>
      <c r="L115" s="1039"/>
      <c r="M115" s="1039"/>
      <c r="N115" s="1039"/>
      <c r="O115" s="1039"/>
      <c r="P115" s="1039"/>
      <c r="Q115" s="1039"/>
      <c r="R115" s="1039"/>
      <c r="S115" s="1039"/>
      <c r="T115" s="1039"/>
      <c r="U115" s="1039"/>
      <c r="V115" s="1039"/>
      <c r="W115" s="1039"/>
      <c r="X115" s="1039"/>
      <c r="Y115" s="1039"/>
      <c r="Z115" s="1040"/>
      <c r="AA115" s="1022" t="s">
        <v>175</v>
      </c>
      <c r="AB115" s="1023"/>
      <c r="AC115" s="1023"/>
      <c r="AD115" s="1023"/>
      <c r="AE115" s="1024"/>
      <c r="AF115" s="1025" t="s">
        <v>175</v>
      </c>
      <c r="AG115" s="1023"/>
      <c r="AH115" s="1023"/>
      <c r="AI115" s="1023"/>
      <c r="AJ115" s="1024"/>
      <c r="AK115" s="1025" t="s">
        <v>175</v>
      </c>
      <c r="AL115" s="1023"/>
      <c r="AM115" s="1023"/>
      <c r="AN115" s="1023"/>
      <c r="AO115" s="1024"/>
      <c r="AP115" s="1026" t="s">
        <v>175</v>
      </c>
      <c r="AQ115" s="1027"/>
      <c r="AR115" s="1027"/>
      <c r="AS115" s="1027"/>
      <c r="AT115" s="1028"/>
      <c r="AU115" s="989"/>
      <c r="AV115" s="990"/>
      <c r="AW115" s="990"/>
      <c r="AX115" s="990"/>
      <c r="AY115" s="990"/>
      <c r="AZ115" s="1038" t="s">
        <v>443</v>
      </c>
      <c r="BA115" s="1039"/>
      <c r="BB115" s="1039"/>
      <c r="BC115" s="1039"/>
      <c r="BD115" s="1039"/>
      <c r="BE115" s="1039"/>
      <c r="BF115" s="1039"/>
      <c r="BG115" s="1039"/>
      <c r="BH115" s="1039"/>
      <c r="BI115" s="1039"/>
      <c r="BJ115" s="1039"/>
      <c r="BK115" s="1039"/>
      <c r="BL115" s="1039"/>
      <c r="BM115" s="1039"/>
      <c r="BN115" s="1039"/>
      <c r="BO115" s="1039"/>
      <c r="BP115" s="1040"/>
      <c r="BQ115" s="1008" t="s">
        <v>175</v>
      </c>
      <c r="BR115" s="1009"/>
      <c r="BS115" s="1009"/>
      <c r="BT115" s="1009"/>
      <c r="BU115" s="1009"/>
      <c r="BV115" s="1009" t="s">
        <v>175</v>
      </c>
      <c r="BW115" s="1009"/>
      <c r="BX115" s="1009"/>
      <c r="BY115" s="1009"/>
      <c r="BZ115" s="1009"/>
      <c r="CA115" s="1009" t="s">
        <v>175</v>
      </c>
      <c r="CB115" s="1009"/>
      <c r="CC115" s="1009"/>
      <c r="CD115" s="1009"/>
      <c r="CE115" s="1009"/>
      <c r="CF115" s="1003" t="s">
        <v>175</v>
      </c>
      <c r="CG115" s="1004"/>
      <c r="CH115" s="1004"/>
      <c r="CI115" s="1004"/>
      <c r="CJ115" s="1004"/>
      <c r="CK115" s="1034"/>
      <c r="CL115" s="1035"/>
      <c r="CM115" s="1038" t="s">
        <v>444</v>
      </c>
      <c r="CN115" s="1059"/>
      <c r="CO115" s="1059"/>
      <c r="CP115" s="1059"/>
      <c r="CQ115" s="1059"/>
      <c r="CR115" s="1059"/>
      <c r="CS115" s="1059"/>
      <c r="CT115" s="1059"/>
      <c r="CU115" s="1059"/>
      <c r="CV115" s="1059"/>
      <c r="CW115" s="1059"/>
      <c r="CX115" s="1059"/>
      <c r="CY115" s="1059"/>
      <c r="CZ115" s="1059"/>
      <c r="DA115" s="1059"/>
      <c r="DB115" s="1059"/>
      <c r="DC115" s="1059"/>
      <c r="DD115" s="1059"/>
      <c r="DE115" s="1059"/>
      <c r="DF115" s="1040"/>
      <c r="DG115" s="1047" t="s">
        <v>175</v>
      </c>
      <c r="DH115" s="1048"/>
      <c r="DI115" s="1048"/>
      <c r="DJ115" s="1048"/>
      <c r="DK115" s="1049"/>
      <c r="DL115" s="1050" t="s">
        <v>175</v>
      </c>
      <c r="DM115" s="1048"/>
      <c r="DN115" s="1048"/>
      <c r="DO115" s="1048"/>
      <c r="DP115" s="1049"/>
      <c r="DQ115" s="1050" t="s">
        <v>175</v>
      </c>
      <c r="DR115" s="1048"/>
      <c r="DS115" s="1048"/>
      <c r="DT115" s="1048"/>
      <c r="DU115" s="1049"/>
      <c r="DV115" s="1051" t="s">
        <v>175</v>
      </c>
      <c r="DW115" s="1052"/>
      <c r="DX115" s="1052"/>
      <c r="DY115" s="1052"/>
      <c r="DZ115" s="1053"/>
    </row>
    <row r="116" spans="1:130" s="246" customFormat="1" ht="26.25" customHeight="1">
      <c r="A116" s="1045"/>
      <c r="B116" s="1046"/>
      <c r="C116" s="1054" t="s">
        <v>445</v>
      </c>
      <c r="D116" s="1054"/>
      <c r="E116" s="1054"/>
      <c r="F116" s="1054"/>
      <c r="G116" s="1054"/>
      <c r="H116" s="1054"/>
      <c r="I116" s="1054"/>
      <c r="J116" s="1054"/>
      <c r="K116" s="1054"/>
      <c r="L116" s="1054"/>
      <c r="M116" s="1054"/>
      <c r="N116" s="1054"/>
      <c r="O116" s="1054"/>
      <c r="P116" s="1054"/>
      <c r="Q116" s="1054"/>
      <c r="R116" s="1054"/>
      <c r="S116" s="1054"/>
      <c r="T116" s="1054"/>
      <c r="U116" s="1054"/>
      <c r="V116" s="1054"/>
      <c r="W116" s="1054"/>
      <c r="X116" s="1054"/>
      <c r="Y116" s="1054"/>
      <c r="Z116" s="1055"/>
      <c r="AA116" s="1047" t="s">
        <v>175</v>
      </c>
      <c r="AB116" s="1048"/>
      <c r="AC116" s="1048"/>
      <c r="AD116" s="1048"/>
      <c r="AE116" s="1049"/>
      <c r="AF116" s="1050" t="s">
        <v>428</v>
      </c>
      <c r="AG116" s="1048"/>
      <c r="AH116" s="1048"/>
      <c r="AI116" s="1048"/>
      <c r="AJ116" s="1049"/>
      <c r="AK116" s="1050" t="s">
        <v>175</v>
      </c>
      <c r="AL116" s="1048"/>
      <c r="AM116" s="1048"/>
      <c r="AN116" s="1048"/>
      <c r="AO116" s="1049"/>
      <c r="AP116" s="1051" t="s">
        <v>175</v>
      </c>
      <c r="AQ116" s="1052"/>
      <c r="AR116" s="1052"/>
      <c r="AS116" s="1052"/>
      <c r="AT116" s="1053"/>
      <c r="AU116" s="989"/>
      <c r="AV116" s="990"/>
      <c r="AW116" s="990"/>
      <c r="AX116" s="990"/>
      <c r="AY116" s="990"/>
      <c r="AZ116" s="1056" t="s">
        <v>446</v>
      </c>
      <c r="BA116" s="1057"/>
      <c r="BB116" s="1057"/>
      <c r="BC116" s="1057"/>
      <c r="BD116" s="1057"/>
      <c r="BE116" s="1057"/>
      <c r="BF116" s="1057"/>
      <c r="BG116" s="1057"/>
      <c r="BH116" s="1057"/>
      <c r="BI116" s="1057"/>
      <c r="BJ116" s="1057"/>
      <c r="BK116" s="1057"/>
      <c r="BL116" s="1057"/>
      <c r="BM116" s="1057"/>
      <c r="BN116" s="1057"/>
      <c r="BO116" s="1057"/>
      <c r="BP116" s="1058"/>
      <c r="BQ116" s="1008" t="s">
        <v>175</v>
      </c>
      <c r="BR116" s="1009"/>
      <c r="BS116" s="1009"/>
      <c r="BT116" s="1009"/>
      <c r="BU116" s="1009"/>
      <c r="BV116" s="1009" t="s">
        <v>175</v>
      </c>
      <c r="BW116" s="1009"/>
      <c r="BX116" s="1009"/>
      <c r="BY116" s="1009"/>
      <c r="BZ116" s="1009"/>
      <c r="CA116" s="1009" t="s">
        <v>175</v>
      </c>
      <c r="CB116" s="1009"/>
      <c r="CC116" s="1009"/>
      <c r="CD116" s="1009"/>
      <c r="CE116" s="1009"/>
      <c r="CF116" s="1003" t="s">
        <v>175</v>
      </c>
      <c r="CG116" s="1004"/>
      <c r="CH116" s="1004"/>
      <c r="CI116" s="1004"/>
      <c r="CJ116" s="1004"/>
      <c r="CK116" s="1034"/>
      <c r="CL116" s="1035"/>
      <c r="CM116" s="1005" t="s">
        <v>447</v>
      </c>
      <c r="CN116" s="1006"/>
      <c r="CO116" s="1006"/>
      <c r="CP116" s="1006"/>
      <c r="CQ116" s="1006"/>
      <c r="CR116" s="1006"/>
      <c r="CS116" s="1006"/>
      <c r="CT116" s="1006"/>
      <c r="CU116" s="1006"/>
      <c r="CV116" s="1006"/>
      <c r="CW116" s="1006"/>
      <c r="CX116" s="1006"/>
      <c r="CY116" s="1006"/>
      <c r="CZ116" s="1006"/>
      <c r="DA116" s="1006"/>
      <c r="DB116" s="1006"/>
      <c r="DC116" s="1006"/>
      <c r="DD116" s="1006"/>
      <c r="DE116" s="1006"/>
      <c r="DF116" s="1007"/>
      <c r="DG116" s="1047" t="s">
        <v>175</v>
      </c>
      <c r="DH116" s="1048"/>
      <c r="DI116" s="1048"/>
      <c r="DJ116" s="1048"/>
      <c r="DK116" s="1049"/>
      <c r="DL116" s="1050" t="s">
        <v>175</v>
      </c>
      <c r="DM116" s="1048"/>
      <c r="DN116" s="1048"/>
      <c r="DO116" s="1048"/>
      <c r="DP116" s="1049"/>
      <c r="DQ116" s="1050" t="s">
        <v>175</v>
      </c>
      <c r="DR116" s="1048"/>
      <c r="DS116" s="1048"/>
      <c r="DT116" s="1048"/>
      <c r="DU116" s="1049"/>
      <c r="DV116" s="1051" t="s">
        <v>175</v>
      </c>
      <c r="DW116" s="1052"/>
      <c r="DX116" s="1052"/>
      <c r="DY116" s="1052"/>
      <c r="DZ116" s="1053"/>
    </row>
    <row r="117" spans="1:130" s="246" customFormat="1" ht="26.25" customHeight="1">
      <c r="A117" s="993" t="s">
        <v>187</v>
      </c>
      <c r="B117" s="974"/>
      <c r="C117" s="974"/>
      <c r="D117" s="974"/>
      <c r="E117" s="974"/>
      <c r="F117" s="974"/>
      <c r="G117" s="974"/>
      <c r="H117" s="974"/>
      <c r="I117" s="974"/>
      <c r="J117" s="974"/>
      <c r="K117" s="974"/>
      <c r="L117" s="974"/>
      <c r="M117" s="974"/>
      <c r="N117" s="974"/>
      <c r="O117" s="974"/>
      <c r="P117" s="974"/>
      <c r="Q117" s="974"/>
      <c r="R117" s="974"/>
      <c r="S117" s="974"/>
      <c r="T117" s="974"/>
      <c r="U117" s="974"/>
      <c r="V117" s="974"/>
      <c r="W117" s="974"/>
      <c r="X117" s="974"/>
      <c r="Y117" s="1064" t="s">
        <v>448</v>
      </c>
      <c r="Z117" s="975"/>
      <c r="AA117" s="1065">
        <v>469194</v>
      </c>
      <c r="AB117" s="1066"/>
      <c r="AC117" s="1066"/>
      <c r="AD117" s="1066"/>
      <c r="AE117" s="1067"/>
      <c r="AF117" s="1068">
        <v>475246</v>
      </c>
      <c r="AG117" s="1066"/>
      <c r="AH117" s="1066"/>
      <c r="AI117" s="1066"/>
      <c r="AJ117" s="1067"/>
      <c r="AK117" s="1068">
        <v>484012</v>
      </c>
      <c r="AL117" s="1066"/>
      <c r="AM117" s="1066"/>
      <c r="AN117" s="1066"/>
      <c r="AO117" s="1067"/>
      <c r="AP117" s="1069"/>
      <c r="AQ117" s="1070"/>
      <c r="AR117" s="1070"/>
      <c r="AS117" s="1070"/>
      <c r="AT117" s="1071"/>
      <c r="AU117" s="989"/>
      <c r="AV117" s="990"/>
      <c r="AW117" s="990"/>
      <c r="AX117" s="990"/>
      <c r="AY117" s="990"/>
      <c r="AZ117" s="1056" t="s">
        <v>449</v>
      </c>
      <c r="BA117" s="1057"/>
      <c r="BB117" s="1057"/>
      <c r="BC117" s="1057"/>
      <c r="BD117" s="1057"/>
      <c r="BE117" s="1057"/>
      <c r="BF117" s="1057"/>
      <c r="BG117" s="1057"/>
      <c r="BH117" s="1057"/>
      <c r="BI117" s="1057"/>
      <c r="BJ117" s="1057"/>
      <c r="BK117" s="1057"/>
      <c r="BL117" s="1057"/>
      <c r="BM117" s="1057"/>
      <c r="BN117" s="1057"/>
      <c r="BO117" s="1057"/>
      <c r="BP117" s="1058"/>
      <c r="BQ117" s="1008" t="s">
        <v>175</v>
      </c>
      <c r="BR117" s="1009"/>
      <c r="BS117" s="1009"/>
      <c r="BT117" s="1009"/>
      <c r="BU117" s="1009"/>
      <c r="BV117" s="1009" t="s">
        <v>175</v>
      </c>
      <c r="BW117" s="1009"/>
      <c r="BX117" s="1009"/>
      <c r="BY117" s="1009"/>
      <c r="BZ117" s="1009"/>
      <c r="CA117" s="1009" t="s">
        <v>175</v>
      </c>
      <c r="CB117" s="1009"/>
      <c r="CC117" s="1009"/>
      <c r="CD117" s="1009"/>
      <c r="CE117" s="1009"/>
      <c r="CF117" s="1003" t="s">
        <v>175</v>
      </c>
      <c r="CG117" s="1004"/>
      <c r="CH117" s="1004"/>
      <c r="CI117" s="1004"/>
      <c r="CJ117" s="1004"/>
      <c r="CK117" s="1034"/>
      <c r="CL117" s="1035"/>
      <c r="CM117" s="1005" t="s">
        <v>450</v>
      </c>
      <c r="CN117" s="1006"/>
      <c r="CO117" s="1006"/>
      <c r="CP117" s="1006"/>
      <c r="CQ117" s="1006"/>
      <c r="CR117" s="1006"/>
      <c r="CS117" s="1006"/>
      <c r="CT117" s="1006"/>
      <c r="CU117" s="1006"/>
      <c r="CV117" s="1006"/>
      <c r="CW117" s="1006"/>
      <c r="CX117" s="1006"/>
      <c r="CY117" s="1006"/>
      <c r="CZ117" s="1006"/>
      <c r="DA117" s="1006"/>
      <c r="DB117" s="1006"/>
      <c r="DC117" s="1006"/>
      <c r="DD117" s="1006"/>
      <c r="DE117" s="1006"/>
      <c r="DF117" s="1007"/>
      <c r="DG117" s="1047" t="s">
        <v>175</v>
      </c>
      <c r="DH117" s="1048"/>
      <c r="DI117" s="1048"/>
      <c r="DJ117" s="1048"/>
      <c r="DK117" s="1049"/>
      <c r="DL117" s="1050" t="s">
        <v>428</v>
      </c>
      <c r="DM117" s="1048"/>
      <c r="DN117" s="1048"/>
      <c r="DO117" s="1048"/>
      <c r="DP117" s="1049"/>
      <c r="DQ117" s="1050" t="s">
        <v>175</v>
      </c>
      <c r="DR117" s="1048"/>
      <c r="DS117" s="1048"/>
      <c r="DT117" s="1048"/>
      <c r="DU117" s="1049"/>
      <c r="DV117" s="1051" t="s">
        <v>175</v>
      </c>
      <c r="DW117" s="1052"/>
      <c r="DX117" s="1052"/>
      <c r="DY117" s="1052"/>
      <c r="DZ117" s="1053"/>
    </row>
    <row r="118" spans="1:130" s="246" customFormat="1" ht="26.25" customHeight="1">
      <c r="A118" s="993" t="s">
        <v>423</v>
      </c>
      <c r="B118" s="974"/>
      <c r="C118" s="974"/>
      <c r="D118" s="974"/>
      <c r="E118" s="974"/>
      <c r="F118" s="974"/>
      <c r="G118" s="974"/>
      <c r="H118" s="974"/>
      <c r="I118" s="974"/>
      <c r="J118" s="974"/>
      <c r="K118" s="974"/>
      <c r="L118" s="974"/>
      <c r="M118" s="974"/>
      <c r="N118" s="974"/>
      <c r="O118" s="974"/>
      <c r="P118" s="974"/>
      <c r="Q118" s="974"/>
      <c r="R118" s="974"/>
      <c r="S118" s="974"/>
      <c r="T118" s="974"/>
      <c r="U118" s="974"/>
      <c r="V118" s="974"/>
      <c r="W118" s="974"/>
      <c r="X118" s="974"/>
      <c r="Y118" s="974"/>
      <c r="Z118" s="975"/>
      <c r="AA118" s="973" t="s">
        <v>421</v>
      </c>
      <c r="AB118" s="974"/>
      <c r="AC118" s="974"/>
      <c r="AD118" s="974"/>
      <c r="AE118" s="975"/>
      <c r="AF118" s="973" t="s">
        <v>305</v>
      </c>
      <c r="AG118" s="974"/>
      <c r="AH118" s="974"/>
      <c r="AI118" s="974"/>
      <c r="AJ118" s="975"/>
      <c r="AK118" s="973" t="s">
        <v>304</v>
      </c>
      <c r="AL118" s="974"/>
      <c r="AM118" s="974"/>
      <c r="AN118" s="974"/>
      <c r="AO118" s="975"/>
      <c r="AP118" s="1060" t="s">
        <v>422</v>
      </c>
      <c r="AQ118" s="1061"/>
      <c r="AR118" s="1061"/>
      <c r="AS118" s="1061"/>
      <c r="AT118" s="1062"/>
      <c r="AU118" s="989"/>
      <c r="AV118" s="990"/>
      <c r="AW118" s="990"/>
      <c r="AX118" s="990"/>
      <c r="AY118" s="990"/>
      <c r="AZ118" s="1063" t="s">
        <v>451</v>
      </c>
      <c r="BA118" s="1054"/>
      <c r="BB118" s="1054"/>
      <c r="BC118" s="1054"/>
      <c r="BD118" s="1054"/>
      <c r="BE118" s="1054"/>
      <c r="BF118" s="1054"/>
      <c r="BG118" s="1054"/>
      <c r="BH118" s="1054"/>
      <c r="BI118" s="1054"/>
      <c r="BJ118" s="1054"/>
      <c r="BK118" s="1054"/>
      <c r="BL118" s="1054"/>
      <c r="BM118" s="1054"/>
      <c r="BN118" s="1054"/>
      <c r="BO118" s="1054"/>
      <c r="BP118" s="1055"/>
      <c r="BQ118" s="1086" t="s">
        <v>428</v>
      </c>
      <c r="BR118" s="1087"/>
      <c r="BS118" s="1087"/>
      <c r="BT118" s="1087"/>
      <c r="BU118" s="1087"/>
      <c r="BV118" s="1087" t="s">
        <v>428</v>
      </c>
      <c r="BW118" s="1087"/>
      <c r="BX118" s="1087"/>
      <c r="BY118" s="1087"/>
      <c r="BZ118" s="1087"/>
      <c r="CA118" s="1087" t="s">
        <v>428</v>
      </c>
      <c r="CB118" s="1087"/>
      <c r="CC118" s="1087"/>
      <c r="CD118" s="1087"/>
      <c r="CE118" s="1087"/>
      <c r="CF118" s="1003" t="s">
        <v>175</v>
      </c>
      <c r="CG118" s="1004"/>
      <c r="CH118" s="1004"/>
      <c r="CI118" s="1004"/>
      <c r="CJ118" s="1004"/>
      <c r="CK118" s="1034"/>
      <c r="CL118" s="1035"/>
      <c r="CM118" s="1005" t="s">
        <v>452</v>
      </c>
      <c r="CN118" s="1006"/>
      <c r="CO118" s="1006"/>
      <c r="CP118" s="1006"/>
      <c r="CQ118" s="1006"/>
      <c r="CR118" s="1006"/>
      <c r="CS118" s="1006"/>
      <c r="CT118" s="1006"/>
      <c r="CU118" s="1006"/>
      <c r="CV118" s="1006"/>
      <c r="CW118" s="1006"/>
      <c r="CX118" s="1006"/>
      <c r="CY118" s="1006"/>
      <c r="CZ118" s="1006"/>
      <c r="DA118" s="1006"/>
      <c r="DB118" s="1006"/>
      <c r="DC118" s="1006"/>
      <c r="DD118" s="1006"/>
      <c r="DE118" s="1006"/>
      <c r="DF118" s="1007"/>
      <c r="DG118" s="1047" t="s">
        <v>175</v>
      </c>
      <c r="DH118" s="1048"/>
      <c r="DI118" s="1048"/>
      <c r="DJ118" s="1048"/>
      <c r="DK118" s="1049"/>
      <c r="DL118" s="1050" t="s">
        <v>175</v>
      </c>
      <c r="DM118" s="1048"/>
      <c r="DN118" s="1048"/>
      <c r="DO118" s="1048"/>
      <c r="DP118" s="1049"/>
      <c r="DQ118" s="1050" t="s">
        <v>175</v>
      </c>
      <c r="DR118" s="1048"/>
      <c r="DS118" s="1048"/>
      <c r="DT118" s="1048"/>
      <c r="DU118" s="1049"/>
      <c r="DV118" s="1051" t="s">
        <v>428</v>
      </c>
      <c r="DW118" s="1052"/>
      <c r="DX118" s="1052"/>
      <c r="DY118" s="1052"/>
      <c r="DZ118" s="1053"/>
    </row>
    <row r="119" spans="1:130" s="246" customFormat="1" ht="26.25" customHeight="1">
      <c r="A119" s="1147" t="s">
        <v>426</v>
      </c>
      <c r="B119" s="1033"/>
      <c r="C119" s="1012" t="s">
        <v>427</v>
      </c>
      <c r="D119" s="1013"/>
      <c r="E119" s="1013"/>
      <c r="F119" s="1013"/>
      <c r="G119" s="1013"/>
      <c r="H119" s="1013"/>
      <c r="I119" s="1013"/>
      <c r="J119" s="1013"/>
      <c r="K119" s="1013"/>
      <c r="L119" s="1013"/>
      <c r="M119" s="1013"/>
      <c r="N119" s="1013"/>
      <c r="O119" s="1013"/>
      <c r="P119" s="1013"/>
      <c r="Q119" s="1013"/>
      <c r="R119" s="1013"/>
      <c r="S119" s="1013"/>
      <c r="T119" s="1013"/>
      <c r="U119" s="1013"/>
      <c r="V119" s="1013"/>
      <c r="W119" s="1013"/>
      <c r="X119" s="1013"/>
      <c r="Y119" s="1013"/>
      <c r="Z119" s="1014"/>
      <c r="AA119" s="980" t="s">
        <v>175</v>
      </c>
      <c r="AB119" s="981"/>
      <c r="AC119" s="981"/>
      <c r="AD119" s="981"/>
      <c r="AE119" s="982"/>
      <c r="AF119" s="983" t="s">
        <v>175</v>
      </c>
      <c r="AG119" s="981"/>
      <c r="AH119" s="981"/>
      <c r="AI119" s="981"/>
      <c r="AJ119" s="982"/>
      <c r="AK119" s="983" t="s">
        <v>175</v>
      </c>
      <c r="AL119" s="981"/>
      <c r="AM119" s="981"/>
      <c r="AN119" s="981"/>
      <c r="AO119" s="982"/>
      <c r="AP119" s="984" t="s">
        <v>175</v>
      </c>
      <c r="AQ119" s="985"/>
      <c r="AR119" s="985"/>
      <c r="AS119" s="985"/>
      <c r="AT119" s="986"/>
      <c r="AU119" s="991"/>
      <c r="AV119" s="992"/>
      <c r="AW119" s="992"/>
      <c r="AX119" s="992"/>
      <c r="AY119" s="992"/>
      <c r="AZ119" s="277" t="s">
        <v>187</v>
      </c>
      <c r="BA119" s="277"/>
      <c r="BB119" s="277"/>
      <c r="BC119" s="277"/>
      <c r="BD119" s="277"/>
      <c r="BE119" s="277"/>
      <c r="BF119" s="277"/>
      <c r="BG119" s="277"/>
      <c r="BH119" s="277"/>
      <c r="BI119" s="277"/>
      <c r="BJ119" s="277"/>
      <c r="BK119" s="277"/>
      <c r="BL119" s="277"/>
      <c r="BM119" s="277"/>
      <c r="BN119" s="277"/>
      <c r="BO119" s="1064" t="s">
        <v>453</v>
      </c>
      <c r="BP119" s="1095"/>
      <c r="BQ119" s="1086">
        <v>5299251</v>
      </c>
      <c r="BR119" s="1087"/>
      <c r="BS119" s="1087"/>
      <c r="BT119" s="1087"/>
      <c r="BU119" s="1087"/>
      <c r="BV119" s="1087">
        <v>5202803</v>
      </c>
      <c r="BW119" s="1087"/>
      <c r="BX119" s="1087"/>
      <c r="BY119" s="1087"/>
      <c r="BZ119" s="1087"/>
      <c r="CA119" s="1087">
        <v>5142384</v>
      </c>
      <c r="CB119" s="1087"/>
      <c r="CC119" s="1087"/>
      <c r="CD119" s="1087"/>
      <c r="CE119" s="1087"/>
      <c r="CF119" s="1088"/>
      <c r="CG119" s="1089"/>
      <c r="CH119" s="1089"/>
      <c r="CI119" s="1089"/>
      <c r="CJ119" s="1090"/>
      <c r="CK119" s="1036"/>
      <c r="CL119" s="1037"/>
      <c r="CM119" s="1091" t="s">
        <v>454</v>
      </c>
      <c r="CN119" s="1092"/>
      <c r="CO119" s="1092"/>
      <c r="CP119" s="1092"/>
      <c r="CQ119" s="1092"/>
      <c r="CR119" s="1092"/>
      <c r="CS119" s="1092"/>
      <c r="CT119" s="1092"/>
      <c r="CU119" s="1092"/>
      <c r="CV119" s="1092"/>
      <c r="CW119" s="1092"/>
      <c r="CX119" s="1092"/>
      <c r="CY119" s="1092"/>
      <c r="CZ119" s="1092"/>
      <c r="DA119" s="1092"/>
      <c r="DB119" s="1092"/>
      <c r="DC119" s="1092"/>
      <c r="DD119" s="1092"/>
      <c r="DE119" s="1092"/>
      <c r="DF119" s="1093"/>
      <c r="DG119" s="1094" t="s">
        <v>175</v>
      </c>
      <c r="DH119" s="1073"/>
      <c r="DI119" s="1073"/>
      <c r="DJ119" s="1073"/>
      <c r="DK119" s="1074"/>
      <c r="DL119" s="1072" t="s">
        <v>175</v>
      </c>
      <c r="DM119" s="1073"/>
      <c r="DN119" s="1073"/>
      <c r="DO119" s="1073"/>
      <c r="DP119" s="1074"/>
      <c r="DQ119" s="1072" t="s">
        <v>175</v>
      </c>
      <c r="DR119" s="1073"/>
      <c r="DS119" s="1073"/>
      <c r="DT119" s="1073"/>
      <c r="DU119" s="1074"/>
      <c r="DV119" s="1075" t="s">
        <v>175</v>
      </c>
      <c r="DW119" s="1076"/>
      <c r="DX119" s="1076"/>
      <c r="DY119" s="1076"/>
      <c r="DZ119" s="1077"/>
    </row>
    <row r="120" spans="1:130" s="246" customFormat="1" ht="26.25" customHeight="1">
      <c r="A120" s="1148"/>
      <c r="B120" s="1035"/>
      <c r="C120" s="1005" t="s">
        <v>431</v>
      </c>
      <c r="D120" s="1006"/>
      <c r="E120" s="1006"/>
      <c r="F120" s="1006"/>
      <c r="G120" s="1006"/>
      <c r="H120" s="1006"/>
      <c r="I120" s="1006"/>
      <c r="J120" s="1006"/>
      <c r="K120" s="1006"/>
      <c r="L120" s="1006"/>
      <c r="M120" s="1006"/>
      <c r="N120" s="1006"/>
      <c r="O120" s="1006"/>
      <c r="P120" s="1006"/>
      <c r="Q120" s="1006"/>
      <c r="R120" s="1006"/>
      <c r="S120" s="1006"/>
      <c r="T120" s="1006"/>
      <c r="U120" s="1006"/>
      <c r="V120" s="1006"/>
      <c r="W120" s="1006"/>
      <c r="X120" s="1006"/>
      <c r="Y120" s="1006"/>
      <c r="Z120" s="1007"/>
      <c r="AA120" s="1047" t="s">
        <v>175</v>
      </c>
      <c r="AB120" s="1048"/>
      <c r="AC120" s="1048"/>
      <c r="AD120" s="1048"/>
      <c r="AE120" s="1049"/>
      <c r="AF120" s="1050" t="s">
        <v>175</v>
      </c>
      <c r="AG120" s="1048"/>
      <c r="AH120" s="1048"/>
      <c r="AI120" s="1048"/>
      <c r="AJ120" s="1049"/>
      <c r="AK120" s="1050" t="s">
        <v>175</v>
      </c>
      <c r="AL120" s="1048"/>
      <c r="AM120" s="1048"/>
      <c r="AN120" s="1048"/>
      <c r="AO120" s="1049"/>
      <c r="AP120" s="1051" t="s">
        <v>175</v>
      </c>
      <c r="AQ120" s="1052"/>
      <c r="AR120" s="1052"/>
      <c r="AS120" s="1052"/>
      <c r="AT120" s="1053"/>
      <c r="AU120" s="1078" t="s">
        <v>455</v>
      </c>
      <c r="AV120" s="1079"/>
      <c r="AW120" s="1079"/>
      <c r="AX120" s="1079"/>
      <c r="AY120" s="1080"/>
      <c r="AZ120" s="1029" t="s">
        <v>456</v>
      </c>
      <c r="BA120" s="978"/>
      <c r="BB120" s="978"/>
      <c r="BC120" s="978"/>
      <c r="BD120" s="978"/>
      <c r="BE120" s="978"/>
      <c r="BF120" s="978"/>
      <c r="BG120" s="978"/>
      <c r="BH120" s="978"/>
      <c r="BI120" s="978"/>
      <c r="BJ120" s="978"/>
      <c r="BK120" s="978"/>
      <c r="BL120" s="978"/>
      <c r="BM120" s="978"/>
      <c r="BN120" s="978"/>
      <c r="BO120" s="978"/>
      <c r="BP120" s="979"/>
      <c r="BQ120" s="1015">
        <v>1023969</v>
      </c>
      <c r="BR120" s="1016"/>
      <c r="BS120" s="1016"/>
      <c r="BT120" s="1016"/>
      <c r="BU120" s="1016"/>
      <c r="BV120" s="1016">
        <v>867487</v>
      </c>
      <c r="BW120" s="1016"/>
      <c r="BX120" s="1016"/>
      <c r="BY120" s="1016"/>
      <c r="BZ120" s="1016"/>
      <c r="CA120" s="1016">
        <v>752474</v>
      </c>
      <c r="CB120" s="1016"/>
      <c r="CC120" s="1016"/>
      <c r="CD120" s="1016"/>
      <c r="CE120" s="1016"/>
      <c r="CF120" s="1030">
        <v>56.6</v>
      </c>
      <c r="CG120" s="1031"/>
      <c r="CH120" s="1031"/>
      <c r="CI120" s="1031"/>
      <c r="CJ120" s="1031"/>
      <c r="CK120" s="1096" t="s">
        <v>457</v>
      </c>
      <c r="CL120" s="1097"/>
      <c r="CM120" s="1097"/>
      <c r="CN120" s="1097"/>
      <c r="CO120" s="1098"/>
      <c r="CP120" s="1104" t="s">
        <v>405</v>
      </c>
      <c r="CQ120" s="1105"/>
      <c r="CR120" s="1105"/>
      <c r="CS120" s="1105"/>
      <c r="CT120" s="1105"/>
      <c r="CU120" s="1105"/>
      <c r="CV120" s="1105"/>
      <c r="CW120" s="1105"/>
      <c r="CX120" s="1105"/>
      <c r="CY120" s="1105"/>
      <c r="CZ120" s="1105"/>
      <c r="DA120" s="1105"/>
      <c r="DB120" s="1105"/>
      <c r="DC120" s="1105"/>
      <c r="DD120" s="1105"/>
      <c r="DE120" s="1105"/>
      <c r="DF120" s="1106"/>
      <c r="DG120" s="1015">
        <v>714788</v>
      </c>
      <c r="DH120" s="1016"/>
      <c r="DI120" s="1016"/>
      <c r="DJ120" s="1016"/>
      <c r="DK120" s="1016"/>
      <c r="DL120" s="1016">
        <v>644709</v>
      </c>
      <c r="DM120" s="1016"/>
      <c r="DN120" s="1016"/>
      <c r="DO120" s="1016"/>
      <c r="DP120" s="1016"/>
      <c r="DQ120" s="1016">
        <v>634673</v>
      </c>
      <c r="DR120" s="1016"/>
      <c r="DS120" s="1016"/>
      <c r="DT120" s="1016"/>
      <c r="DU120" s="1016"/>
      <c r="DV120" s="1017">
        <v>47.8</v>
      </c>
      <c r="DW120" s="1017"/>
      <c r="DX120" s="1017"/>
      <c r="DY120" s="1017"/>
      <c r="DZ120" s="1018"/>
    </row>
    <row r="121" spans="1:130" s="246" customFormat="1" ht="26.25" customHeight="1">
      <c r="A121" s="1148"/>
      <c r="B121" s="1035"/>
      <c r="C121" s="1056" t="s">
        <v>458</v>
      </c>
      <c r="D121" s="1057"/>
      <c r="E121" s="1057"/>
      <c r="F121" s="1057"/>
      <c r="G121" s="1057"/>
      <c r="H121" s="1057"/>
      <c r="I121" s="1057"/>
      <c r="J121" s="1057"/>
      <c r="K121" s="1057"/>
      <c r="L121" s="1057"/>
      <c r="M121" s="1057"/>
      <c r="N121" s="1057"/>
      <c r="O121" s="1057"/>
      <c r="P121" s="1057"/>
      <c r="Q121" s="1057"/>
      <c r="R121" s="1057"/>
      <c r="S121" s="1057"/>
      <c r="T121" s="1057"/>
      <c r="U121" s="1057"/>
      <c r="V121" s="1057"/>
      <c r="W121" s="1057"/>
      <c r="X121" s="1057"/>
      <c r="Y121" s="1057"/>
      <c r="Z121" s="1058"/>
      <c r="AA121" s="1047" t="s">
        <v>175</v>
      </c>
      <c r="AB121" s="1048"/>
      <c r="AC121" s="1048"/>
      <c r="AD121" s="1048"/>
      <c r="AE121" s="1049"/>
      <c r="AF121" s="1050" t="s">
        <v>175</v>
      </c>
      <c r="AG121" s="1048"/>
      <c r="AH121" s="1048"/>
      <c r="AI121" s="1048"/>
      <c r="AJ121" s="1049"/>
      <c r="AK121" s="1050" t="s">
        <v>175</v>
      </c>
      <c r="AL121" s="1048"/>
      <c r="AM121" s="1048"/>
      <c r="AN121" s="1048"/>
      <c r="AO121" s="1049"/>
      <c r="AP121" s="1051" t="s">
        <v>175</v>
      </c>
      <c r="AQ121" s="1052"/>
      <c r="AR121" s="1052"/>
      <c r="AS121" s="1052"/>
      <c r="AT121" s="1053"/>
      <c r="AU121" s="1081"/>
      <c r="AV121" s="1082"/>
      <c r="AW121" s="1082"/>
      <c r="AX121" s="1082"/>
      <c r="AY121" s="1083"/>
      <c r="AZ121" s="1038" t="s">
        <v>459</v>
      </c>
      <c r="BA121" s="1039"/>
      <c r="BB121" s="1039"/>
      <c r="BC121" s="1039"/>
      <c r="BD121" s="1039"/>
      <c r="BE121" s="1039"/>
      <c r="BF121" s="1039"/>
      <c r="BG121" s="1039"/>
      <c r="BH121" s="1039"/>
      <c r="BI121" s="1039"/>
      <c r="BJ121" s="1039"/>
      <c r="BK121" s="1039"/>
      <c r="BL121" s="1039"/>
      <c r="BM121" s="1039"/>
      <c r="BN121" s="1039"/>
      <c r="BO121" s="1039"/>
      <c r="BP121" s="1040"/>
      <c r="BQ121" s="1008">
        <v>55177</v>
      </c>
      <c r="BR121" s="1009"/>
      <c r="BS121" s="1009"/>
      <c r="BT121" s="1009"/>
      <c r="BU121" s="1009"/>
      <c r="BV121" s="1009">
        <v>43030</v>
      </c>
      <c r="BW121" s="1009"/>
      <c r="BX121" s="1009"/>
      <c r="BY121" s="1009"/>
      <c r="BZ121" s="1009"/>
      <c r="CA121" s="1009">
        <v>110530</v>
      </c>
      <c r="CB121" s="1009"/>
      <c r="CC121" s="1009"/>
      <c r="CD121" s="1009"/>
      <c r="CE121" s="1009"/>
      <c r="CF121" s="1003">
        <v>8.3000000000000007</v>
      </c>
      <c r="CG121" s="1004"/>
      <c r="CH121" s="1004"/>
      <c r="CI121" s="1004"/>
      <c r="CJ121" s="1004"/>
      <c r="CK121" s="1099"/>
      <c r="CL121" s="1100"/>
      <c r="CM121" s="1100"/>
      <c r="CN121" s="1100"/>
      <c r="CO121" s="1101"/>
      <c r="CP121" s="1109" t="s">
        <v>403</v>
      </c>
      <c r="CQ121" s="1110"/>
      <c r="CR121" s="1110"/>
      <c r="CS121" s="1110"/>
      <c r="CT121" s="1110"/>
      <c r="CU121" s="1110"/>
      <c r="CV121" s="1110"/>
      <c r="CW121" s="1110"/>
      <c r="CX121" s="1110"/>
      <c r="CY121" s="1110"/>
      <c r="CZ121" s="1110"/>
      <c r="DA121" s="1110"/>
      <c r="DB121" s="1110"/>
      <c r="DC121" s="1110"/>
      <c r="DD121" s="1110"/>
      <c r="DE121" s="1110"/>
      <c r="DF121" s="1111"/>
      <c r="DG121" s="1008">
        <v>252846</v>
      </c>
      <c r="DH121" s="1009"/>
      <c r="DI121" s="1009"/>
      <c r="DJ121" s="1009"/>
      <c r="DK121" s="1009"/>
      <c r="DL121" s="1009">
        <v>288839</v>
      </c>
      <c r="DM121" s="1009"/>
      <c r="DN121" s="1009"/>
      <c r="DO121" s="1009"/>
      <c r="DP121" s="1009"/>
      <c r="DQ121" s="1009">
        <v>306146</v>
      </c>
      <c r="DR121" s="1009"/>
      <c r="DS121" s="1009"/>
      <c r="DT121" s="1009"/>
      <c r="DU121" s="1009"/>
      <c r="DV121" s="1010">
        <v>23</v>
      </c>
      <c r="DW121" s="1010"/>
      <c r="DX121" s="1010"/>
      <c r="DY121" s="1010"/>
      <c r="DZ121" s="1011"/>
    </row>
    <row r="122" spans="1:130" s="246" customFormat="1" ht="26.25" customHeight="1">
      <c r="A122" s="1148"/>
      <c r="B122" s="1035"/>
      <c r="C122" s="1005" t="s">
        <v>441</v>
      </c>
      <c r="D122" s="1006"/>
      <c r="E122" s="1006"/>
      <c r="F122" s="1006"/>
      <c r="G122" s="1006"/>
      <c r="H122" s="1006"/>
      <c r="I122" s="1006"/>
      <c r="J122" s="1006"/>
      <c r="K122" s="1006"/>
      <c r="L122" s="1006"/>
      <c r="M122" s="1006"/>
      <c r="N122" s="1006"/>
      <c r="O122" s="1006"/>
      <c r="P122" s="1006"/>
      <c r="Q122" s="1006"/>
      <c r="R122" s="1006"/>
      <c r="S122" s="1006"/>
      <c r="T122" s="1006"/>
      <c r="U122" s="1006"/>
      <c r="V122" s="1006"/>
      <c r="W122" s="1006"/>
      <c r="X122" s="1006"/>
      <c r="Y122" s="1006"/>
      <c r="Z122" s="1007"/>
      <c r="AA122" s="1047" t="s">
        <v>175</v>
      </c>
      <c r="AB122" s="1048"/>
      <c r="AC122" s="1048"/>
      <c r="AD122" s="1048"/>
      <c r="AE122" s="1049"/>
      <c r="AF122" s="1050" t="s">
        <v>175</v>
      </c>
      <c r="AG122" s="1048"/>
      <c r="AH122" s="1048"/>
      <c r="AI122" s="1048"/>
      <c r="AJ122" s="1049"/>
      <c r="AK122" s="1050" t="s">
        <v>175</v>
      </c>
      <c r="AL122" s="1048"/>
      <c r="AM122" s="1048"/>
      <c r="AN122" s="1048"/>
      <c r="AO122" s="1049"/>
      <c r="AP122" s="1051" t="s">
        <v>175</v>
      </c>
      <c r="AQ122" s="1052"/>
      <c r="AR122" s="1052"/>
      <c r="AS122" s="1052"/>
      <c r="AT122" s="1053"/>
      <c r="AU122" s="1081"/>
      <c r="AV122" s="1082"/>
      <c r="AW122" s="1082"/>
      <c r="AX122" s="1082"/>
      <c r="AY122" s="1083"/>
      <c r="AZ122" s="1063" t="s">
        <v>460</v>
      </c>
      <c r="BA122" s="1054"/>
      <c r="BB122" s="1054"/>
      <c r="BC122" s="1054"/>
      <c r="BD122" s="1054"/>
      <c r="BE122" s="1054"/>
      <c r="BF122" s="1054"/>
      <c r="BG122" s="1054"/>
      <c r="BH122" s="1054"/>
      <c r="BI122" s="1054"/>
      <c r="BJ122" s="1054"/>
      <c r="BK122" s="1054"/>
      <c r="BL122" s="1054"/>
      <c r="BM122" s="1054"/>
      <c r="BN122" s="1054"/>
      <c r="BO122" s="1054"/>
      <c r="BP122" s="1055"/>
      <c r="BQ122" s="1086">
        <v>3427139</v>
      </c>
      <c r="BR122" s="1087"/>
      <c r="BS122" s="1087"/>
      <c r="BT122" s="1087"/>
      <c r="BU122" s="1087"/>
      <c r="BV122" s="1087">
        <v>3455525</v>
      </c>
      <c r="BW122" s="1087"/>
      <c r="BX122" s="1087"/>
      <c r="BY122" s="1087"/>
      <c r="BZ122" s="1087"/>
      <c r="CA122" s="1087">
        <v>3411369</v>
      </c>
      <c r="CB122" s="1087"/>
      <c r="CC122" s="1087"/>
      <c r="CD122" s="1087"/>
      <c r="CE122" s="1087"/>
      <c r="CF122" s="1107">
        <v>256.7</v>
      </c>
      <c r="CG122" s="1108"/>
      <c r="CH122" s="1108"/>
      <c r="CI122" s="1108"/>
      <c r="CJ122" s="1108"/>
      <c r="CK122" s="1099"/>
      <c r="CL122" s="1100"/>
      <c r="CM122" s="1100"/>
      <c r="CN122" s="1100"/>
      <c r="CO122" s="1101"/>
      <c r="CP122" s="1109" t="s">
        <v>401</v>
      </c>
      <c r="CQ122" s="1110"/>
      <c r="CR122" s="1110"/>
      <c r="CS122" s="1110"/>
      <c r="CT122" s="1110"/>
      <c r="CU122" s="1110"/>
      <c r="CV122" s="1110"/>
      <c r="CW122" s="1110"/>
      <c r="CX122" s="1110"/>
      <c r="CY122" s="1110"/>
      <c r="CZ122" s="1110"/>
      <c r="DA122" s="1110"/>
      <c r="DB122" s="1110"/>
      <c r="DC122" s="1110"/>
      <c r="DD122" s="1110"/>
      <c r="DE122" s="1110"/>
      <c r="DF122" s="1111"/>
      <c r="DG122" s="1008" t="s">
        <v>175</v>
      </c>
      <c r="DH122" s="1009"/>
      <c r="DI122" s="1009"/>
      <c r="DJ122" s="1009"/>
      <c r="DK122" s="1009"/>
      <c r="DL122" s="1009" t="s">
        <v>175</v>
      </c>
      <c r="DM122" s="1009"/>
      <c r="DN122" s="1009"/>
      <c r="DO122" s="1009"/>
      <c r="DP122" s="1009"/>
      <c r="DQ122" s="1009" t="s">
        <v>175</v>
      </c>
      <c r="DR122" s="1009"/>
      <c r="DS122" s="1009"/>
      <c r="DT122" s="1009"/>
      <c r="DU122" s="1009"/>
      <c r="DV122" s="1010" t="s">
        <v>175</v>
      </c>
      <c r="DW122" s="1010"/>
      <c r="DX122" s="1010"/>
      <c r="DY122" s="1010"/>
      <c r="DZ122" s="1011"/>
    </row>
    <row r="123" spans="1:130" s="246" customFormat="1" ht="26.25" customHeight="1">
      <c r="A123" s="1148"/>
      <c r="B123" s="1035"/>
      <c r="C123" s="1005" t="s">
        <v>447</v>
      </c>
      <c r="D123" s="1006"/>
      <c r="E123" s="1006"/>
      <c r="F123" s="1006"/>
      <c r="G123" s="1006"/>
      <c r="H123" s="1006"/>
      <c r="I123" s="1006"/>
      <c r="J123" s="1006"/>
      <c r="K123" s="1006"/>
      <c r="L123" s="1006"/>
      <c r="M123" s="1006"/>
      <c r="N123" s="1006"/>
      <c r="O123" s="1006"/>
      <c r="P123" s="1006"/>
      <c r="Q123" s="1006"/>
      <c r="R123" s="1006"/>
      <c r="S123" s="1006"/>
      <c r="T123" s="1006"/>
      <c r="U123" s="1006"/>
      <c r="V123" s="1006"/>
      <c r="W123" s="1006"/>
      <c r="X123" s="1006"/>
      <c r="Y123" s="1006"/>
      <c r="Z123" s="1007"/>
      <c r="AA123" s="1047" t="s">
        <v>175</v>
      </c>
      <c r="AB123" s="1048"/>
      <c r="AC123" s="1048"/>
      <c r="AD123" s="1048"/>
      <c r="AE123" s="1049"/>
      <c r="AF123" s="1050" t="s">
        <v>175</v>
      </c>
      <c r="AG123" s="1048"/>
      <c r="AH123" s="1048"/>
      <c r="AI123" s="1048"/>
      <c r="AJ123" s="1049"/>
      <c r="AK123" s="1050" t="s">
        <v>175</v>
      </c>
      <c r="AL123" s="1048"/>
      <c r="AM123" s="1048"/>
      <c r="AN123" s="1048"/>
      <c r="AO123" s="1049"/>
      <c r="AP123" s="1051" t="s">
        <v>175</v>
      </c>
      <c r="AQ123" s="1052"/>
      <c r="AR123" s="1052"/>
      <c r="AS123" s="1052"/>
      <c r="AT123" s="1053"/>
      <c r="AU123" s="1084"/>
      <c r="AV123" s="1085"/>
      <c r="AW123" s="1085"/>
      <c r="AX123" s="1085"/>
      <c r="AY123" s="1085"/>
      <c r="AZ123" s="277" t="s">
        <v>187</v>
      </c>
      <c r="BA123" s="277"/>
      <c r="BB123" s="277"/>
      <c r="BC123" s="277"/>
      <c r="BD123" s="277"/>
      <c r="BE123" s="277"/>
      <c r="BF123" s="277"/>
      <c r="BG123" s="277"/>
      <c r="BH123" s="277"/>
      <c r="BI123" s="277"/>
      <c r="BJ123" s="277"/>
      <c r="BK123" s="277"/>
      <c r="BL123" s="277"/>
      <c r="BM123" s="277"/>
      <c r="BN123" s="277"/>
      <c r="BO123" s="1064" t="s">
        <v>461</v>
      </c>
      <c r="BP123" s="1095"/>
      <c r="BQ123" s="1154">
        <v>4506285</v>
      </c>
      <c r="BR123" s="1155"/>
      <c r="BS123" s="1155"/>
      <c r="BT123" s="1155"/>
      <c r="BU123" s="1155"/>
      <c r="BV123" s="1155">
        <v>4366042</v>
      </c>
      <c r="BW123" s="1155"/>
      <c r="BX123" s="1155"/>
      <c r="BY123" s="1155"/>
      <c r="BZ123" s="1155"/>
      <c r="CA123" s="1155">
        <v>4274373</v>
      </c>
      <c r="CB123" s="1155"/>
      <c r="CC123" s="1155"/>
      <c r="CD123" s="1155"/>
      <c r="CE123" s="1155"/>
      <c r="CF123" s="1088"/>
      <c r="CG123" s="1089"/>
      <c r="CH123" s="1089"/>
      <c r="CI123" s="1089"/>
      <c r="CJ123" s="1090"/>
      <c r="CK123" s="1099"/>
      <c r="CL123" s="1100"/>
      <c r="CM123" s="1100"/>
      <c r="CN123" s="1100"/>
      <c r="CO123" s="1101"/>
      <c r="CP123" s="1109" t="s">
        <v>400</v>
      </c>
      <c r="CQ123" s="1110"/>
      <c r="CR123" s="1110"/>
      <c r="CS123" s="1110"/>
      <c r="CT123" s="1110"/>
      <c r="CU123" s="1110"/>
      <c r="CV123" s="1110"/>
      <c r="CW123" s="1110"/>
      <c r="CX123" s="1110"/>
      <c r="CY123" s="1110"/>
      <c r="CZ123" s="1110"/>
      <c r="DA123" s="1110"/>
      <c r="DB123" s="1110"/>
      <c r="DC123" s="1110"/>
      <c r="DD123" s="1110"/>
      <c r="DE123" s="1110"/>
      <c r="DF123" s="1111"/>
      <c r="DG123" s="1047" t="s">
        <v>175</v>
      </c>
      <c r="DH123" s="1048"/>
      <c r="DI123" s="1048"/>
      <c r="DJ123" s="1048"/>
      <c r="DK123" s="1049"/>
      <c r="DL123" s="1050" t="s">
        <v>175</v>
      </c>
      <c r="DM123" s="1048"/>
      <c r="DN123" s="1048"/>
      <c r="DO123" s="1048"/>
      <c r="DP123" s="1049"/>
      <c r="DQ123" s="1050" t="s">
        <v>175</v>
      </c>
      <c r="DR123" s="1048"/>
      <c r="DS123" s="1048"/>
      <c r="DT123" s="1048"/>
      <c r="DU123" s="1049"/>
      <c r="DV123" s="1051" t="s">
        <v>175</v>
      </c>
      <c r="DW123" s="1052"/>
      <c r="DX123" s="1052"/>
      <c r="DY123" s="1052"/>
      <c r="DZ123" s="1053"/>
    </row>
    <row r="124" spans="1:130" s="246" customFormat="1" ht="26.25" customHeight="1" thickBot="1">
      <c r="A124" s="1148"/>
      <c r="B124" s="1035"/>
      <c r="C124" s="1005" t="s">
        <v>450</v>
      </c>
      <c r="D124" s="1006"/>
      <c r="E124" s="1006"/>
      <c r="F124" s="1006"/>
      <c r="G124" s="1006"/>
      <c r="H124" s="1006"/>
      <c r="I124" s="1006"/>
      <c r="J124" s="1006"/>
      <c r="K124" s="1006"/>
      <c r="L124" s="1006"/>
      <c r="M124" s="1006"/>
      <c r="N124" s="1006"/>
      <c r="O124" s="1006"/>
      <c r="P124" s="1006"/>
      <c r="Q124" s="1006"/>
      <c r="R124" s="1006"/>
      <c r="S124" s="1006"/>
      <c r="T124" s="1006"/>
      <c r="U124" s="1006"/>
      <c r="V124" s="1006"/>
      <c r="W124" s="1006"/>
      <c r="X124" s="1006"/>
      <c r="Y124" s="1006"/>
      <c r="Z124" s="1007"/>
      <c r="AA124" s="1047" t="s">
        <v>175</v>
      </c>
      <c r="AB124" s="1048"/>
      <c r="AC124" s="1048"/>
      <c r="AD124" s="1048"/>
      <c r="AE124" s="1049"/>
      <c r="AF124" s="1050" t="s">
        <v>175</v>
      </c>
      <c r="AG124" s="1048"/>
      <c r="AH124" s="1048"/>
      <c r="AI124" s="1048"/>
      <c r="AJ124" s="1049"/>
      <c r="AK124" s="1050" t="s">
        <v>175</v>
      </c>
      <c r="AL124" s="1048"/>
      <c r="AM124" s="1048"/>
      <c r="AN124" s="1048"/>
      <c r="AO124" s="1049"/>
      <c r="AP124" s="1051" t="s">
        <v>175</v>
      </c>
      <c r="AQ124" s="1052"/>
      <c r="AR124" s="1052"/>
      <c r="AS124" s="1052"/>
      <c r="AT124" s="1053"/>
      <c r="AU124" s="1150" t="s">
        <v>462</v>
      </c>
      <c r="AV124" s="1151"/>
      <c r="AW124" s="1151"/>
      <c r="AX124" s="1151"/>
      <c r="AY124" s="1151"/>
      <c r="AZ124" s="1151"/>
      <c r="BA124" s="1151"/>
      <c r="BB124" s="1151"/>
      <c r="BC124" s="1151"/>
      <c r="BD124" s="1151"/>
      <c r="BE124" s="1151"/>
      <c r="BF124" s="1151"/>
      <c r="BG124" s="1151"/>
      <c r="BH124" s="1151"/>
      <c r="BI124" s="1151"/>
      <c r="BJ124" s="1151"/>
      <c r="BK124" s="1151"/>
      <c r="BL124" s="1151"/>
      <c r="BM124" s="1151"/>
      <c r="BN124" s="1151"/>
      <c r="BO124" s="1151"/>
      <c r="BP124" s="1152"/>
      <c r="BQ124" s="1153">
        <v>58.4</v>
      </c>
      <c r="BR124" s="1117"/>
      <c r="BS124" s="1117"/>
      <c r="BT124" s="1117"/>
      <c r="BU124" s="1117"/>
      <c r="BV124" s="1117">
        <v>63</v>
      </c>
      <c r="BW124" s="1117"/>
      <c r="BX124" s="1117"/>
      <c r="BY124" s="1117"/>
      <c r="BZ124" s="1117"/>
      <c r="CA124" s="1117">
        <v>65.3</v>
      </c>
      <c r="CB124" s="1117"/>
      <c r="CC124" s="1117"/>
      <c r="CD124" s="1117"/>
      <c r="CE124" s="1117"/>
      <c r="CF124" s="1118"/>
      <c r="CG124" s="1119"/>
      <c r="CH124" s="1119"/>
      <c r="CI124" s="1119"/>
      <c r="CJ124" s="1120"/>
      <c r="CK124" s="1102"/>
      <c r="CL124" s="1102"/>
      <c r="CM124" s="1102"/>
      <c r="CN124" s="1102"/>
      <c r="CO124" s="1103"/>
      <c r="CP124" s="1109" t="s">
        <v>463</v>
      </c>
      <c r="CQ124" s="1110"/>
      <c r="CR124" s="1110"/>
      <c r="CS124" s="1110"/>
      <c r="CT124" s="1110"/>
      <c r="CU124" s="1110"/>
      <c r="CV124" s="1110"/>
      <c r="CW124" s="1110"/>
      <c r="CX124" s="1110"/>
      <c r="CY124" s="1110"/>
      <c r="CZ124" s="1110"/>
      <c r="DA124" s="1110"/>
      <c r="DB124" s="1110"/>
      <c r="DC124" s="1110"/>
      <c r="DD124" s="1110"/>
      <c r="DE124" s="1110"/>
      <c r="DF124" s="1111"/>
      <c r="DG124" s="1094" t="s">
        <v>175</v>
      </c>
      <c r="DH124" s="1073"/>
      <c r="DI124" s="1073"/>
      <c r="DJ124" s="1073"/>
      <c r="DK124" s="1074"/>
      <c r="DL124" s="1072" t="s">
        <v>175</v>
      </c>
      <c r="DM124" s="1073"/>
      <c r="DN124" s="1073"/>
      <c r="DO124" s="1073"/>
      <c r="DP124" s="1074"/>
      <c r="DQ124" s="1072" t="s">
        <v>175</v>
      </c>
      <c r="DR124" s="1073"/>
      <c r="DS124" s="1073"/>
      <c r="DT124" s="1073"/>
      <c r="DU124" s="1074"/>
      <c r="DV124" s="1075" t="s">
        <v>175</v>
      </c>
      <c r="DW124" s="1076"/>
      <c r="DX124" s="1076"/>
      <c r="DY124" s="1076"/>
      <c r="DZ124" s="1077"/>
    </row>
    <row r="125" spans="1:130" s="246" customFormat="1" ht="26.25" customHeight="1">
      <c r="A125" s="1148"/>
      <c r="B125" s="1035"/>
      <c r="C125" s="1005" t="s">
        <v>452</v>
      </c>
      <c r="D125" s="1006"/>
      <c r="E125" s="1006"/>
      <c r="F125" s="1006"/>
      <c r="G125" s="1006"/>
      <c r="H125" s="1006"/>
      <c r="I125" s="1006"/>
      <c r="J125" s="1006"/>
      <c r="K125" s="1006"/>
      <c r="L125" s="1006"/>
      <c r="M125" s="1006"/>
      <c r="N125" s="1006"/>
      <c r="O125" s="1006"/>
      <c r="P125" s="1006"/>
      <c r="Q125" s="1006"/>
      <c r="R125" s="1006"/>
      <c r="S125" s="1006"/>
      <c r="T125" s="1006"/>
      <c r="U125" s="1006"/>
      <c r="V125" s="1006"/>
      <c r="W125" s="1006"/>
      <c r="X125" s="1006"/>
      <c r="Y125" s="1006"/>
      <c r="Z125" s="1007"/>
      <c r="AA125" s="1047" t="s">
        <v>175</v>
      </c>
      <c r="AB125" s="1048"/>
      <c r="AC125" s="1048"/>
      <c r="AD125" s="1048"/>
      <c r="AE125" s="1049"/>
      <c r="AF125" s="1050" t="s">
        <v>175</v>
      </c>
      <c r="AG125" s="1048"/>
      <c r="AH125" s="1048"/>
      <c r="AI125" s="1048"/>
      <c r="AJ125" s="1049"/>
      <c r="AK125" s="1050" t="s">
        <v>175</v>
      </c>
      <c r="AL125" s="1048"/>
      <c r="AM125" s="1048"/>
      <c r="AN125" s="1048"/>
      <c r="AO125" s="1049"/>
      <c r="AP125" s="1051" t="s">
        <v>175</v>
      </c>
      <c r="AQ125" s="1052"/>
      <c r="AR125" s="1052"/>
      <c r="AS125" s="1052"/>
      <c r="AT125" s="105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2" t="s">
        <v>464</v>
      </c>
      <c r="CL125" s="1097"/>
      <c r="CM125" s="1097"/>
      <c r="CN125" s="1097"/>
      <c r="CO125" s="1098"/>
      <c r="CP125" s="1029" t="s">
        <v>465</v>
      </c>
      <c r="CQ125" s="978"/>
      <c r="CR125" s="978"/>
      <c r="CS125" s="978"/>
      <c r="CT125" s="978"/>
      <c r="CU125" s="978"/>
      <c r="CV125" s="978"/>
      <c r="CW125" s="978"/>
      <c r="CX125" s="978"/>
      <c r="CY125" s="978"/>
      <c r="CZ125" s="978"/>
      <c r="DA125" s="978"/>
      <c r="DB125" s="978"/>
      <c r="DC125" s="978"/>
      <c r="DD125" s="978"/>
      <c r="DE125" s="978"/>
      <c r="DF125" s="979"/>
      <c r="DG125" s="1015" t="s">
        <v>175</v>
      </c>
      <c r="DH125" s="1016"/>
      <c r="DI125" s="1016"/>
      <c r="DJ125" s="1016"/>
      <c r="DK125" s="1016"/>
      <c r="DL125" s="1016" t="s">
        <v>175</v>
      </c>
      <c r="DM125" s="1016"/>
      <c r="DN125" s="1016"/>
      <c r="DO125" s="1016"/>
      <c r="DP125" s="1016"/>
      <c r="DQ125" s="1016" t="s">
        <v>175</v>
      </c>
      <c r="DR125" s="1016"/>
      <c r="DS125" s="1016"/>
      <c r="DT125" s="1016"/>
      <c r="DU125" s="1016"/>
      <c r="DV125" s="1017" t="s">
        <v>175</v>
      </c>
      <c r="DW125" s="1017"/>
      <c r="DX125" s="1017"/>
      <c r="DY125" s="1017"/>
      <c r="DZ125" s="1018"/>
    </row>
    <row r="126" spans="1:130" s="246" customFormat="1" ht="26.25" customHeight="1" thickBot="1">
      <c r="A126" s="1148"/>
      <c r="B126" s="1035"/>
      <c r="C126" s="1005" t="s">
        <v>454</v>
      </c>
      <c r="D126" s="1006"/>
      <c r="E126" s="1006"/>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7"/>
      <c r="AA126" s="1047" t="s">
        <v>175</v>
      </c>
      <c r="AB126" s="1048"/>
      <c r="AC126" s="1048"/>
      <c r="AD126" s="1048"/>
      <c r="AE126" s="1049"/>
      <c r="AF126" s="1050" t="s">
        <v>175</v>
      </c>
      <c r="AG126" s="1048"/>
      <c r="AH126" s="1048"/>
      <c r="AI126" s="1048"/>
      <c r="AJ126" s="1049"/>
      <c r="AK126" s="1050" t="s">
        <v>175</v>
      </c>
      <c r="AL126" s="1048"/>
      <c r="AM126" s="1048"/>
      <c r="AN126" s="1048"/>
      <c r="AO126" s="1049"/>
      <c r="AP126" s="1051" t="s">
        <v>175</v>
      </c>
      <c r="AQ126" s="1052"/>
      <c r="AR126" s="1052"/>
      <c r="AS126" s="1052"/>
      <c r="AT126" s="105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3"/>
      <c r="CL126" s="1100"/>
      <c r="CM126" s="1100"/>
      <c r="CN126" s="1100"/>
      <c r="CO126" s="1101"/>
      <c r="CP126" s="1038" t="s">
        <v>466</v>
      </c>
      <c r="CQ126" s="1039"/>
      <c r="CR126" s="1039"/>
      <c r="CS126" s="1039"/>
      <c r="CT126" s="1039"/>
      <c r="CU126" s="1039"/>
      <c r="CV126" s="1039"/>
      <c r="CW126" s="1039"/>
      <c r="CX126" s="1039"/>
      <c r="CY126" s="1039"/>
      <c r="CZ126" s="1039"/>
      <c r="DA126" s="1039"/>
      <c r="DB126" s="1039"/>
      <c r="DC126" s="1039"/>
      <c r="DD126" s="1039"/>
      <c r="DE126" s="1039"/>
      <c r="DF126" s="1040"/>
      <c r="DG126" s="1008" t="s">
        <v>175</v>
      </c>
      <c r="DH126" s="1009"/>
      <c r="DI126" s="1009"/>
      <c r="DJ126" s="1009"/>
      <c r="DK126" s="1009"/>
      <c r="DL126" s="1009" t="s">
        <v>175</v>
      </c>
      <c r="DM126" s="1009"/>
      <c r="DN126" s="1009"/>
      <c r="DO126" s="1009"/>
      <c r="DP126" s="1009"/>
      <c r="DQ126" s="1009" t="s">
        <v>175</v>
      </c>
      <c r="DR126" s="1009"/>
      <c r="DS126" s="1009"/>
      <c r="DT126" s="1009"/>
      <c r="DU126" s="1009"/>
      <c r="DV126" s="1010" t="s">
        <v>175</v>
      </c>
      <c r="DW126" s="1010"/>
      <c r="DX126" s="1010"/>
      <c r="DY126" s="1010"/>
      <c r="DZ126" s="1011"/>
    </row>
    <row r="127" spans="1:130" s="246" customFormat="1" ht="26.25" customHeight="1">
      <c r="A127" s="1149"/>
      <c r="B127" s="1037"/>
      <c r="C127" s="1091" t="s">
        <v>467</v>
      </c>
      <c r="D127" s="1092"/>
      <c r="E127" s="1092"/>
      <c r="F127" s="1092"/>
      <c r="G127" s="1092"/>
      <c r="H127" s="1092"/>
      <c r="I127" s="1092"/>
      <c r="J127" s="1092"/>
      <c r="K127" s="1092"/>
      <c r="L127" s="1092"/>
      <c r="M127" s="1092"/>
      <c r="N127" s="1092"/>
      <c r="O127" s="1092"/>
      <c r="P127" s="1092"/>
      <c r="Q127" s="1092"/>
      <c r="R127" s="1092"/>
      <c r="S127" s="1092"/>
      <c r="T127" s="1092"/>
      <c r="U127" s="1092"/>
      <c r="V127" s="1092"/>
      <c r="W127" s="1092"/>
      <c r="X127" s="1092"/>
      <c r="Y127" s="1092"/>
      <c r="Z127" s="1093"/>
      <c r="AA127" s="1047" t="s">
        <v>175</v>
      </c>
      <c r="AB127" s="1048"/>
      <c r="AC127" s="1048"/>
      <c r="AD127" s="1048"/>
      <c r="AE127" s="1049"/>
      <c r="AF127" s="1050" t="s">
        <v>175</v>
      </c>
      <c r="AG127" s="1048"/>
      <c r="AH127" s="1048"/>
      <c r="AI127" s="1048"/>
      <c r="AJ127" s="1049"/>
      <c r="AK127" s="1050" t="s">
        <v>175</v>
      </c>
      <c r="AL127" s="1048"/>
      <c r="AM127" s="1048"/>
      <c r="AN127" s="1048"/>
      <c r="AO127" s="1049"/>
      <c r="AP127" s="1051" t="s">
        <v>175</v>
      </c>
      <c r="AQ127" s="1052"/>
      <c r="AR127" s="1052"/>
      <c r="AS127" s="1052"/>
      <c r="AT127" s="1053"/>
      <c r="AU127" s="282"/>
      <c r="AV127" s="282"/>
      <c r="AW127" s="282"/>
      <c r="AX127" s="1121" t="s">
        <v>468</v>
      </c>
      <c r="AY127" s="1122"/>
      <c r="AZ127" s="1122"/>
      <c r="BA127" s="1122"/>
      <c r="BB127" s="1122"/>
      <c r="BC127" s="1122"/>
      <c r="BD127" s="1122"/>
      <c r="BE127" s="1123"/>
      <c r="BF127" s="1124" t="s">
        <v>469</v>
      </c>
      <c r="BG127" s="1122"/>
      <c r="BH127" s="1122"/>
      <c r="BI127" s="1122"/>
      <c r="BJ127" s="1122"/>
      <c r="BK127" s="1122"/>
      <c r="BL127" s="1123"/>
      <c r="BM127" s="1124" t="s">
        <v>470</v>
      </c>
      <c r="BN127" s="1122"/>
      <c r="BO127" s="1122"/>
      <c r="BP127" s="1122"/>
      <c r="BQ127" s="1122"/>
      <c r="BR127" s="1122"/>
      <c r="BS127" s="1123"/>
      <c r="BT127" s="1124" t="s">
        <v>471</v>
      </c>
      <c r="BU127" s="1122"/>
      <c r="BV127" s="1122"/>
      <c r="BW127" s="1122"/>
      <c r="BX127" s="1122"/>
      <c r="BY127" s="1122"/>
      <c r="BZ127" s="1146"/>
      <c r="CA127" s="282"/>
      <c r="CB127" s="282"/>
      <c r="CC127" s="282"/>
      <c r="CD127" s="283"/>
      <c r="CE127" s="283"/>
      <c r="CF127" s="283"/>
      <c r="CG127" s="280"/>
      <c r="CH127" s="280"/>
      <c r="CI127" s="280"/>
      <c r="CJ127" s="281"/>
      <c r="CK127" s="1113"/>
      <c r="CL127" s="1100"/>
      <c r="CM127" s="1100"/>
      <c r="CN127" s="1100"/>
      <c r="CO127" s="1101"/>
      <c r="CP127" s="1038" t="s">
        <v>472</v>
      </c>
      <c r="CQ127" s="1039"/>
      <c r="CR127" s="1039"/>
      <c r="CS127" s="1039"/>
      <c r="CT127" s="1039"/>
      <c r="CU127" s="1039"/>
      <c r="CV127" s="1039"/>
      <c r="CW127" s="1039"/>
      <c r="CX127" s="1039"/>
      <c r="CY127" s="1039"/>
      <c r="CZ127" s="1039"/>
      <c r="DA127" s="1039"/>
      <c r="DB127" s="1039"/>
      <c r="DC127" s="1039"/>
      <c r="DD127" s="1039"/>
      <c r="DE127" s="1039"/>
      <c r="DF127" s="1040"/>
      <c r="DG127" s="1008" t="s">
        <v>175</v>
      </c>
      <c r="DH127" s="1009"/>
      <c r="DI127" s="1009"/>
      <c r="DJ127" s="1009"/>
      <c r="DK127" s="1009"/>
      <c r="DL127" s="1009" t="s">
        <v>175</v>
      </c>
      <c r="DM127" s="1009"/>
      <c r="DN127" s="1009"/>
      <c r="DO127" s="1009"/>
      <c r="DP127" s="1009"/>
      <c r="DQ127" s="1009" t="s">
        <v>175</v>
      </c>
      <c r="DR127" s="1009"/>
      <c r="DS127" s="1009"/>
      <c r="DT127" s="1009"/>
      <c r="DU127" s="1009"/>
      <c r="DV127" s="1010" t="s">
        <v>175</v>
      </c>
      <c r="DW127" s="1010"/>
      <c r="DX127" s="1010"/>
      <c r="DY127" s="1010"/>
      <c r="DZ127" s="1011"/>
    </row>
    <row r="128" spans="1:130" s="246" customFormat="1" ht="26.25" customHeight="1" thickBot="1">
      <c r="A128" s="1132" t="s">
        <v>473</v>
      </c>
      <c r="B128" s="1133"/>
      <c r="C128" s="1133"/>
      <c r="D128" s="1133"/>
      <c r="E128" s="1133"/>
      <c r="F128" s="1133"/>
      <c r="G128" s="1133"/>
      <c r="H128" s="1133"/>
      <c r="I128" s="1133"/>
      <c r="J128" s="1133"/>
      <c r="K128" s="1133"/>
      <c r="L128" s="1133"/>
      <c r="M128" s="1133"/>
      <c r="N128" s="1133"/>
      <c r="O128" s="1133"/>
      <c r="P128" s="1133"/>
      <c r="Q128" s="1133"/>
      <c r="R128" s="1133"/>
      <c r="S128" s="1133"/>
      <c r="T128" s="1133"/>
      <c r="U128" s="1133"/>
      <c r="V128" s="1133"/>
      <c r="W128" s="1134" t="s">
        <v>474</v>
      </c>
      <c r="X128" s="1134"/>
      <c r="Y128" s="1134"/>
      <c r="Z128" s="1135"/>
      <c r="AA128" s="1136" t="s">
        <v>175</v>
      </c>
      <c r="AB128" s="1137"/>
      <c r="AC128" s="1137"/>
      <c r="AD128" s="1137"/>
      <c r="AE128" s="1138"/>
      <c r="AF128" s="1139" t="s">
        <v>175</v>
      </c>
      <c r="AG128" s="1137"/>
      <c r="AH128" s="1137"/>
      <c r="AI128" s="1137"/>
      <c r="AJ128" s="1138"/>
      <c r="AK128" s="1139" t="s">
        <v>175</v>
      </c>
      <c r="AL128" s="1137"/>
      <c r="AM128" s="1137"/>
      <c r="AN128" s="1137"/>
      <c r="AO128" s="1138"/>
      <c r="AP128" s="1140"/>
      <c r="AQ128" s="1141"/>
      <c r="AR128" s="1141"/>
      <c r="AS128" s="1141"/>
      <c r="AT128" s="1142"/>
      <c r="AU128" s="282"/>
      <c r="AV128" s="282"/>
      <c r="AW128" s="282"/>
      <c r="AX128" s="977" t="s">
        <v>475</v>
      </c>
      <c r="AY128" s="978"/>
      <c r="AZ128" s="978"/>
      <c r="BA128" s="978"/>
      <c r="BB128" s="978"/>
      <c r="BC128" s="978"/>
      <c r="BD128" s="978"/>
      <c r="BE128" s="979"/>
      <c r="BF128" s="1143" t="s">
        <v>175</v>
      </c>
      <c r="BG128" s="1144"/>
      <c r="BH128" s="1144"/>
      <c r="BI128" s="1144"/>
      <c r="BJ128" s="1144"/>
      <c r="BK128" s="1144"/>
      <c r="BL128" s="1145"/>
      <c r="BM128" s="1143">
        <v>15</v>
      </c>
      <c r="BN128" s="1144"/>
      <c r="BO128" s="1144"/>
      <c r="BP128" s="1144"/>
      <c r="BQ128" s="1144"/>
      <c r="BR128" s="1144"/>
      <c r="BS128" s="1145"/>
      <c r="BT128" s="1143">
        <v>20</v>
      </c>
      <c r="BU128" s="1144"/>
      <c r="BV128" s="1144"/>
      <c r="BW128" s="1144"/>
      <c r="BX128" s="1144"/>
      <c r="BY128" s="1144"/>
      <c r="BZ128" s="1168"/>
      <c r="CA128" s="283"/>
      <c r="CB128" s="283"/>
      <c r="CC128" s="283"/>
      <c r="CD128" s="283"/>
      <c r="CE128" s="283"/>
      <c r="CF128" s="283"/>
      <c r="CG128" s="280"/>
      <c r="CH128" s="280"/>
      <c r="CI128" s="280"/>
      <c r="CJ128" s="281"/>
      <c r="CK128" s="1114"/>
      <c r="CL128" s="1115"/>
      <c r="CM128" s="1115"/>
      <c r="CN128" s="1115"/>
      <c r="CO128" s="1116"/>
      <c r="CP128" s="1125" t="s">
        <v>476</v>
      </c>
      <c r="CQ128" s="1126"/>
      <c r="CR128" s="1126"/>
      <c r="CS128" s="1126"/>
      <c r="CT128" s="1126"/>
      <c r="CU128" s="1126"/>
      <c r="CV128" s="1126"/>
      <c r="CW128" s="1126"/>
      <c r="CX128" s="1126"/>
      <c r="CY128" s="1126"/>
      <c r="CZ128" s="1126"/>
      <c r="DA128" s="1126"/>
      <c r="DB128" s="1126"/>
      <c r="DC128" s="1126"/>
      <c r="DD128" s="1126"/>
      <c r="DE128" s="1126"/>
      <c r="DF128" s="1127"/>
      <c r="DG128" s="1128" t="s">
        <v>175</v>
      </c>
      <c r="DH128" s="1129"/>
      <c r="DI128" s="1129"/>
      <c r="DJ128" s="1129"/>
      <c r="DK128" s="1129"/>
      <c r="DL128" s="1129" t="s">
        <v>175</v>
      </c>
      <c r="DM128" s="1129"/>
      <c r="DN128" s="1129"/>
      <c r="DO128" s="1129"/>
      <c r="DP128" s="1129"/>
      <c r="DQ128" s="1129" t="s">
        <v>175</v>
      </c>
      <c r="DR128" s="1129"/>
      <c r="DS128" s="1129"/>
      <c r="DT128" s="1129"/>
      <c r="DU128" s="1129"/>
      <c r="DV128" s="1130" t="s">
        <v>175</v>
      </c>
      <c r="DW128" s="1130"/>
      <c r="DX128" s="1130"/>
      <c r="DY128" s="1130"/>
      <c r="DZ128" s="1131"/>
    </row>
    <row r="129" spans="1:131" s="246" customFormat="1" ht="26.25" customHeight="1">
      <c r="A129" s="1019" t="s">
        <v>106</v>
      </c>
      <c r="B129" s="1020"/>
      <c r="C129" s="1020"/>
      <c r="D129" s="1020"/>
      <c r="E129" s="1020"/>
      <c r="F129" s="1020"/>
      <c r="G129" s="1020"/>
      <c r="H129" s="1020"/>
      <c r="I129" s="1020"/>
      <c r="J129" s="1020"/>
      <c r="K129" s="1020"/>
      <c r="L129" s="1020"/>
      <c r="M129" s="1020"/>
      <c r="N129" s="1020"/>
      <c r="O129" s="1020"/>
      <c r="P129" s="1020"/>
      <c r="Q129" s="1020"/>
      <c r="R129" s="1020"/>
      <c r="S129" s="1020"/>
      <c r="T129" s="1020"/>
      <c r="U129" s="1020"/>
      <c r="V129" s="1020"/>
      <c r="W129" s="1162" t="s">
        <v>477</v>
      </c>
      <c r="X129" s="1163"/>
      <c r="Y129" s="1163"/>
      <c r="Z129" s="1164"/>
      <c r="AA129" s="1047">
        <v>1682296</v>
      </c>
      <c r="AB129" s="1048"/>
      <c r="AC129" s="1048"/>
      <c r="AD129" s="1048"/>
      <c r="AE129" s="1049"/>
      <c r="AF129" s="1050">
        <v>1641998</v>
      </c>
      <c r="AG129" s="1048"/>
      <c r="AH129" s="1048"/>
      <c r="AI129" s="1048"/>
      <c r="AJ129" s="1049"/>
      <c r="AK129" s="1050">
        <v>1644059</v>
      </c>
      <c r="AL129" s="1048"/>
      <c r="AM129" s="1048"/>
      <c r="AN129" s="1048"/>
      <c r="AO129" s="1049"/>
      <c r="AP129" s="1165"/>
      <c r="AQ129" s="1166"/>
      <c r="AR129" s="1166"/>
      <c r="AS129" s="1166"/>
      <c r="AT129" s="1167"/>
      <c r="AU129" s="284"/>
      <c r="AV129" s="284"/>
      <c r="AW129" s="284"/>
      <c r="AX129" s="1156" t="s">
        <v>478</v>
      </c>
      <c r="AY129" s="1039"/>
      <c r="AZ129" s="1039"/>
      <c r="BA129" s="1039"/>
      <c r="BB129" s="1039"/>
      <c r="BC129" s="1039"/>
      <c r="BD129" s="1039"/>
      <c r="BE129" s="1040"/>
      <c r="BF129" s="1157" t="s">
        <v>175</v>
      </c>
      <c r="BG129" s="1158"/>
      <c r="BH129" s="1158"/>
      <c r="BI129" s="1158"/>
      <c r="BJ129" s="1158"/>
      <c r="BK129" s="1158"/>
      <c r="BL129" s="1159"/>
      <c r="BM129" s="1157">
        <v>20</v>
      </c>
      <c r="BN129" s="1158"/>
      <c r="BO129" s="1158"/>
      <c r="BP129" s="1158"/>
      <c r="BQ129" s="1158"/>
      <c r="BR129" s="1158"/>
      <c r="BS129" s="1159"/>
      <c r="BT129" s="1157">
        <v>30</v>
      </c>
      <c r="BU129" s="1160"/>
      <c r="BV129" s="1160"/>
      <c r="BW129" s="1160"/>
      <c r="BX129" s="1160"/>
      <c r="BY129" s="1160"/>
      <c r="BZ129" s="116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19" t="s">
        <v>479</v>
      </c>
      <c r="B130" s="1020"/>
      <c r="C130" s="1020"/>
      <c r="D130" s="1020"/>
      <c r="E130" s="1020"/>
      <c r="F130" s="1020"/>
      <c r="G130" s="1020"/>
      <c r="H130" s="1020"/>
      <c r="I130" s="1020"/>
      <c r="J130" s="1020"/>
      <c r="K130" s="1020"/>
      <c r="L130" s="1020"/>
      <c r="M130" s="1020"/>
      <c r="N130" s="1020"/>
      <c r="O130" s="1020"/>
      <c r="P130" s="1020"/>
      <c r="Q130" s="1020"/>
      <c r="R130" s="1020"/>
      <c r="S130" s="1020"/>
      <c r="T130" s="1020"/>
      <c r="U130" s="1020"/>
      <c r="V130" s="1020"/>
      <c r="W130" s="1162" t="s">
        <v>480</v>
      </c>
      <c r="X130" s="1163"/>
      <c r="Y130" s="1163"/>
      <c r="Z130" s="1164"/>
      <c r="AA130" s="1047">
        <v>326677</v>
      </c>
      <c r="AB130" s="1048"/>
      <c r="AC130" s="1048"/>
      <c r="AD130" s="1048"/>
      <c r="AE130" s="1049"/>
      <c r="AF130" s="1050">
        <v>315860</v>
      </c>
      <c r="AG130" s="1048"/>
      <c r="AH130" s="1048"/>
      <c r="AI130" s="1048"/>
      <c r="AJ130" s="1049"/>
      <c r="AK130" s="1050">
        <v>315044</v>
      </c>
      <c r="AL130" s="1048"/>
      <c r="AM130" s="1048"/>
      <c r="AN130" s="1048"/>
      <c r="AO130" s="1049"/>
      <c r="AP130" s="1165"/>
      <c r="AQ130" s="1166"/>
      <c r="AR130" s="1166"/>
      <c r="AS130" s="1166"/>
      <c r="AT130" s="1167"/>
      <c r="AU130" s="284"/>
      <c r="AV130" s="284"/>
      <c r="AW130" s="284"/>
      <c r="AX130" s="1156" t="s">
        <v>481</v>
      </c>
      <c r="AY130" s="1039"/>
      <c r="AZ130" s="1039"/>
      <c r="BA130" s="1039"/>
      <c r="BB130" s="1039"/>
      <c r="BC130" s="1039"/>
      <c r="BD130" s="1039"/>
      <c r="BE130" s="1040"/>
      <c r="BF130" s="1193">
        <v>11.7</v>
      </c>
      <c r="BG130" s="1194"/>
      <c r="BH130" s="1194"/>
      <c r="BI130" s="1194"/>
      <c r="BJ130" s="1194"/>
      <c r="BK130" s="1194"/>
      <c r="BL130" s="1195"/>
      <c r="BM130" s="1193">
        <v>25</v>
      </c>
      <c r="BN130" s="1194"/>
      <c r="BO130" s="1194"/>
      <c r="BP130" s="1194"/>
      <c r="BQ130" s="1194"/>
      <c r="BR130" s="1194"/>
      <c r="BS130" s="1195"/>
      <c r="BT130" s="1193">
        <v>35</v>
      </c>
      <c r="BU130" s="1196"/>
      <c r="BV130" s="1196"/>
      <c r="BW130" s="1196"/>
      <c r="BX130" s="1196"/>
      <c r="BY130" s="1196"/>
      <c r="BZ130" s="1197"/>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8"/>
      <c r="B131" s="1199"/>
      <c r="C131" s="1199"/>
      <c r="D131" s="1199"/>
      <c r="E131" s="1199"/>
      <c r="F131" s="1199"/>
      <c r="G131" s="1199"/>
      <c r="H131" s="1199"/>
      <c r="I131" s="1199"/>
      <c r="J131" s="1199"/>
      <c r="K131" s="1199"/>
      <c r="L131" s="1199"/>
      <c r="M131" s="1199"/>
      <c r="N131" s="1199"/>
      <c r="O131" s="1199"/>
      <c r="P131" s="1199"/>
      <c r="Q131" s="1199"/>
      <c r="R131" s="1199"/>
      <c r="S131" s="1199"/>
      <c r="T131" s="1199"/>
      <c r="U131" s="1199"/>
      <c r="V131" s="1199"/>
      <c r="W131" s="1200" t="s">
        <v>482</v>
      </c>
      <c r="X131" s="1201"/>
      <c r="Y131" s="1201"/>
      <c r="Z131" s="1202"/>
      <c r="AA131" s="1094">
        <v>1355619</v>
      </c>
      <c r="AB131" s="1073"/>
      <c r="AC131" s="1073"/>
      <c r="AD131" s="1073"/>
      <c r="AE131" s="1074"/>
      <c r="AF131" s="1072">
        <v>1326138</v>
      </c>
      <c r="AG131" s="1073"/>
      <c r="AH131" s="1073"/>
      <c r="AI131" s="1073"/>
      <c r="AJ131" s="1074"/>
      <c r="AK131" s="1072">
        <v>1329015</v>
      </c>
      <c r="AL131" s="1073"/>
      <c r="AM131" s="1073"/>
      <c r="AN131" s="1073"/>
      <c r="AO131" s="1074"/>
      <c r="AP131" s="1203"/>
      <c r="AQ131" s="1204"/>
      <c r="AR131" s="1204"/>
      <c r="AS131" s="1204"/>
      <c r="AT131" s="1205"/>
      <c r="AU131" s="284"/>
      <c r="AV131" s="284"/>
      <c r="AW131" s="284"/>
      <c r="AX131" s="1175" t="s">
        <v>483</v>
      </c>
      <c r="AY131" s="1126"/>
      <c r="AZ131" s="1126"/>
      <c r="BA131" s="1126"/>
      <c r="BB131" s="1126"/>
      <c r="BC131" s="1126"/>
      <c r="BD131" s="1126"/>
      <c r="BE131" s="1127"/>
      <c r="BF131" s="1176">
        <v>65.3</v>
      </c>
      <c r="BG131" s="1177"/>
      <c r="BH131" s="1177"/>
      <c r="BI131" s="1177"/>
      <c r="BJ131" s="1177"/>
      <c r="BK131" s="1177"/>
      <c r="BL131" s="1178"/>
      <c r="BM131" s="1176">
        <v>350</v>
      </c>
      <c r="BN131" s="1177"/>
      <c r="BO131" s="1177"/>
      <c r="BP131" s="1177"/>
      <c r="BQ131" s="1177"/>
      <c r="BR131" s="1177"/>
      <c r="BS131" s="1178"/>
      <c r="BT131" s="1179"/>
      <c r="BU131" s="1180"/>
      <c r="BV131" s="1180"/>
      <c r="BW131" s="1180"/>
      <c r="BX131" s="1180"/>
      <c r="BY131" s="1180"/>
      <c r="BZ131" s="1181"/>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2" t="s">
        <v>484</v>
      </c>
      <c r="B132" s="1183"/>
      <c r="C132" s="1183"/>
      <c r="D132" s="1183"/>
      <c r="E132" s="1183"/>
      <c r="F132" s="1183"/>
      <c r="G132" s="1183"/>
      <c r="H132" s="1183"/>
      <c r="I132" s="1183"/>
      <c r="J132" s="1183"/>
      <c r="K132" s="1183"/>
      <c r="L132" s="1183"/>
      <c r="M132" s="1183"/>
      <c r="N132" s="1183"/>
      <c r="O132" s="1183"/>
      <c r="P132" s="1183"/>
      <c r="Q132" s="1183"/>
      <c r="R132" s="1183"/>
      <c r="S132" s="1183"/>
      <c r="T132" s="1183"/>
      <c r="U132" s="1183"/>
      <c r="V132" s="1186" t="s">
        <v>485</v>
      </c>
      <c r="W132" s="1186"/>
      <c r="X132" s="1186"/>
      <c r="Y132" s="1186"/>
      <c r="Z132" s="1187"/>
      <c r="AA132" s="1188">
        <v>10.51305713</v>
      </c>
      <c r="AB132" s="1189"/>
      <c r="AC132" s="1189"/>
      <c r="AD132" s="1189"/>
      <c r="AE132" s="1190"/>
      <c r="AF132" s="1191">
        <v>12.018809510000001</v>
      </c>
      <c r="AG132" s="1189"/>
      <c r="AH132" s="1189"/>
      <c r="AI132" s="1189"/>
      <c r="AJ132" s="1190"/>
      <c r="AK132" s="1191">
        <v>12.71377674</v>
      </c>
      <c r="AL132" s="1189"/>
      <c r="AM132" s="1189"/>
      <c r="AN132" s="1189"/>
      <c r="AO132" s="1190"/>
      <c r="AP132" s="1088"/>
      <c r="AQ132" s="1089"/>
      <c r="AR132" s="1089"/>
      <c r="AS132" s="1089"/>
      <c r="AT132" s="11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4"/>
      <c r="B133" s="1185"/>
      <c r="C133" s="1185"/>
      <c r="D133" s="1185"/>
      <c r="E133" s="1185"/>
      <c r="F133" s="1185"/>
      <c r="G133" s="1185"/>
      <c r="H133" s="1185"/>
      <c r="I133" s="1185"/>
      <c r="J133" s="1185"/>
      <c r="K133" s="1185"/>
      <c r="L133" s="1185"/>
      <c r="M133" s="1185"/>
      <c r="N133" s="1185"/>
      <c r="O133" s="1185"/>
      <c r="P133" s="1185"/>
      <c r="Q133" s="1185"/>
      <c r="R133" s="1185"/>
      <c r="S133" s="1185"/>
      <c r="T133" s="1185"/>
      <c r="U133" s="1185"/>
      <c r="V133" s="1169" t="s">
        <v>486</v>
      </c>
      <c r="W133" s="1169"/>
      <c r="X133" s="1169"/>
      <c r="Y133" s="1169"/>
      <c r="Z133" s="1170"/>
      <c r="AA133" s="1171">
        <v>8.6999999999999993</v>
      </c>
      <c r="AB133" s="1172"/>
      <c r="AC133" s="1172"/>
      <c r="AD133" s="1172"/>
      <c r="AE133" s="1173"/>
      <c r="AF133" s="1171">
        <v>9.8000000000000007</v>
      </c>
      <c r="AG133" s="1172"/>
      <c r="AH133" s="1172"/>
      <c r="AI133" s="1172"/>
      <c r="AJ133" s="1173"/>
      <c r="AK133" s="1171">
        <v>11.7</v>
      </c>
      <c r="AL133" s="1172"/>
      <c r="AM133" s="1172"/>
      <c r="AN133" s="1172"/>
      <c r="AO133" s="1173"/>
      <c r="AP133" s="1118"/>
      <c r="AQ133" s="1119"/>
      <c r="AR133" s="1119"/>
      <c r="AS133" s="1119"/>
      <c r="AT133" s="117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KaogX2pWv/YzzQofsKCohGgZADSKnX4KRlH3m4SK3tQRSJuq5wJd9fEmm1ZqoVRtdkFilReblJfx2gQ8L8mtmA==" saltValue="AEv+AVx41acTKT1KuH+Q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VxIdD6dUSHhjKl/tvUXGEPHa0Ym4182MsnXAR8qnG51R0C3yyTWuhclBojvVkO2vQUfuMVTyWcgEiERZlaGaLQ==" saltValue="4wd0MS6R1dshjJd+fgv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IVjZ2k/wBI03sJLicygRPfX31jvzfJCxXvt86JRjMNEtSQk9PZZ1fCw7xVSphKkQ7veyvzm137Hw4BsVPh/9w==" saltValue="Z28h0uzIVv99Wc3xGkIGi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9"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0"/>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1" t="s">
        <v>495</v>
      </c>
      <c r="AL9" s="1212"/>
      <c r="AM9" s="1212"/>
      <c r="AN9" s="1213"/>
      <c r="AO9" s="312">
        <v>466066</v>
      </c>
      <c r="AP9" s="312">
        <v>190231</v>
      </c>
      <c r="AQ9" s="313">
        <v>190701</v>
      </c>
      <c r="AR9" s="314">
        <v>-0.2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1" t="s">
        <v>496</v>
      </c>
      <c r="AL10" s="1212"/>
      <c r="AM10" s="1212"/>
      <c r="AN10" s="1213"/>
      <c r="AO10" s="315">
        <v>64301</v>
      </c>
      <c r="AP10" s="315">
        <v>26245</v>
      </c>
      <c r="AQ10" s="316">
        <v>22807</v>
      </c>
      <c r="AR10" s="317">
        <v>15.1</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1" t="s">
        <v>497</v>
      </c>
      <c r="AL11" s="1212"/>
      <c r="AM11" s="1212"/>
      <c r="AN11" s="1213"/>
      <c r="AO11" s="315">
        <v>8314</v>
      </c>
      <c r="AP11" s="315">
        <v>3393</v>
      </c>
      <c r="AQ11" s="316">
        <v>29822</v>
      </c>
      <c r="AR11" s="317">
        <v>-88.6</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1" t="s">
        <v>498</v>
      </c>
      <c r="AL12" s="1212"/>
      <c r="AM12" s="1212"/>
      <c r="AN12" s="1213"/>
      <c r="AO12" s="315" t="s">
        <v>499</v>
      </c>
      <c r="AP12" s="315" t="s">
        <v>499</v>
      </c>
      <c r="AQ12" s="316">
        <v>3258</v>
      </c>
      <c r="AR12" s="317" t="s">
        <v>499</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1" t="s">
        <v>500</v>
      </c>
      <c r="AL13" s="1212"/>
      <c r="AM13" s="1212"/>
      <c r="AN13" s="1213"/>
      <c r="AO13" s="315" t="s">
        <v>499</v>
      </c>
      <c r="AP13" s="315" t="s">
        <v>499</v>
      </c>
      <c r="AQ13" s="316">
        <v>24</v>
      </c>
      <c r="AR13" s="317" t="s">
        <v>499</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1" t="s">
        <v>501</v>
      </c>
      <c r="AL14" s="1212"/>
      <c r="AM14" s="1212"/>
      <c r="AN14" s="1213"/>
      <c r="AO14" s="315" t="s">
        <v>499</v>
      </c>
      <c r="AP14" s="315" t="s">
        <v>499</v>
      </c>
      <c r="AQ14" s="316">
        <v>10094</v>
      </c>
      <c r="AR14" s="317" t="s">
        <v>499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1" t="s">
        <v>502</v>
      </c>
      <c r="AL15" s="1212"/>
      <c r="AM15" s="1212"/>
      <c r="AN15" s="1213"/>
      <c r="AO15" s="315">
        <v>22394</v>
      </c>
      <c r="AP15" s="315">
        <v>9140</v>
      </c>
      <c r="AQ15" s="316">
        <v>4017</v>
      </c>
      <c r="AR15" s="317">
        <v>127.5</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4" t="s">
        <v>503</v>
      </c>
      <c r="AL16" s="1215"/>
      <c r="AM16" s="1215"/>
      <c r="AN16" s="1216"/>
      <c r="AO16" s="315">
        <v>-79529</v>
      </c>
      <c r="AP16" s="315">
        <v>-32461</v>
      </c>
      <c r="AQ16" s="316">
        <v>-17771</v>
      </c>
      <c r="AR16" s="317">
        <v>82.7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4" t="s">
        <v>187</v>
      </c>
      <c r="AL17" s="1215"/>
      <c r="AM17" s="1215"/>
      <c r="AN17" s="1216"/>
      <c r="AO17" s="315">
        <v>481546</v>
      </c>
      <c r="AP17" s="315">
        <v>196549</v>
      </c>
      <c r="AQ17" s="316">
        <v>242952</v>
      </c>
      <c r="AR17" s="317">
        <v>-19.100000000000001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6" t="s">
        <v>508</v>
      </c>
      <c r="AL21" s="1207"/>
      <c r="AM21" s="1207"/>
      <c r="AN21" s="1208"/>
      <c r="AO21" s="327">
        <v>21.63</v>
      </c>
      <c r="AP21" s="328">
        <v>21.84</v>
      </c>
      <c r="AQ21" s="329">
        <v>-0.21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6" t="s">
        <v>509</v>
      </c>
      <c r="AL22" s="1207"/>
      <c r="AM22" s="1207"/>
      <c r="AN22" s="1208"/>
      <c r="AO22" s="332">
        <v>97.5</v>
      </c>
      <c r="AP22" s="333">
        <v>95.6</v>
      </c>
      <c r="AQ22" s="334">
        <v>1.9</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9"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0"/>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2" t="s">
        <v>513</v>
      </c>
      <c r="AL32" s="1223"/>
      <c r="AM32" s="1223"/>
      <c r="AN32" s="1224"/>
      <c r="AO32" s="342">
        <v>370600</v>
      </c>
      <c r="AP32" s="342">
        <v>151265</v>
      </c>
      <c r="AQ32" s="343">
        <v>136235</v>
      </c>
      <c r="AR32" s="344">
        <v>11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2" t="s">
        <v>514</v>
      </c>
      <c r="AL33" s="1223"/>
      <c r="AM33" s="1223"/>
      <c r="AN33" s="1224"/>
      <c r="AO33" s="342" t="s">
        <v>499</v>
      </c>
      <c r="AP33" s="342" t="s">
        <v>499</v>
      </c>
      <c r="AQ33" s="343" t="s">
        <v>499</v>
      </c>
      <c r="AR33" s="344" t="s">
        <v>499</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2" t="s">
        <v>515</v>
      </c>
      <c r="AL34" s="1223"/>
      <c r="AM34" s="1223"/>
      <c r="AN34" s="1224"/>
      <c r="AO34" s="342" t="s">
        <v>499</v>
      </c>
      <c r="AP34" s="342" t="s">
        <v>499</v>
      </c>
      <c r="AQ34" s="343">
        <v>5</v>
      </c>
      <c r="AR34" s="344" t="s">
        <v>499</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2" t="s">
        <v>516</v>
      </c>
      <c r="AL35" s="1223"/>
      <c r="AM35" s="1223"/>
      <c r="AN35" s="1224"/>
      <c r="AO35" s="342">
        <v>87355</v>
      </c>
      <c r="AP35" s="342">
        <v>35655</v>
      </c>
      <c r="AQ35" s="343">
        <v>32688</v>
      </c>
      <c r="AR35" s="344">
        <v>9.1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2" t="s">
        <v>517</v>
      </c>
      <c r="AL36" s="1223"/>
      <c r="AM36" s="1223"/>
      <c r="AN36" s="1224"/>
      <c r="AO36" s="342">
        <v>26057</v>
      </c>
      <c r="AP36" s="342">
        <v>10636</v>
      </c>
      <c r="AQ36" s="343">
        <v>4188</v>
      </c>
      <c r="AR36" s="344">
        <v>154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2" t="s">
        <v>518</v>
      </c>
      <c r="AL37" s="1223"/>
      <c r="AM37" s="1223"/>
      <c r="AN37" s="1224"/>
      <c r="AO37" s="342" t="s">
        <v>499</v>
      </c>
      <c r="AP37" s="342" t="s">
        <v>499</v>
      </c>
      <c r="AQ37" s="343">
        <v>1212</v>
      </c>
      <c r="AR37" s="344" t="s">
        <v>499</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5" t="s">
        <v>519</v>
      </c>
      <c r="AL38" s="1226"/>
      <c r="AM38" s="1226"/>
      <c r="AN38" s="1227"/>
      <c r="AO38" s="345" t="s">
        <v>499</v>
      </c>
      <c r="AP38" s="345" t="s">
        <v>499</v>
      </c>
      <c r="AQ38" s="346">
        <v>25</v>
      </c>
      <c r="AR38" s="334" t="s">
        <v>499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5" t="s">
        <v>520</v>
      </c>
      <c r="AL39" s="1226"/>
      <c r="AM39" s="1226"/>
      <c r="AN39" s="1227"/>
      <c r="AO39" s="342" t="s">
        <v>499</v>
      </c>
      <c r="AP39" s="342" t="s">
        <v>499</v>
      </c>
      <c r="AQ39" s="343">
        <v>-7598</v>
      </c>
      <c r="AR39" s="344" t="s">
        <v>499</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2" t="s">
        <v>521</v>
      </c>
      <c r="AL40" s="1223"/>
      <c r="AM40" s="1223"/>
      <c r="AN40" s="1224"/>
      <c r="AO40" s="342">
        <v>-315044</v>
      </c>
      <c r="AP40" s="342">
        <v>-128589</v>
      </c>
      <c r="AQ40" s="343">
        <v>-123844</v>
      </c>
      <c r="AR40" s="344">
        <v>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8" t="s">
        <v>299</v>
      </c>
      <c r="AL41" s="1229"/>
      <c r="AM41" s="1229"/>
      <c r="AN41" s="1230"/>
      <c r="AO41" s="342">
        <v>168968</v>
      </c>
      <c r="AP41" s="342">
        <v>68967</v>
      </c>
      <c r="AQ41" s="343">
        <v>42911</v>
      </c>
      <c r="AR41" s="344">
        <v>60.7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7" t="s">
        <v>490</v>
      </c>
      <c r="AN49" s="1219" t="s">
        <v>525</v>
      </c>
      <c r="AO49" s="1220"/>
      <c r="AP49" s="1220"/>
      <c r="AQ49" s="1220"/>
      <c r="AR49" s="122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8"/>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601697</v>
      </c>
      <c r="AN51" s="364">
        <v>214662</v>
      </c>
      <c r="AO51" s="365">
        <v>-7.2</v>
      </c>
      <c r="AP51" s="366">
        <v>333013</v>
      </c>
      <c r="AQ51" s="367">
        <v>5.3</v>
      </c>
      <c r="AR51" s="368">
        <v>-12.5</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254412</v>
      </c>
      <c r="AN52" s="372">
        <v>90764</v>
      </c>
      <c r="AO52" s="373">
        <v>-25</v>
      </c>
      <c r="AP52" s="374">
        <v>126732</v>
      </c>
      <c r="AQ52" s="375">
        <v>19.100000000000001</v>
      </c>
      <c r="AR52" s="376">
        <v>-44.1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571464</v>
      </c>
      <c r="AN53" s="364">
        <v>209021</v>
      </c>
      <c r="AO53" s="365">
        <v>-2.6</v>
      </c>
      <c r="AP53" s="366">
        <v>280458</v>
      </c>
      <c r="AQ53" s="367">
        <v>-15.8</v>
      </c>
      <c r="AR53" s="368">
        <v>13.2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246371</v>
      </c>
      <c r="AN54" s="372">
        <v>90114</v>
      </c>
      <c r="AO54" s="373">
        <v>-0.7</v>
      </c>
      <c r="AP54" s="374">
        <v>127286</v>
      </c>
      <c r="AQ54" s="375">
        <v>0.4</v>
      </c>
      <c r="AR54" s="376">
        <v>-1.1000000000000001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443100</v>
      </c>
      <c r="AN55" s="364">
        <v>168671</v>
      </c>
      <c r="AO55" s="365">
        <v>-19.3</v>
      </c>
      <c r="AP55" s="366">
        <v>291945</v>
      </c>
      <c r="AQ55" s="367">
        <v>4.0999999999999996</v>
      </c>
      <c r="AR55" s="368">
        <v>-23.4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246186</v>
      </c>
      <c r="AN56" s="372">
        <v>93714</v>
      </c>
      <c r="AO56" s="373">
        <v>4</v>
      </c>
      <c r="AP56" s="374">
        <v>127651</v>
      </c>
      <c r="AQ56" s="375">
        <v>0.3</v>
      </c>
      <c r="AR56" s="376">
        <v>3.7</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470108</v>
      </c>
      <c r="AN57" s="364">
        <v>183995</v>
      </c>
      <c r="AO57" s="365">
        <v>9.1</v>
      </c>
      <c r="AP57" s="366">
        <v>291173</v>
      </c>
      <c r="AQ57" s="367">
        <v>-0.3</v>
      </c>
      <c r="AR57" s="368">
        <v>9.4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183591</v>
      </c>
      <c r="AN58" s="372">
        <v>71856</v>
      </c>
      <c r="AO58" s="373">
        <v>-23.3</v>
      </c>
      <c r="AP58" s="374">
        <v>119071</v>
      </c>
      <c r="AQ58" s="375">
        <v>-6.7</v>
      </c>
      <c r="AR58" s="376">
        <v>-16.600000000000001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662992</v>
      </c>
      <c r="AN59" s="364">
        <v>270609</v>
      </c>
      <c r="AO59" s="365">
        <v>47.1</v>
      </c>
      <c r="AP59" s="366">
        <v>271581</v>
      </c>
      <c r="AQ59" s="367">
        <v>-6.7</v>
      </c>
      <c r="AR59" s="368">
        <v>53.8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379104</v>
      </c>
      <c r="AN60" s="372">
        <v>154736</v>
      </c>
      <c r="AO60" s="373">
        <v>115.3</v>
      </c>
      <c r="AP60" s="374">
        <v>117844</v>
      </c>
      <c r="AQ60" s="375">
        <v>-1</v>
      </c>
      <c r="AR60" s="376">
        <v>116.3</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549872</v>
      </c>
      <c r="AN61" s="379">
        <v>209392</v>
      </c>
      <c r="AO61" s="380">
        <v>5.4</v>
      </c>
      <c r="AP61" s="381">
        <v>293634</v>
      </c>
      <c r="AQ61" s="382">
        <v>-2.7</v>
      </c>
      <c r="AR61" s="368">
        <v>8.1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261933</v>
      </c>
      <c r="AN62" s="372">
        <v>100237</v>
      </c>
      <c r="AO62" s="373">
        <v>14.1</v>
      </c>
      <c r="AP62" s="374">
        <v>123717</v>
      </c>
      <c r="AQ62" s="375">
        <v>2.4</v>
      </c>
      <c r="AR62" s="376">
        <v>11.7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f2WY58//7QpncY3JtfyVTu1a53Al3APjTzwsloFy2fqlJrwk1NJ3qIgIx5kcu9aEiyGsjam8FAWzcFdJrysdYQ==" saltValue="f5Vzl/35w7rjc2JU1vQk2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W7FJZcl8iHqdTVEevVD2Pp1TQOBBm51RSH4Ctz62NHxtRQP//njA7J6yc+epZ1njS970Wl2RmxvMb9gXbZ9rw==" saltValue="rTevVb6gwHFuE1hFxr+mw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B4a4Kp1UfapGfuHy8I52CV9amktHP2m1gcHxMubbk54/0fHaPiKim0flVgmHevWUkoiOkx3t4ZdV/cyi2SZLw==" saltValue="CWxEkichNUeFE6hc4hhgX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1" t="s">
        <v>3</v>
      </c>
      <c r="D47" s="1231"/>
      <c r="E47" s="1232"/>
      <c r="F47" s="11">
        <v>13.59</v>
      </c>
      <c r="G47" s="12">
        <v>13.33</v>
      </c>
      <c r="H47" s="12">
        <v>12.2</v>
      </c>
      <c r="I47" s="12">
        <v>7.94</v>
      </c>
      <c r="J47" s="13">
        <v>6.35</v>
      </c>
    </row>
    <row r="48" spans="2:10" ht="57.75" customHeight="1">
      <c r="B48" s="14"/>
      <c r="C48" s="1233" t="s">
        <v>4</v>
      </c>
      <c r="D48" s="1233"/>
      <c r="E48" s="1234"/>
      <c r="F48" s="15">
        <v>0.8</v>
      </c>
      <c r="G48" s="16">
        <v>0.9</v>
      </c>
      <c r="H48" s="16">
        <v>1.65</v>
      </c>
      <c r="I48" s="16">
        <v>1.0900000000000001</v>
      </c>
      <c r="J48" s="17">
        <v>0.3</v>
      </c>
    </row>
    <row r="49" spans="2:10" ht="57.75" customHeight="1" thickBot="1">
      <c r="B49" s="18"/>
      <c r="C49" s="1235" t="s">
        <v>5</v>
      </c>
      <c r="D49" s="1235"/>
      <c r="E49" s="1236"/>
      <c r="F49" s="19" t="s">
        <v>546</v>
      </c>
      <c r="G49" s="20">
        <v>0.8</v>
      </c>
      <c r="H49" s="20">
        <v>0.2</v>
      </c>
      <c r="I49" s="20" t="s">
        <v>547</v>
      </c>
      <c r="J49" s="21" t="s">
        <v>548</v>
      </c>
    </row>
    <row r="50" spans="2:10" ht="13.5" customHeight="1"/>
    <row r="51" spans="2:10" ht="13.5" hidden="1" customHeight="1"/>
    <row r="52" spans="2:10" ht="13.5" hidden="1" customHeight="1"/>
    <row r="53" spans="2:10" ht="13.5" hidden="1" customHeight="1"/>
  </sheetData>
  <sheetProtection algorithmName="SHA-512" hashValue="/QHm8EOA3izy9pISUs7+wfoQJ43fBbUwzyhtOucLvmOmATsvBvkfLaUKNk9sn/4u1WtVowiP6wXYl2bYCMD1nQ==" saltValue="+lb1Z93eMlVKCnTElmXA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2020-03-17T03:42:40Z</cp:lastPrinted>
  <dcterms:created xsi:type="dcterms:W3CDTF">2020-02-10T05:43:40Z</dcterms:created>
  <dcterms:modified xsi:type="dcterms:W3CDTF">2020-09-29T02:04:06Z</dcterms:modified>
  <cp:category/>
</cp:coreProperties>
</file>