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s="1"/>
  <c r="BE35" i="10" s="1"/>
  <c r="BE36" i="10" s="1"/>
  <c r="BE37" i="10" s="1"/>
  <c r="AM34" i="10"/>
  <c r="AM35" i="10" s="1"/>
  <c r="AM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<sst xmlns="http://schemas.openxmlformats.org/spreadsheetml/2006/main" count="1178" uniqueCount="619">
  <si>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</si>
  <si>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</si>
  <si>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</si>
  <si>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</si>
  <si>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</si>
  <si>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</si>
  <si>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</si>
  <si>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</si>
  <si>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</si>
  <si>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</si>
  <si>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</si>
  <si>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</si>
  <si>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</si>
  <si>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</si>
  <si>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</si>
  <si>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</si>
  <si>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</si>
  <si>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</si>
  <si>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</si>
  <si>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</si>
  <si>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</si>
  <si>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</si>
  <si>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</si>
  <si>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</si>
  <si>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</si>
  <si>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</si>
  <si>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</si>
  <si>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</si>
  <si>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</si>
  <si>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</si>
  <si>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</si>
  <si>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</si>
  <si>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</si>
  <si>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</si>
  <si>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</si>
  <si>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</si>
  <si>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</si>
  <si>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</si>
  <si>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</si>
  <si>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</si>
  <si>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</si>
  <si>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</si>
  <si>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</si>
  <si>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</si>
  <si>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</si>
  <si>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</si>
  <si>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</si>
  <si>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</si>
  <si>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</si>
  <si>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</si>
  <si>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</si>
  <si>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</si>
  <si>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</si>
  <si>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</si>
  <si>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</si>
  <si>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</si>
  <si>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</si>
  <si>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</si>
  <si>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</si>
  <si>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</si>
  <si>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</si>
  <si>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</si>
  <si>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</si>
  <si>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</si>
  <si>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</si>
  <si>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</si>
  <si>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</si>
  <si>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</si>
  <si>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</si>
  <si>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</si>
  <si>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</si>
  <si>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</si>
  <si>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</si>
  <si>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</si>
  <si>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</si>
  <si>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</si>
  <si>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</si>
  <si>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</si>
  <si>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</si>
  <si>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</si>
  <si>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</si>
  <si>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</si>
  <si>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</si>
  <si>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</si>
  <si>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</si>
  <si>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</si>
  <si>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</si>
  <si>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</si>
  <si>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</si>
  <si>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</si>
  <si>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</si>
  <si>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</si>
  <si>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</si>
  <si>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</si>
  <si>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</si>
  <si>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</si>
  <si>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</si>
  <si>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</si>
  <si>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香南市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</si>
  <si>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</si>
  <si>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</si>
  <si>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</si>
  <si>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</si>
  <si>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</si>
  <si>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</si>
  <si>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</si>
  <si>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</si>
  <si>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</si>
  <si>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</si>
  <si>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</si>
  <si>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</si>
  <si>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</si>
  <si>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</si>
  <si>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</si>
  <si>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</si>
  <si>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</si>
  <si>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</si>
  <si>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</si>
  <si>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</si>
  <si>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</si>
  <si>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</si>
  <si>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</si>
  <si>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</si>
  <si>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</si>
  <si>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</si>
  <si>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</si>
  <si>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</si>
  <si>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</si>
  <si>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</si>
  <si>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</si>
  <si>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</si>
  <si>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</si>
  <si>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</si>
  <si>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</si>
  <si>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</si>
  <si>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</si>
  <si>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</si>
  <si>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</si>
  <si>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</si>
  <si>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</si>
  <si>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</si>
  <si>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</si>
  <si>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</si>
  <si>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</si>
  <si>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</si>
  <si>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</si>
  <si>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</si>
  <si>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</si>
  <si>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</si>
  <si>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</si>
  <si>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</si>
  <si>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</si>
  <si>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</si>
  <si>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</si>
  <si>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</si>
  <si>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</si>
  <si>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</si>
  <si>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</si>
  <si>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</si>
  <si>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</si>
  <si>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</si>
  <si>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</si>
  <si>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</si>
  <si>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</si>
  <si>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</si>
  <si>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</si>
  <si>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</si>
  <si>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</si>
  <si>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</si>
  <si>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</si>
  <si>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</si>
  <si>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</si>
  <si>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</si>
  <si>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</si>
  <si>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</si>
  <si>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</si>
  <si>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</si>
  <si>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</si>
  <si>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</si>
  <si>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</si>
  <si>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</si>
  <si>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</si>
  <si>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</si>
  <si>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</si>
  <si>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</si>
  <si>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</si>
  <si>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</si>
  <si>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</si>
  <si>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</si>
  <si>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</si>
  <si>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</si>
  <si>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</si>
  <si>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</si>
  <si>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</si>
  <si>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</si>
  <si>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</si>
  <si>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</si>
  <si>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</si>
  <si>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</si>
  <si>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</si>
  <si>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</si>
  <si>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</si>
  <si>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</si>
  <si>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</si>
  <si>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</si>
  <si>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</si>
  <si>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</si>
  <si>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</si>
  <si>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</si>
  <si>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</si>
  <si>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高知県香南市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</si>
  <si>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</si>
  <si>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</si>
  <si>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</si>
  <si>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</si>
  <si>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</si>
  <si>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</si>
  <si>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</si>
  <si>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</si>
  <si>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</si>
  <si>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</si>
  <si>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</si>
  <si>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</si>
  <si>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</si>
  <si>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</si>
  <si>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</si>
  <si>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</si>
  <si>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</si>
  <si>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</si>
  <si>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</si>
  <si>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</si>
  <si>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</si>
  <si>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</si>
  <si>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</si>
  <si>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</si>
  <si>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</si>
  <si>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</si>
  <si>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</si>
  <si>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</si>
  <si>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</si>
  <si>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</si>
  <si>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</si>
  <si>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</si>
  <si>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</si>
  <si>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</si>
  <si>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</si>
  <si>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</si>
  <si>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</si>
  <si>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</si>
  <si>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</si>
  <si>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</si>
  <si>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</si>
  <si>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</si>
  <si>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</si>
  <si>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</si>
  <si>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</si>
  <si>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</si>
  <si>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</si>
  <si>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</si>
  <si>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</si>
  <si>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</si>
  <si>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</si>
  <si>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</si>
  <si>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</si>
  <si>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</si>
  <si>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</si>
  <si>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</si>
  <si>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</si>
  <si>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</si>
  <si>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</si>
  <si>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</si>
  <si>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</si>
  <si>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</si>
  <si>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</si>
  <si>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</si>
  <si>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</si>
  <si>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</si>
  <si>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</si>
  <si>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</si>
  <si>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</si>
  <si>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</si>
  <si>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</si>
  <si>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</si>
  <si>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</si>
  <si>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</si>
  <si>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</si>
  <si>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</si>
  <si>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</si>
  <si>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</si>
  <si>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</si>
  <si>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</si>
  <si>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</si>
  <si>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</si>
  <si>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</si>
  <si>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</si>
  <si>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</si>
  <si>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</si>
  <si>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</si>
  <si>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</si>
  <si>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</si>
  <si>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</si>
  <si>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</si>
  <si>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</si>
  <si>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</si>
  <si>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</si>
  <si>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</si>
  <si>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</si>
  <si>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</si>
  <si>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</si>
  <si>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</si>
  <si>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</si>
  <si>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</si>
  <si>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</si>
  <si>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</si>
  <si>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</si>
  <si>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</si>
  <si>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</si>
  <si>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</si>
  <si>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</si>
  <si>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</si>
  <si>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</si>
  <si>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</si>
  <si>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</si>
  <si>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</si>
  <si>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</si>
  <si>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</si>
  <si>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</si>
  <si>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</si>
  <si>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</si>
  <si>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</si>
  <si>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</si>
  <si>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</si>
  <si>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</si>
  <si>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</si>
  <si>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</si>
  <si>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</si>
  <si>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</si>
  <si>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</si>
  <si>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</si>
  <si>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</si>
  <si>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</si>
  <si>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</si>
  <si>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</si>
  <si>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</si>
  <si>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</si>
  <si>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</si>
  <si>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</si>
  <si>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</si>
  <si>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</si>
  <si>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</si>
  <si>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</si>
  <si>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</si>
  <si>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</si>
  <si>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</si>
  <si>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</si>
  <si>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</si>
  <si>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</si>
  <si>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</si>
  <si>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</si>
  <si>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</si>
  <si>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高知県香南市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</si>
  <si>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</si>
  <si>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</si>
  <si>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</si>
  <si>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</si>
  <si>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</si>
  <si>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</si>
  <si>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</si>
  <si>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</si>
  <si>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</si>
  <si>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</si>
  <si>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</si>
  <si>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</si>
  <si>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</si>
  <si>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</si>
  <si>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</si>
  <si>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</si>
  <si>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</si>
  <si>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</si>
  <si>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</si>
  <si>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</si>
  <si>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</si>
  <si>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</si>
  <si>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</si>
  <si>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</si>
  <si>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</si>
  <si>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</si>
  <si>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</si>
  <si>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</si>
  <si>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</si>
  <si>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</si>
  <si>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</si>
  <si>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</si>
  <si>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</si>
  <si>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</si>
  <si>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</si>
  <si>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</si>
  <si>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</si>
  <si>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香南市水道事業会計</t>
    <phoneticPr fontId="5"/>
  </si>
  <si>
    <t>法適用企業</t>
    <phoneticPr fontId="5"/>
  </si>
  <si>
    <t>簡易水道事業特別会計</t>
    <phoneticPr fontId="5"/>
  </si>
  <si>
    <t>法適用企業</t>
    <phoneticPr fontId="5"/>
  </si>
  <si>
    <t>香南市工業用水道事業会計</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</si>
  <si>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</si>
  <si>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</si>
  <si>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</si>
  <si>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</si>
  <si>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</si>
  <si>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</si>
  <si>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漁業集落排水事業特別会計</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</si>
  <si>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</si>
  <si>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</si>
  <si>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</si>
  <si>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</si>
  <si>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</si>
  <si>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</si>
  <si>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</si>
  <si>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</si>
  <si>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</si>
  <si>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</si>
  <si>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</si>
  <si>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</si>
  <si>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</si>
  <si>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</si>
  <si>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</si>
  <si>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</si>
  <si>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</si>
  <si>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</si>
  <si>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</si>
  <si>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</si>
  <si>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</si>
  <si>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</si>
  <si>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</si>
  <si>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</si>
  <si>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</si>
  <si>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</si>
  <si>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</si>
  <si>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</si>
  <si>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</si>
  <si>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</si>
  <si>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</si>
  <si>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</si>
  <si>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</si>
  <si>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</si>
  <si>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</si>
  <si>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</si>
  <si>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</si>
  <si>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</si>
  <si>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</si>
  <si>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</si>
  <si>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</si>
  <si>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</si>
  <si>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</si>
  <si>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</si>
  <si>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</si>
  <si>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</si>
  <si>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</si>
  <si>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</si>
  <si>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</si>
  <si>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</si>
  <si>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</si>
  <si>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</si>
  <si>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</si>
  <si>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</si>
  <si>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</si>
  <si>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</si>
  <si>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</si>
  <si>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</si>
  <si>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</si>
  <si>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</si>
  <si>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</si>
  <si>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</si>
  <si>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</si>
  <si>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</si>
  <si>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</si>
  <si>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</si>
  <si>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</si>
  <si>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</si>
  <si>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</si>
  <si>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</si>
  <si>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</si>
  <si>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</si>
  <si>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</si>
  <si>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</si>
  <si>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</si>
  <si>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</si>
  <si>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</si>
  <si>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</si>
  <si>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</si>
  <si>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</si>
  <si>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</si>
  <si>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</si>
  <si>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</si>
  <si>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</si>
  <si>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</si>
  <si>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</si>
  <si>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</si>
  <si>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</si>
  <si>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</si>
  <si>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</si>
  <si>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</si>
  <si>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</si>
  <si>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</si>
  <si>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</si>
  <si>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</si>
  <si>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</si>
  <si>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</si>
  <si>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</si>
  <si>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</si>
  <si>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</si>
  <si>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</si>
  <si>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</si>
  <si>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</si>
  <si>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</si>
  <si>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</si>
  <si>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</si>
  <si>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</si>
  <si>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</si>
  <si>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</si>
  <si>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</si>
  <si>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</si>
  <si>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</si>
  <si>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</si>
  <si>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</si>
  <si>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</si>
  <si>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</si>
  <si>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</si>
  <si>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</si>
  <si>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</si>
  <si>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</si>
  <si>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</si>
  <si>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</si>
  <si>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</si>
  <si>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</si>
  <si>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</si>
  <si>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</si>
  <si>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</si>
  <si>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</si>
  <si>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</si>
  <si>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</si>
  <si>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</si>
  <si>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</si>
  <si>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</si>
  <si>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</si>
  <si>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</si>
  <si>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</si>
  <si>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</si>
  <si>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</si>
  <si>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</si>
  <si>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</si>
  <si>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</si>
  <si>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</si>
  <si>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</si>
  <si>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</si>
  <si>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</si>
  <si>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</si>
  <si>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</si>
  <si>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</si>
  <si>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</si>
  <si>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</si>
  <si>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</si>
  <si>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</si>
  <si>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</si>
  <si>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</si>
  <si>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</si>
  <si>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</si>
  <si>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</si>
  <si>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</si>
  <si>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簡易水道事業特別会計</t>
  </si>
  <si>
    <t>一般会計</t>
  </si>
  <si>
    <t>香南市水道事業会計</t>
  </si>
  <si>
    <t>香南市工業用水道事業会計</t>
  </si>
  <si>
    <t>介護保険特別会計</t>
  </si>
  <si>
    <t>後期高齢者医療保険特別会計</t>
  </si>
  <si>
    <t>国民健康保険特別会計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</si>
  <si>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</si>
  <si>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</si>
  <si>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</si>
  <si>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</si>
  <si>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</si>
  <si>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</si>
  <si>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</si>
  <si>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</si>
  <si>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香美郡殖林組合</t>
    <rPh sb="0" eb="2">
      <t>カミ</t>
    </rPh>
    <rPh sb="2" eb="3">
      <t>グン</t>
    </rPh>
    <rPh sb="3" eb="5">
      <t>ショクリン</t>
    </rPh>
    <rPh sb="5" eb="7">
      <t>クミアイ</t>
    </rPh>
    <phoneticPr fontId="2"/>
  </si>
  <si>
    <t>香南香美衛生組合</t>
    <rPh sb="0" eb="2">
      <t>コウナン</t>
    </rPh>
    <rPh sb="2" eb="4">
      <t>カミ</t>
    </rPh>
    <rPh sb="4" eb="6">
      <t>エイセイ</t>
    </rPh>
    <rPh sb="6" eb="8">
      <t>クミアイ</t>
    </rPh>
    <phoneticPr fontId="2"/>
  </si>
  <si>
    <t>香南斎場組合</t>
    <rPh sb="0" eb="2">
      <t>コウナン</t>
    </rPh>
    <rPh sb="2" eb="4">
      <t>サイジョウ</t>
    </rPh>
    <rPh sb="4" eb="6">
      <t>クミアイ</t>
    </rPh>
    <phoneticPr fontId="2"/>
  </si>
  <si>
    <t>香南香美老人ーム組合</t>
    <rPh sb="0" eb="2">
      <t>コウナン</t>
    </rPh>
    <rPh sb="2" eb="4">
      <t>カミ</t>
    </rPh>
    <rPh sb="4" eb="6">
      <t>ロウジン</t>
    </rPh>
    <rPh sb="8" eb="10">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</si>
  <si>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</si>
  <si>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</si>
  <si>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</si>
  <si>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</si>
  <si>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</si>
  <si>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南国・香南・香美租税債権管理機構</t>
    <rPh sb="0" eb="2">
      <t>ナンコク</t>
    </rPh>
    <rPh sb="3" eb="5">
      <t>コウナン</t>
    </rPh>
    <rPh sb="6" eb="8">
      <t>カミ</t>
    </rPh>
    <rPh sb="8" eb="10">
      <t>ソゼイ</t>
    </rPh>
    <rPh sb="10" eb="12">
      <t>サイケン</t>
    </rPh>
    <rPh sb="12" eb="14">
      <t>カンリ</t>
    </rPh>
    <rPh sb="14" eb="16">
      <t>キコウ</t>
    </rPh>
    <phoneticPr fontId="2"/>
  </si>
  <si>
    <t>香南市土地開発公社</t>
    <rPh sb="0" eb="3">
      <t>コウナンシ</t>
    </rPh>
    <rPh sb="3" eb="5">
      <t>トチ</t>
    </rPh>
    <rPh sb="5" eb="7">
      <t>カイハツ</t>
    </rPh>
    <rPh sb="7" eb="9">
      <t>コウシャ</t>
    </rPh>
    <phoneticPr fontId="2"/>
  </si>
  <si>
    <t>香南市霊園公社</t>
    <rPh sb="0" eb="3">
      <t>コウナンシ</t>
    </rPh>
    <rPh sb="3" eb="5">
      <t>レイエン</t>
    </rPh>
    <rPh sb="5" eb="7">
      <t>コウシャ</t>
    </rPh>
    <phoneticPr fontId="2"/>
  </si>
  <si>
    <t>香南市農業公社</t>
    <rPh sb="0" eb="3">
      <t>コウナンシ</t>
    </rPh>
    <rPh sb="3" eb="5">
      <t>ノウギョウ</t>
    </rPh>
    <rPh sb="5" eb="7">
      <t>コウシャ</t>
    </rPh>
    <phoneticPr fontId="2"/>
  </si>
  <si>
    <t>ヤ・シィ</t>
  </si>
  <si>
    <t>合併振興基金</t>
    <rPh sb="0" eb="2">
      <t>ガッペイ</t>
    </rPh>
    <rPh sb="2" eb="4">
      <t>シンコウ</t>
    </rPh>
    <rPh sb="4" eb="6">
      <t>キキン</t>
    </rPh>
    <phoneticPr fontId="2"/>
  </si>
  <si>
    <t>防災対策基金</t>
    <rPh sb="0" eb="2">
      <t>ボウサイ</t>
    </rPh>
    <rPh sb="2" eb="4">
      <t>タイサク</t>
    </rPh>
    <rPh sb="4" eb="6">
      <t>キキン</t>
    </rPh>
    <phoneticPr fontId="2"/>
  </si>
  <si>
    <t>庁舎等建設事業基金</t>
    <rPh sb="0" eb="2">
      <t>チョウシャ</t>
    </rPh>
    <rPh sb="2" eb="3">
      <t>トウ</t>
    </rPh>
    <rPh sb="3" eb="5">
      <t>ケンセツ</t>
    </rPh>
    <rPh sb="5" eb="7">
      <t>ジギョウ</t>
    </rPh>
    <rPh sb="7" eb="9">
      <t>キキン</t>
    </rPh>
    <phoneticPr fontId="2"/>
  </si>
  <si>
    <t>やすらぎのまちづくり基金</t>
    <rPh sb="10" eb="12">
      <t>キキン</t>
    </rPh>
    <phoneticPr fontId="2"/>
  </si>
  <si>
    <t>ふるさと応援基金</t>
    <rPh sb="4" eb="6">
      <t>オウエン</t>
    </rPh>
    <rPh sb="6" eb="8">
      <t>キキン</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</si>
  <si>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</si>
  <si>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</si>
  <si>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</si>
  <si>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</si>
  <si>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</si>
  <si>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</si>
  <si>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</si>
  <si>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</si>
  <si>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</si>
  <si>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</si>
  <si>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</si>
  <si>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</si>
  <si>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</si>
  <si>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</si>
  <si>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</si>
  <si>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繰上償還の実施による地方債現在高の減少や、充当可能基金の積み立てを行ったことなどから、将来負担比率は類似団体の平均を下回っている。実質公債費比率においても、以前は類似団体の平均を上回っていたが、年々改善しており、平成29年度には平均を下回った。
　しかしながら、平成28年度より着手している新庁舎建設をはじめとする大型事業に係る新規発行債が増加していく見込みであることから、今後も事業の見直しや補助事業の効果的な利用、交付税措置のある有利な地方債の発行に努める等、これまで以上に公債費の適正化に取り組んでいく必要がある。</t>
    <rPh sb="165" eb="167">
      <t>シンキ</t>
    </rPh>
    <rPh sb="167" eb="169">
      <t>ハッコウ</t>
    </rPh>
    <rPh sb="169" eb="170">
      <t>サイ</t>
    </rPh>
    <rPh sb="198" eb="200">
      <t>ホジョ</t>
    </rPh>
    <rPh sb="200" eb="202">
      <t>ジギョウ</t>
    </rPh>
    <rPh sb="203" eb="206">
      <t>コウカテキ</t>
    </rPh>
    <rPh sb="207" eb="209">
      <t>リヨウ</t>
    </rPh>
    <phoneticPr fontId="5"/>
  </si>
  <si>
    <t>　有形固定資産減価償却率は、平成27年度から30年度にかけて上昇傾向にあるものの、類似団体平均と比較するとその伸びは緩やかであり、「香南市公共施設等総合管理計画」に基づいた施設の集約化や長寿命化、統廃合、老朽施設の除却等を進めて行くにより、今後は徐々に低下していく見込みである。一方、これら大型事業に係る新規発行債の増加が見込まれることで、現在は類似団体を下回っている将来負担比率は今後悪化していくことが想定されるため、これまで以上に公債費の適正化に取り組んでいく必要がある。</t>
    <rPh sb="111" eb="112">
      <t>スス</t>
    </rPh>
    <rPh sb="114" eb="115">
      <t>イ</t>
    </rPh>
    <rPh sb="150" eb="151">
      <t>カカ</t>
    </rPh>
    <rPh sb="152" eb="154">
      <t>シンキ</t>
    </rPh>
    <rPh sb="154" eb="156">
      <t>ハッコウ</t>
    </rPh>
    <rPh sb="156" eb="157">
      <t>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</si>
</sst>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2F49-4EF8-8C87-AD540BBABE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175995</c:v>
                </c:pt>
                <c:pt idx="1">
                  <c:v>87368</c:v>
                </c:pt>
                <c:pt idx="2">
                  <c:v>76583</c:v>
                </c:pt>
                <c:pt idx="3">
                  <c:v>112418</c:v>
                </c:pt>
                <c:pt idx="4">
                  <c:v>116434</c:v>
                </c:pt>
              </c:numCache>
            </c:numRef>
          </c:val>
          <c:smooth val="0"/>
          <c:extLst xmlns:c16r2="http://schemas.microsoft.com/office/drawing/2015/06/chart">
            <c:ext xmlns:c16="http://schemas.microsoft.com/office/drawing/2014/chart" uri="{C3380CC4-5D6E-409C-BE32-E72D297353CC}">
              <c16:uniqueId val="{00000001-2F49-4EF8-8C87-AD540BBABE6E}"/>
            </c:ext>
          </c:extLst>
        </c:ser>
        <c:dLbls>
          <c:showLegendKey val="0"/>
          <c:showVal val="0"/>
          <c:showCatName val="0"/>
          <c:showSerName val="0"/>
          <c:showPercent val="0"/>
          <c:showBubbleSize val="0"/>
        </c:dLbls>
        <c:marker val="1"/>
        <c:smooth val="0"/>
        <c:axId val="201960064"/>
        <c:axId val="201966336"/>
      </c:lineChart>
      <c:catAx>
        <c:axId val="20196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966336"/>
        <c:crosses val="autoZero"/>
        <c:auto val="1"/>
        <c:lblAlgn val="ctr"/>
        <c:lblOffset val="100"/>
        <c:tickLblSkip val="1"/>
        <c:tickMarkSkip val="1"/>
        <c:noMultiLvlLbl val="0"/>
      </c:catAx>
      <c:valAx>
        <c:axId val="2019663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96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10.39</c:v>
                </c:pt>
                <c:pt idx="1">
                  <c:v>4.29</c:v>
                </c:pt>
                <c:pt idx="2">
                  <c:v>2.74</c:v>
                </c:pt>
                <c:pt idx="3">
                  <c:v>2.87</c:v>
                </c:pt>
                <c:pt idx="4">
                  <c:v>2.41</c:v>
                </c:pt>
              </c:numCache>
            </c:numRef>
          </c:val>
          <c:extLst xmlns:c16r2="http://schemas.microsoft.com/office/drawing/2015/06/chart">
            <c:ext xmlns:c16="http://schemas.microsoft.com/office/drawing/2014/chart" uri="{C3380CC4-5D6E-409C-BE32-E72D297353CC}">
              <c16:uniqueId val="{00000000-C445-4148-846A-B566CF30C3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29.49</c:v>
                </c:pt>
                <c:pt idx="1">
                  <c:v>41.61</c:v>
                </c:pt>
                <c:pt idx="2">
                  <c:v>44.76</c:v>
                </c:pt>
                <c:pt idx="3">
                  <c:v>36.78</c:v>
                </c:pt>
                <c:pt idx="4">
                  <c:v>33.07</c:v>
                </c:pt>
              </c:numCache>
            </c:numRef>
          </c:val>
          <c:extLst xmlns:c16r2="http://schemas.microsoft.com/office/drawing/2015/06/chart">
            <c:ext xmlns:c16="http://schemas.microsoft.com/office/drawing/2014/chart" uri="{C3380CC4-5D6E-409C-BE32-E72D297353CC}">
              <c16:uniqueId val="{00000001-C445-4148-846A-B566CF30C30E}"/>
            </c:ext>
          </c:extLst>
        </c:ser>
        <c:dLbls>
          <c:showLegendKey val="0"/>
          <c:showVal val="0"/>
          <c:showCatName val="0"/>
          <c:showSerName val="0"/>
          <c:showPercent val="0"/>
          <c:showBubbleSize val="0"/>
        </c:dLbls>
        <c:gapWidth val="250"/>
        <c:overlap val="100"/>
        <c:axId val="210012032"/>
        <c:axId val="21001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9.08</c:v>
                </c:pt>
                <c:pt idx="1">
                  <c:v>10.75</c:v>
                </c:pt>
                <c:pt idx="2">
                  <c:v>6.36</c:v>
                </c:pt>
                <c:pt idx="3">
                  <c:v>3.42</c:v>
                </c:pt>
                <c:pt idx="4">
                  <c:v>3.57</c:v>
                </c:pt>
              </c:numCache>
            </c:numRef>
          </c:val>
          <c:smooth val="0"/>
          <c:extLst xmlns:c16r2="http://schemas.microsoft.com/office/drawing/2015/06/chart">
            <c:ext xmlns:c16="http://schemas.microsoft.com/office/drawing/2014/chart" uri="{C3380CC4-5D6E-409C-BE32-E72D297353CC}">
              <c16:uniqueId val="{00000002-C445-4148-846A-B566CF30C30E}"/>
            </c:ext>
          </c:extLst>
        </c:ser>
        <c:dLbls>
          <c:showLegendKey val="0"/>
          <c:showVal val="0"/>
          <c:showCatName val="0"/>
          <c:showSerName val="0"/>
          <c:showPercent val="0"/>
          <c:showBubbleSize val="0"/>
        </c:dLbls>
        <c:marker val="1"/>
        <c:smooth val="0"/>
        <c:axId val="210012032"/>
        <c:axId val="210018304"/>
      </c:lineChart>
      <c:catAx>
        <c:axId val="2100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018304"/>
        <c:crosses val="autoZero"/>
        <c:auto val="1"/>
        <c:lblAlgn val="ctr"/>
        <c:lblOffset val="100"/>
        <c:tickLblSkip val="1"/>
        <c:tickMarkSkip val="1"/>
        <c:noMultiLvlLbl val="0"/>
      </c:catAx>
      <c:valAx>
        <c:axId val="21001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1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1.5</c:v>
                </c:pt>
                <c:pt idx="2">
                  <c:v>#N/A</c:v>
                </c:pt>
                <c:pt idx="3">
                  <c:v>1.07</c:v>
                </c:pt>
                <c:pt idx="4">
                  <c:v>#N/A</c:v>
                </c:pt>
                <c:pt idx="5">
                  <c:v>0.62</c:v>
                </c:pt>
                <c:pt idx="6">
                  <c:v>#N/A</c:v>
                </c:pt>
                <c:pt idx="7">
                  <c:v>0.64</c:v>
                </c:pt>
                <c:pt idx="8">
                  <c:v>#N/A</c:v>
                </c:pt>
                <c:pt idx="9">
                  <c:v>0</c:v>
                </c:pt>
              </c:numCache>
            </c:numRef>
          </c:val>
          <c:extLst xmlns:c16r2="http://schemas.microsoft.com/office/drawing/2015/06/chart">
            <c:ext xmlns:c16="http://schemas.microsoft.com/office/drawing/2014/chart" uri="{C3380CC4-5D6E-409C-BE32-E72D297353CC}">
              <c16:uniqueId val="{00000000-986E-4440-9113-6A52F9D6E7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6E-4440-9113-6A52F9D6E79E}"/>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86E-4440-9113-6A52F9D6E79E}"/>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0.42</c:v>
                </c:pt>
                <c:pt idx="4">
                  <c:v>#N/A</c:v>
                </c:pt>
                <c:pt idx="5">
                  <c:v>0.55000000000000004</c:v>
                </c:pt>
                <c:pt idx="6">
                  <c:v>#N/A</c:v>
                </c:pt>
                <c:pt idx="7">
                  <c:v>0.51</c:v>
                </c:pt>
                <c:pt idx="8">
                  <c:v>#N/A</c:v>
                </c:pt>
                <c:pt idx="9">
                  <c:v>0</c:v>
                </c:pt>
              </c:numCache>
            </c:numRef>
          </c:val>
          <c:extLst xmlns:c16r2="http://schemas.microsoft.com/office/drawing/2015/06/chart">
            <c:ext xmlns:c16="http://schemas.microsoft.com/office/drawing/2014/chart" uri="{C3380CC4-5D6E-409C-BE32-E72D297353CC}">
              <c16:uniqueId val="{00000003-986E-4440-9113-6A52F9D6E79E}"/>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0.08</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4-986E-4440-9113-6A52F9D6E79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0.2</c:v>
                </c:pt>
                <c:pt idx="4">
                  <c:v>#N/A</c:v>
                </c:pt>
                <c:pt idx="5">
                  <c:v>0.16</c:v>
                </c:pt>
                <c:pt idx="6">
                  <c:v>#N/A</c:v>
                </c:pt>
                <c:pt idx="7">
                  <c:v>0.23</c:v>
                </c:pt>
                <c:pt idx="8">
                  <c:v>#N/A</c:v>
                </c:pt>
                <c:pt idx="9">
                  <c:v>0.65</c:v>
                </c:pt>
              </c:numCache>
            </c:numRef>
          </c:val>
          <c:extLst xmlns:c16r2="http://schemas.microsoft.com/office/drawing/2015/06/chart">
            <c:ext xmlns:c16="http://schemas.microsoft.com/office/drawing/2014/chart" uri="{C3380CC4-5D6E-409C-BE32-E72D297353CC}">
              <c16:uniqueId val="{00000005-986E-4440-9113-6A52F9D6E79E}"/>
            </c:ext>
          </c:extLst>
        </c:ser>
        <c:ser>
          <c:idx val="6"/>
          <c:order val="6"/>
          <c:tx>
            <c:strRef>
              <c:f>データシート!$A$33</c:f>
              <c:strCache>
                <c:ptCount val="1"/>
                <c:pt idx="0">
                  <c:v>香南市工業用水道事業会計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0.65</c:v>
                </c:pt>
                <c:pt idx="4">
                  <c:v>#N/A</c:v>
                </c:pt>
                <c:pt idx="5">
                  <c:v>0.83</c:v>
                </c:pt>
                <c:pt idx="6">
                  <c:v>#N/A</c:v>
                </c:pt>
                <c:pt idx="7">
                  <c:v>1.06</c:v>
                </c:pt>
                <c:pt idx="8">
                  <c:v>#N/A</c:v>
                </c:pt>
                <c:pt idx="9">
                  <c:v>1.05</c:v>
                </c:pt>
              </c:numCache>
            </c:numRef>
          </c:val>
          <c:extLst xmlns:c16r2="http://schemas.microsoft.com/office/drawing/2015/06/chart">
            <c:ext xmlns:c16="http://schemas.microsoft.com/office/drawing/2014/chart" uri="{C3380CC4-5D6E-409C-BE32-E72D297353CC}">
              <c16:uniqueId val="{00000006-986E-4440-9113-6A52F9D6E79E}"/>
            </c:ext>
          </c:extLst>
        </c:ser>
        <c:ser>
          <c:idx val="7"/>
          <c:order val="7"/>
          <c:tx>
            <c:strRef>
              <c:f>データシート!$A$34</c:f>
              <c:strCache>
                <c:ptCount val="1"/>
                <c:pt idx="0">
                  <c:v>香南市水道事業会計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2.62</c:v>
                </c:pt>
                <c:pt idx="2">
                  <c:v>#N/A</c:v>
                </c:pt>
                <c:pt idx="3">
                  <c:v>1.91</c:v>
                </c:pt>
                <c:pt idx="4">
                  <c:v>#N/A</c:v>
                </c:pt>
                <c:pt idx="5">
                  <c:v>2.11</c:v>
                </c:pt>
                <c:pt idx="6">
                  <c:v>#N/A</c:v>
                </c:pt>
                <c:pt idx="7">
                  <c:v>2.2000000000000002</c:v>
                </c:pt>
                <c:pt idx="8">
                  <c:v>#N/A</c:v>
                </c:pt>
                <c:pt idx="9">
                  <c:v>2</c:v>
                </c:pt>
              </c:numCache>
            </c:numRef>
          </c:val>
          <c:extLst xmlns:c16r2="http://schemas.microsoft.com/office/drawing/2015/06/chart">
            <c:ext xmlns:c16="http://schemas.microsoft.com/office/drawing/2014/chart" uri="{C3380CC4-5D6E-409C-BE32-E72D297353CC}">
              <c16:uniqueId val="{00000007-986E-4440-9113-6A52F9D6E7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10.39</c:v>
                </c:pt>
                <c:pt idx="2">
                  <c:v>#N/A</c:v>
                </c:pt>
                <c:pt idx="3">
                  <c:v>4.29</c:v>
                </c:pt>
                <c:pt idx="4">
                  <c:v>#N/A</c:v>
                </c:pt>
                <c:pt idx="5">
                  <c:v>2.73</c:v>
                </c:pt>
                <c:pt idx="6">
                  <c:v>#N/A</c:v>
                </c:pt>
                <c:pt idx="7">
                  <c:v>2.87</c:v>
                </c:pt>
                <c:pt idx="8">
                  <c:v>#N/A</c:v>
                </c:pt>
                <c:pt idx="9">
                  <c:v>2.4</c:v>
                </c:pt>
              </c:numCache>
            </c:numRef>
          </c:val>
          <c:extLst xmlns:c16r2="http://schemas.microsoft.com/office/drawing/2015/06/chart">
            <c:ext xmlns:c16="http://schemas.microsoft.com/office/drawing/2014/chart" uri="{C3380CC4-5D6E-409C-BE32-E72D297353CC}">
              <c16:uniqueId val="{00000008-986E-4440-9113-6A52F9D6E79E}"/>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0.2</c:v>
                </c:pt>
                <c:pt idx="4">
                  <c:v>#N/A</c:v>
                </c:pt>
                <c:pt idx="5">
                  <c:v>7.0000000000000007E-2</c:v>
                </c:pt>
                <c:pt idx="6">
                  <c:v>#N/A</c:v>
                </c:pt>
                <c:pt idx="7">
                  <c:v>0</c:v>
                </c:pt>
                <c:pt idx="8">
                  <c:v>#N/A</c:v>
                </c:pt>
                <c:pt idx="9">
                  <c:v>6.89</c:v>
                </c:pt>
              </c:numCache>
            </c:numRef>
          </c:val>
          <c:extLst xmlns:c16r2="http://schemas.microsoft.com/office/drawing/2015/06/chart">
            <c:ext xmlns:c16="http://schemas.microsoft.com/office/drawing/2014/chart" uri="{C3380CC4-5D6E-409C-BE32-E72D297353CC}">
              <c16:uniqueId val="{00000009-986E-4440-9113-6A52F9D6E79E}"/>
            </c:ext>
          </c:extLst>
        </c:ser>
        <c:dLbls>
          <c:showLegendKey val="0"/>
          <c:showVal val="0"/>
          <c:showCatName val="0"/>
          <c:showSerName val="0"/>
          <c:showPercent val="0"/>
          <c:showBubbleSize val="0"/>
        </c:dLbls>
        <c:gapWidth val="150"/>
        <c:overlap val="100"/>
        <c:axId val="210599936"/>
        <c:axId val="210601472"/>
      </c:barChart>
      <c:catAx>
        <c:axId val="2105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601472"/>
        <c:crosses val="autoZero"/>
        <c:auto val="1"/>
        <c:lblAlgn val="ctr"/>
        <c:lblOffset val="100"/>
        <c:tickLblSkip val="1"/>
        <c:tickMarkSkip val="1"/>
        <c:noMultiLvlLbl val="0"/>
      </c:catAx>
      <c:valAx>
        <c:axId val="21060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59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2518</c:v>
                </c:pt>
                <c:pt idx="5">
                  <c:v>2490</c:v>
                </c:pt>
                <c:pt idx="8">
                  <c:v>2439</c:v>
                </c:pt>
                <c:pt idx="11">
                  <c:v>2417</c:v>
                </c:pt>
                <c:pt idx="14">
                  <c:v>2395</c:v>
                </c:pt>
              </c:numCache>
            </c:numRef>
          </c:val>
          <c:extLst xmlns:c16r2="http://schemas.microsoft.com/office/drawing/2015/06/chart">
            <c:ext xmlns:c16="http://schemas.microsoft.com/office/drawing/2014/chart" uri="{C3380CC4-5D6E-409C-BE32-E72D297353CC}">
              <c16:uniqueId val="{00000000-9D1C-4389-960E-4CA1667EAB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1C-4389-960E-4CA1667EAB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D1C-4389-960E-4CA1667EAB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55</c:v>
                </c:pt>
                <c:pt idx="6">
                  <c:v>28</c:v>
                </c:pt>
                <c:pt idx="9">
                  <c:v>17</c:v>
                </c:pt>
                <c:pt idx="12">
                  <c:v>17</c:v>
                </c:pt>
              </c:numCache>
            </c:numRef>
          </c:val>
          <c:extLst xmlns:c16r2="http://schemas.microsoft.com/office/drawing/2015/06/chart">
            <c:ext xmlns:c16="http://schemas.microsoft.com/office/drawing/2014/chart" uri="{C3380CC4-5D6E-409C-BE32-E72D297353CC}">
              <c16:uniqueId val="{00000003-9D1C-4389-960E-4CA1667EAB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672</c:v>
                </c:pt>
                <c:pt idx="3">
                  <c:v>720</c:v>
                </c:pt>
                <c:pt idx="6">
                  <c:v>720</c:v>
                </c:pt>
                <c:pt idx="9">
                  <c:v>670</c:v>
                </c:pt>
                <c:pt idx="12">
                  <c:v>772</c:v>
                </c:pt>
              </c:numCache>
            </c:numRef>
          </c:val>
          <c:extLst xmlns:c16r2="http://schemas.microsoft.com/office/drawing/2015/06/chart">
            <c:ext xmlns:c16="http://schemas.microsoft.com/office/drawing/2014/chart" uri="{C3380CC4-5D6E-409C-BE32-E72D297353CC}">
              <c16:uniqueId val="{00000004-9D1C-4389-960E-4CA1667EAB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1C-4389-960E-4CA1667EAB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1C-4389-960E-4CA1667EAB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2775</c:v>
                </c:pt>
                <c:pt idx="3">
                  <c:v>2649</c:v>
                </c:pt>
                <c:pt idx="6">
                  <c:v>2507</c:v>
                </c:pt>
                <c:pt idx="9">
                  <c:v>2315</c:v>
                </c:pt>
                <c:pt idx="12">
                  <c:v>2055</c:v>
                </c:pt>
              </c:numCache>
            </c:numRef>
          </c:val>
          <c:extLst xmlns:c16r2="http://schemas.microsoft.com/office/drawing/2015/06/chart">
            <c:ext xmlns:c16="http://schemas.microsoft.com/office/drawing/2014/chart" uri="{C3380CC4-5D6E-409C-BE32-E72D297353CC}">
              <c16:uniqueId val="{00000007-9D1C-4389-960E-4CA1667EABA3}"/>
            </c:ext>
          </c:extLst>
        </c:ser>
        <c:dLbls>
          <c:showLegendKey val="0"/>
          <c:showVal val="0"/>
          <c:showCatName val="0"/>
          <c:showSerName val="0"/>
          <c:showPercent val="0"/>
          <c:showBubbleSize val="0"/>
        </c:dLbls>
        <c:gapWidth val="100"/>
        <c:overlap val="100"/>
        <c:axId val="210455552"/>
        <c:axId val="21067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987</c:v>
                </c:pt>
                <c:pt idx="2">
                  <c:v>#N/A</c:v>
                </c:pt>
                <c:pt idx="3">
                  <c:v>#N/A</c:v>
                </c:pt>
                <c:pt idx="4">
                  <c:v>934</c:v>
                </c:pt>
                <c:pt idx="5">
                  <c:v>#N/A</c:v>
                </c:pt>
                <c:pt idx="6">
                  <c:v>#N/A</c:v>
                </c:pt>
                <c:pt idx="7">
                  <c:v>816</c:v>
                </c:pt>
                <c:pt idx="8">
                  <c:v>#N/A</c:v>
                </c:pt>
                <c:pt idx="9">
                  <c:v>#N/A</c:v>
                </c:pt>
                <c:pt idx="10">
                  <c:v>585</c:v>
                </c:pt>
                <c:pt idx="11">
                  <c:v>#N/A</c:v>
                </c:pt>
                <c:pt idx="12">
                  <c:v>#N/A</c:v>
                </c:pt>
                <c:pt idx="13">
                  <c:v>449</c:v>
                </c:pt>
                <c:pt idx="14">
                  <c:v>#N/A</c:v>
                </c:pt>
              </c:numCache>
            </c:numRef>
          </c:val>
          <c:smooth val="0"/>
          <c:extLst xmlns:c16r2="http://schemas.microsoft.com/office/drawing/2015/06/chart">
            <c:ext xmlns:c16="http://schemas.microsoft.com/office/drawing/2014/chart" uri="{C3380CC4-5D6E-409C-BE32-E72D297353CC}">
              <c16:uniqueId val="{00000008-9D1C-4389-960E-4CA1667EABA3}"/>
            </c:ext>
          </c:extLst>
        </c:ser>
        <c:dLbls>
          <c:showLegendKey val="0"/>
          <c:showVal val="0"/>
          <c:showCatName val="0"/>
          <c:showSerName val="0"/>
          <c:showPercent val="0"/>
          <c:showBubbleSize val="0"/>
        </c:dLbls>
        <c:marker val="1"/>
        <c:smooth val="0"/>
        <c:axId val="210455552"/>
        <c:axId val="210678912"/>
      </c:lineChart>
      <c:catAx>
        <c:axId val="2104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678912"/>
        <c:crosses val="autoZero"/>
        <c:auto val="1"/>
        <c:lblAlgn val="ctr"/>
        <c:lblOffset val="100"/>
        <c:tickLblSkip val="1"/>
        <c:tickMarkSkip val="1"/>
        <c:noMultiLvlLbl val="0"/>
      </c:catAx>
      <c:valAx>
        <c:axId val="21067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5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21501</c:v>
                </c:pt>
                <c:pt idx="5">
                  <c:v>21373</c:v>
                </c:pt>
                <c:pt idx="8">
                  <c:v>21671</c:v>
                </c:pt>
                <c:pt idx="11">
                  <c:v>21120</c:v>
                </c:pt>
                <c:pt idx="14">
                  <c:v>21332</c:v>
                </c:pt>
              </c:numCache>
            </c:numRef>
          </c:val>
          <c:extLst xmlns:c16r2="http://schemas.microsoft.com/office/drawing/2015/06/chart">
            <c:ext xmlns:c16="http://schemas.microsoft.com/office/drawing/2014/chart" uri="{C3380CC4-5D6E-409C-BE32-E72D297353CC}">
              <c16:uniqueId val="{00000000-3900-4FA3-9CA8-69299C9142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442</c:v>
                </c:pt>
                <c:pt idx="5">
                  <c:v>360</c:v>
                </c:pt>
                <c:pt idx="8">
                  <c:v>275</c:v>
                </c:pt>
                <c:pt idx="11">
                  <c:v>210</c:v>
                </c:pt>
                <c:pt idx="14">
                  <c:v>196</c:v>
                </c:pt>
              </c:numCache>
            </c:numRef>
          </c:val>
          <c:extLst xmlns:c16r2="http://schemas.microsoft.com/office/drawing/2015/06/chart">
            <c:ext xmlns:c16="http://schemas.microsoft.com/office/drawing/2014/chart" uri="{C3380CC4-5D6E-409C-BE32-E72D297353CC}">
              <c16:uniqueId val="{00000001-3900-4FA3-9CA8-69299C9142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9261</c:v>
                </c:pt>
                <c:pt idx="5">
                  <c:v>10571</c:v>
                </c:pt>
                <c:pt idx="8">
                  <c:v>10972</c:v>
                </c:pt>
                <c:pt idx="11">
                  <c:v>10174</c:v>
                </c:pt>
                <c:pt idx="14">
                  <c:v>9926</c:v>
                </c:pt>
              </c:numCache>
            </c:numRef>
          </c:val>
          <c:extLst xmlns:c16r2="http://schemas.microsoft.com/office/drawing/2015/06/chart">
            <c:ext xmlns:c16="http://schemas.microsoft.com/office/drawing/2014/chart" uri="{C3380CC4-5D6E-409C-BE32-E72D297353CC}">
              <c16:uniqueId val="{00000002-3900-4FA3-9CA8-69299C9142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00-4FA3-9CA8-69299C9142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900-4FA3-9CA8-69299C9142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155</c:v>
                </c:pt>
                <c:pt idx="3">
                  <c:v>159</c:v>
                </c:pt>
                <c:pt idx="6">
                  <c:v>158</c:v>
                </c:pt>
                <c:pt idx="9">
                  <c:v>160</c:v>
                </c:pt>
                <c:pt idx="12">
                  <c:v>102</c:v>
                </c:pt>
              </c:numCache>
            </c:numRef>
          </c:val>
          <c:extLst xmlns:c16r2="http://schemas.microsoft.com/office/drawing/2015/06/chart">
            <c:ext xmlns:c16="http://schemas.microsoft.com/office/drawing/2014/chart" uri="{C3380CC4-5D6E-409C-BE32-E72D297353CC}">
              <c16:uniqueId val="{00000005-3900-4FA3-9CA8-69299C9142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2210</c:v>
                </c:pt>
                <c:pt idx="3">
                  <c:v>1886</c:v>
                </c:pt>
                <c:pt idx="6">
                  <c:v>1828</c:v>
                </c:pt>
                <c:pt idx="9">
                  <c:v>1714</c:v>
                </c:pt>
                <c:pt idx="12">
                  <c:v>1588</c:v>
                </c:pt>
              </c:numCache>
            </c:numRef>
          </c:val>
          <c:extLst xmlns:c16r2="http://schemas.microsoft.com/office/drawing/2015/06/chart">
            <c:ext xmlns:c16="http://schemas.microsoft.com/office/drawing/2014/chart" uri="{C3380CC4-5D6E-409C-BE32-E72D297353CC}">
              <c16:uniqueId val="{00000006-3900-4FA3-9CA8-69299C9142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296</c:v>
                </c:pt>
                <c:pt idx="3">
                  <c:v>805</c:v>
                </c:pt>
                <c:pt idx="6">
                  <c:v>1759</c:v>
                </c:pt>
                <c:pt idx="9">
                  <c:v>1736</c:v>
                </c:pt>
                <c:pt idx="12">
                  <c:v>1716</c:v>
                </c:pt>
              </c:numCache>
            </c:numRef>
          </c:val>
          <c:extLst xmlns:c16r2="http://schemas.microsoft.com/office/drawing/2015/06/chart">
            <c:ext xmlns:c16="http://schemas.microsoft.com/office/drawing/2014/chart" uri="{C3380CC4-5D6E-409C-BE32-E72D297353CC}">
              <c16:uniqueId val="{00000007-3900-4FA3-9CA8-69299C9142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8337</c:v>
                </c:pt>
                <c:pt idx="3">
                  <c:v>8383</c:v>
                </c:pt>
                <c:pt idx="6">
                  <c:v>8486</c:v>
                </c:pt>
                <c:pt idx="9">
                  <c:v>7652</c:v>
                </c:pt>
                <c:pt idx="12">
                  <c:v>7215</c:v>
                </c:pt>
              </c:numCache>
            </c:numRef>
          </c:val>
          <c:extLst xmlns:c16r2="http://schemas.microsoft.com/office/drawing/2015/06/chart">
            <c:ext xmlns:c16="http://schemas.microsoft.com/office/drawing/2014/chart" uri="{C3380CC4-5D6E-409C-BE32-E72D297353CC}">
              <c16:uniqueId val="{00000008-3900-4FA3-9CA8-69299C9142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9-3900-4FA3-9CA8-69299C9142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17991</c:v>
                </c:pt>
                <c:pt idx="3">
                  <c:v>17021</c:v>
                </c:pt>
                <c:pt idx="6">
                  <c:v>15844</c:v>
                </c:pt>
                <c:pt idx="9">
                  <c:v>14793</c:v>
                </c:pt>
                <c:pt idx="12">
                  <c:v>14925</c:v>
                </c:pt>
              </c:numCache>
            </c:numRef>
          </c:val>
          <c:extLst xmlns:c16r2="http://schemas.microsoft.com/office/drawing/2015/06/chart">
            <c:ext xmlns:c16="http://schemas.microsoft.com/office/drawing/2014/chart" uri="{C3380CC4-5D6E-409C-BE32-E72D297353CC}">
              <c16:uniqueId val="{0000000A-3900-4FA3-9CA8-69299C9142FF}"/>
            </c:ext>
          </c:extLst>
        </c:ser>
        <c:dLbls>
          <c:showLegendKey val="0"/>
          <c:showVal val="0"/>
          <c:showCatName val="0"/>
          <c:showSerName val="0"/>
          <c:showPercent val="0"/>
          <c:showBubbleSize val="0"/>
        </c:dLbls>
        <c:gapWidth val="100"/>
        <c:overlap val="100"/>
        <c:axId val="203440128"/>
        <c:axId val="20344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900-4FA3-9CA8-69299C9142FF}"/>
            </c:ext>
          </c:extLst>
        </c:ser>
        <c:dLbls>
          <c:showLegendKey val="0"/>
          <c:showVal val="0"/>
          <c:showCatName val="0"/>
          <c:showSerName val="0"/>
          <c:showPercent val="0"/>
          <c:showBubbleSize val="0"/>
        </c:dLbls>
        <c:marker val="1"/>
        <c:smooth val="0"/>
        <c:axId val="203440128"/>
        <c:axId val="203442048"/>
      </c:lineChart>
      <c:catAx>
        <c:axId val="20344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442048"/>
        <c:crosses val="autoZero"/>
        <c:auto val="1"/>
        <c:lblAlgn val="ctr"/>
        <c:lblOffset val="100"/>
        <c:tickLblSkip val="1"/>
        <c:tickMarkSkip val="1"/>
        <c:noMultiLvlLbl val="0"/>
      </c:catAx>
      <c:valAx>
        <c:axId val="20344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44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5034</c:v>
                </c:pt>
                <c:pt idx="1">
                  <c:v>4024</c:v>
                </c:pt>
                <c:pt idx="2">
                  <c:v>3594</c:v>
                </c:pt>
              </c:numCache>
            </c:numRef>
          </c:val>
          <c:extLst xmlns:c16r2="http://schemas.microsoft.com/office/drawing/2015/06/chart">
            <c:ext xmlns:c16="http://schemas.microsoft.com/office/drawing/2014/chart" uri="{C3380CC4-5D6E-409C-BE32-E72D297353CC}">
              <c16:uniqueId val="{00000000-55E7-4F6D-9FD3-3AB0FD91F4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2088</c:v>
                </c:pt>
                <c:pt idx="1">
                  <c:v>2090</c:v>
                </c:pt>
                <c:pt idx="2">
                  <c:v>2093</c:v>
                </c:pt>
              </c:numCache>
            </c:numRef>
          </c:val>
          <c:extLst xmlns:c16r2="http://schemas.microsoft.com/office/drawing/2015/06/chart">
            <c:ext xmlns:c16="http://schemas.microsoft.com/office/drawing/2014/chart" uri="{C3380CC4-5D6E-409C-BE32-E72D297353CC}">
              <c16:uniqueId val="{00000001-55E7-4F6D-9FD3-3AB0FD91F4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6566</c:v>
                </c:pt>
                <c:pt idx="1">
                  <c:v>6745</c:v>
                </c:pt>
                <c:pt idx="2">
                  <c:v>6808</c:v>
                </c:pt>
              </c:numCache>
            </c:numRef>
          </c:val>
          <c:extLst xmlns:c16r2="http://schemas.microsoft.com/office/drawing/2015/06/chart">
            <c:ext xmlns:c16="http://schemas.microsoft.com/office/drawing/2014/chart" uri="{C3380CC4-5D6E-409C-BE32-E72D297353CC}">
              <c16:uniqueId val="{00000002-55E7-4F6D-9FD3-3AB0FD91F46C}"/>
            </c:ext>
          </c:extLst>
        </c:ser>
        <c:dLbls>
          <c:showLegendKey val="0"/>
          <c:showVal val="0"/>
          <c:showCatName val="0"/>
          <c:showSerName val="0"/>
          <c:showPercent val="0"/>
          <c:showBubbleSize val="0"/>
        </c:dLbls>
        <c:gapWidth val="120"/>
        <c:overlap val="100"/>
        <c:axId val="211123584"/>
        <c:axId val="211133568"/>
      </c:barChart>
      <c:catAx>
        <c:axId val="21112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133568"/>
        <c:crosses val="autoZero"/>
        <c:auto val="1"/>
        <c:lblAlgn val="ctr"/>
        <c:lblOffset val="100"/>
        <c:tickLblSkip val="1"/>
        <c:tickMarkSkip val="1"/>
        <c:noMultiLvlLbl val="0"/>
      </c:catAx>
      <c:valAx>
        <c:axId val="211133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112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{E2AA88A5-2355-4461-B443-0BBB1E3589E0}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FFE-4915-89E4-6FDC579E1DE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{AC6A8FCA-D87F-4A77-B281-0E5C25C53D90}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FE-4915-89E4-6FDC579E1DE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{D174A0FA-B9E3-4A97-A84F-C0EF5F4B7AE8}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FE-4915-89E4-6FDC579E1DE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{1183051F-D456-492C-9C01-4F0415D9162B}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FE-4915-89E4-6FDC579E1DE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{F392ADB3-3572-4CB9-9040-924E258C63B3}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FE-4915-89E4-6FDC579E1DE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{F700749E-FB6A-41E9-9C28-CC0B57360701}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FFE-4915-89E4-6FDC579E1D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{ACCECEF9-4572-4B5F-88EF-1F3D2B973D50}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FFE-4915-89E4-6FDC579E1DE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{8802834A-291D-44C6-9F08-F9F78AF8C752}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FFE-4915-89E4-6FDC579E1DE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{897DDC2F-26EE-4A89-8D69-36E9E4215086}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FFE-4915-89E4-6FDC579E1D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52.7</c:v>
                </c:pt>
                <c:pt idx="16">
                  <c:v>54.2</c:v>
                </c:pt>
                <c:pt idx="24">
                  <c:v>54.9</c:v>
                </c:pt>
                <c:pt idx="32">
                  <c:v>56.5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FFE-4915-89E4-6FDC579E1D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{6F149D26-5703-427C-8625-C64C5E9E2394}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FFE-4915-89E4-6FDC579E1DE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{4B2FE51F-B5D0-438F-A299-CC51BE485B18}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FE-4915-89E4-6FDC579E1DE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{70EB56A4-F489-46C9-9A47-C9256CCC5274}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FE-4915-89E4-6FDC579E1DE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{30705E60-7031-45EF-8F5A-8706E8CFDEBC}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FE-4915-89E4-6FDC579E1DE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{4CE63D18-C0EC-4904-AAEB-67CD56025ECF}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FE-4915-89E4-6FDC579E1DE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{C53F16F8-216B-4499-B3E5-C9B22FB42C06}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FFE-4915-89E4-6FDC579E1D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{D55C8126-6608-4506-9CF7-13F0E4F908EA}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FFE-4915-89E4-6FDC579E1DE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{B2950373-D286-401B-9FD8-1DC58DC84EC1}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FFE-4915-89E4-6FDC579E1DE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{93EBA8B5-2F75-4FA8-905E-0518ABB92067}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FFE-4915-89E4-6FDC579E1D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EFFE-4915-89E4-6FDC579E1DE7}"/>
            </c:ext>
          </c:extLst>
        </c:ser>
        <c:dLbls>
          <c:showLegendKey val="0"/>
          <c:showVal val="1"/>
          <c:showCatName val="0"/>
          <c:showSerName val="0"/>
          <c:showPercent val="0"/>
          <c:showBubbleSize val="0"/>
        </c:dLbls>
        <c:axId val="210748544"/>
        <c:axId val="210750464"/>
      </c:scatterChart>
      <c:valAx>
        <c:axId val="210748544"/>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750464"/>
        <c:crosses val="autoZero"/>
        <c:crossBetween val="midCat"/>
      </c:valAx>
      <c:valAx>
        <c:axId val="210750464"/>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748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{C1124669-D230-4CC0-8AA7-F3D6ABF74417}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94F-4580-9B43-78F71E08EEA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{7B3D042D-9913-4FC8-86E8-3FF81D9E619C}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4F-4580-9B43-78F71E08EEA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{31A63AF8-E98C-43E8-90A1-553A620251C0}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4F-4580-9B43-78F71E08EEA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{A6B239D7-10FA-4539-A9AA-E4FDAF4013E3}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4F-4580-9B43-78F71E08EEA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{FBBFE3C0-4E6B-456B-BA0A-DEC1E432B961}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4F-4580-9B43-78F71E08EEA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{F8E077B8-A128-4357-9039-038BEE769E9E}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94F-4580-9B43-78F71E08EEA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{F001387F-0D02-4E05-9B6B-FE766E268166}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94F-4580-9B43-78F71E08EEA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{3A2A1266-D3BC-4088-B86B-BBC8C41BA815}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94F-4580-9B43-78F71E08EEA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{852BA215-8FCD-45ED-BD7E-5B39C26C8763}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94F-4580-9B43-78F71E08EE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11.1</c:v>
                </c:pt>
                <c:pt idx="16">
                  <c:v>10</c:v>
                </c:pt>
                <c:pt idx="24">
                  <c:v>8.6999999999999993</c:v>
                </c:pt>
                <c:pt idx="32">
                  <c:v>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94F-4580-9B43-78F71E08EE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{3181F96D-79EA-4416-A95E-05203D94BAD2}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94F-4580-9B43-78F71E08EE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{8EB7950F-2D3C-4C28-94AF-52089DFC9095}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4F-4580-9B43-78F71E08EEA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{6523FE06-AD0D-4727-A370-4335898801F7}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4F-4580-9B43-78F71E08EEA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{A96F2660-E0E5-43D5-BE83-B5ED2507E4A6}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4F-4580-9B43-78F71E08EEA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{32512EF6-E876-47FA-9204-27185B4340B0}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4F-4580-9B43-78F71E08EEA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{ED718FF1-95EB-4B58-A5FB-250FECC2EA48}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94F-4580-9B43-78F71E08EEA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{57104BE1-D94F-4B3A-8E0C-83806B4D5889}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94F-4580-9B43-78F71E08EEA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{BF0DA177-6B9A-45AF-8F7C-10DAF070F076}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94F-4580-9B43-78F71E08EE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{E7327083-DA6E-43B7-84A2-F00CBDF75814}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94F-4580-9B43-78F71E08EE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494F-4580-9B43-78F71E08EEA2}"/>
            </c:ext>
          </c:extLst>
        </c:ser>
        <c:dLbls>
          <c:showLegendKey val="0"/>
          <c:showVal val="1"/>
          <c:showCatName val="0"/>
          <c:showSerName val="0"/>
          <c:showPercent val="0"/>
          <c:showBubbleSize val="0"/>
        </c:dLbls>
        <c:axId val="211317120"/>
        <c:axId val="211319040"/>
      </c:scatterChart>
      <c:valAx>
        <c:axId val="211317120"/>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319040"/>
        <c:crosses val="autoZero"/>
        <c:crossBetween val="midCat"/>
      </c:valAx>
      <c:valAx>
        <c:axId val="21131904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317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継続的な繰上償還を行ってきたことなどから、「元利償還金」が前年度より</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百万円減となったことが主な要因となり、「実質公債費比率の分子」は前年度より</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しかしながら、新庁舎建設等の大型事業に係る新発債発行による元利償還金の増が見込まれるため、他の特定財源活用による新発債の発行抑制などに今後も努めていく。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」は、繰上償還の影響により</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年度から減少していた「一般会計等に係る地方債の現在高」が、新庁舎建設等の大型事業に係る新発債発行により、</a:t>
          </a:r>
          <a:r>
            <a:rPr kumimoji="1" lang="en-US" altLang="ja-JP" sz="1200">
              <a:latin typeface="ＭＳ ゴシック" pitchFamily="49" charset="-128"/>
              <a:ea typeface="ＭＳ ゴシック" pitchFamily="49" charset="-128"/>
            </a:rPr>
            <a:t>132</a:t>
          </a:r>
          <a:r>
            <a:rPr kumimoji="1" lang="ja-JP" altLang="en-US" sz="1200">
              <a:latin typeface="ＭＳ ゴシック" pitchFamily="49" charset="-128"/>
              <a:ea typeface="ＭＳ ゴシック" pitchFamily="49" charset="-128"/>
            </a:rPr>
            <a:t>百万円の増となったが、公共下水道事業及び農業集落排水事業等の起債残高の減少などにより「公営企業債等繰入見込額」が</a:t>
          </a:r>
          <a:r>
            <a:rPr kumimoji="1" lang="en-US" altLang="ja-JP" sz="1200">
              <a:latin typeface="ＭＳ ゴシック" pitchFamily="49" charset="-128"/>
              <a:ea typeface="ＭＳ ゴシック" pitchFamily="49" charset="-128"/>
            </a:rPr>
            <a:t>437</a:t>
          </a:r>
          <a:r>
            <a:rPr kumimoji="1" lang="ja-JP" altLang="en-US" sz="1200">
              <a:latin typeface="ＭＳ ゴシック" pitchFamily="49" charset="-128"/>
              <a:ea typeface="ＭＳ ゴシック" pitchFamily="49" charset="-128"/>
            </a:rPr>
            <a:t>百万円の減となったことなどから、前年度より</a:t>
          </a:r>
          <a:r>
            <a:rPr kumimoji="1" lang="en-US" altLang="ja-JP" sz="1200">
              <a:latin typeface="ＭＳ ゴシック" pitchFamily="49" charset="-128"/>
              <a:ea typeface="ＭＳ ゴシック" pitchFamily="49" charset="-128"/>
            </a:rPr>
            <a:t>509</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」は、「基準財政需要額算入見込額」が</a:t>
          </a:r>
          <a:r>
            <a:rPr kumimoji="1" lang="en-US" altLang="ja-JP" sz="1200">
              <a:latin typeface="ＭＳ ゴシック" pitchFamily="49" charset="-128"/>
              <a:ea typeface="ＭＳ ゴシック" pitchFamily="49" charset="-128"/>
            </a:rPr>
            <a:t>212</a:t>
          </a:r>
          <a:r>
            <a:rPr kumimoji="1" lang="ja-JP" altLang="en-US" sz="1200">
              <a:latin typeface="ＭＳ ゴシック" pitchFamily="49" charset="-128"/>
              <a:ea typeface="ＭＳ ゴシック" pitchFamily="49" charset="-128"/>
            </a:rPr>
            <a:t>百万円の増となったが、繰上償還の財源の一部として財政調整基金の取り崩しを行ったことなどにより「充当可能基金」は</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百万円の減となり、前年度より</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引き続き「充当可能財源等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を上回っているが、今後も新庁舎建設等の大型事業に係る新発債発行による地方債現在高の増が見込まれるため、事業費の精査による新発債の抑制や、交付税措置のある有利な地方債の発行を図るなど、公債費の適正化に今後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百万円、やすらぎのまちづくり基金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百万円などを積み立てた一方、繰上償還の財源として財政調整基金を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百万円、津波避難タワー建設事業等のため防災対策基金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今後、普通交付税の一本算定化等に伴い、経常的な歳入額の減が見込まれており、財源不足額を補填していくための取り崩しを余儀なくされることが予測されるため、次第に減少していく見込み。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やすらぎのまちづくり基金：市の多様な歴史、伝統、文化、産業等を生かし、独創的・個性的な地域づくりと高齢化社会の到来に備え、福祉活動・快適な生活環境の形成等の推進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ふるさと応援基金：ふるさと応援寄付金が増額したことなどによる増加（積立額：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定住自立圏基金：平成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年度に条例廃止に伴い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やすらぎのまちづくり基金：平成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年度に定住自立圏条例廃止により基金残額など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年度から新庁舎建設事業に充当しており、令和元年度から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年度の事業完了まで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年度にかけて津波避難タワー整備事業や災害時情報共有システム整備事業など防災関連事業の財源として、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年度には普通交付税における合併算定替の特例措置が終了することなどから、赤字補填としての繰入が今後は必要になると予測されており、減少していく見込み。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令和元年度には、繰上償還の財源として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33,138
126.46
20,851,647
20,309,693
261,827
10,869,360
14,925,248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香南市公共施設等総合管理計画」（以下「計画」という。）のもと、人口減少下においても公共サービスを効率的に提供するため、施設の複合化や集約化による公共サービス機能の集積とネットワーク化を図ることとしている。有形固定資産減価償却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上昇傾向にあるものの、類似団体平均と比較するとその伸びは緩やかである。計画に基づき、新庁舎建設をはじめとする施設の集約化や長寿命化、統廃合、老朽施設の除却等を進めるにつれて、今後は徐々に低下していくと考えられ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78"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2" name="フローチャート: 判断 81"/>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129646</xdr:rowOff>
    </xdr:from>
    <xdr:to>
      <xdr:col>23</xdr:col>
      <xdr:colOff>136525</xdr:colOff>
      <xdr:row>31</xdr:row>
      <xdr:rowOff>59796</xdr:rowOff>
    </xdr:to>
    <xdr:sp macro="" textlink="">
      <xdr:nvSpPr>
        <xdr:cNvPr id="88" name="楕円 87"/>
        <xdr:cNvSpPr/>
      </xdr:nvSpPr>
      <xdr:spPr>
        <a:xfrm>
          <a:off x="47117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108073</xdr:rowOff>
    </xdr:from>
    <xdr:ext cx="405111" cy="259045"/>
    <xdr:sp macro="" textlink="">
      <xdr:nvSpPr>
        <xdr:cNvPr id="89" name="有形固定資産減価償却率該当値テキスト"/>
        <xdr:cNvSpPr txBox="1"/>
      </xdr:nvSpPr>
      <xdr:spPr>
        <a:xfrm>
          <a:off x="4813300" y="602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158433</xdr:rowOff>
    </xdr:from>
    <xdr:to>
      <xdr:col>19</xdr:col>
      <xdr:colOff>187325</xdr:colOff>
      <xdr:row>31</xdr:row>
      <xdr:rowOff>88583</xdr:rowOff>
    </xdr:to>
    <xdr:sp macro="" textlink="">
      <xdr:nvSpPr>
        <xdr:cNvPr id="90" name="楕円 89"/>
        <xdr:cNvSpPr/>
      </xdr:nvSpPr>
      <xdr:spPr>
        <a:xfrm>
          <a:off x="4000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8996</xdr:rowOff>
    </xdr:from>
    <xdr:to>
      <xdr:col>23</xdr:col>
      <xdr:colOff>85725</xdr:colOff>
      <xdr:row>31</xdr:row>
      <xdr:rowOff>37783</xdr:rowOff>
    </xdr:to>
    <xdr:cxnSp macro="">
      <xdr:nvCxnSpPr>
        <xdr:cNvPr id="91" name="直線コネクタ 90"/>
        <xdr:cNvCxnSpPr/>
      </xdr:nvCxnSpPr>
      <xdr:spPr>
        <a:xfrm flipV="1">
          <a:off x="4051300" y="6095471"/>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92" name="楕円 91"/>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37783</xdr:rowOff>
    </xdr:from>
    <xdr:to>
      <xdr:col>19</xdr:col>
      <xdr:colOff>136525</xdr:colOff>
      <xdr:row>31</xdr:row>
      <xdr:rowOff>50377</xdr:rowOff>
    </xdr:to>
    <xdr:cxnSp macro="">
      <xdr:nvCxnSpPr>
        <xdr:cNvPr id="93" name="直線コネクタ 92"/>
        <xdr:cNvCxnSpPr/>
      </xdr:nvCxnSpPr>
      <xdr:spPr>
        <a:xfrm flipV="1">
          <a:off x="3289300" y="6124258"/>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26564</xdr:rowOff>
    </xdr:from>
    <xdr:to>
      <xdr:col>11</xdr:col>
      <xdr:colOff>187325</xdr:colOff>
      <xdr:row>31</xdr:row>
      <xdr:rowOff>128164</xdr:rowOff>
    </xdr:to>
    <xdr:sp macro="" textlink="">
      <xdr:nvSpPr>
        <xdr:cNvPr id="94" name="楕円 93"/>
        <xdr:cNvSpPr/>
      </xdr:nvSpPr>
      <xdr:spPr>
        <a:xfrm>
          <a:off x="2476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50377</xdr:rowOff>
    </xdr:from>
    <xdr:to>
      <xdr:col>15</xdr:col>
      <xdr:colOff>136525</xdr:colOff>
      <xdr:row>31</xdr:row>
      <xdr:rowOff>77364</xdr:rowOff>
    </xdr:to>
    <xdr:cxnSp macro="">
      <xdr:nvCxnSpPr>
        <xdr:cNvPr id="95" name="直線コネクタ 94"/>
        <xdr:cNvCxnSpPr/>
      </xdr:nvCxnSpPr>
      <xdr:spPr>
        <a:xfrm flipV="1">
          <a:off x="2527300" y="6136852"/>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6"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7"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8"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79710</xdr:rowOff>
    </xdr:from>
    <xdr:ext cx="405111" cy="259045"/>
    <xdr:sp macro="" textlink="">
      <xdr:nvSpPr>
        <xdr:cNvPr id="99" name="n_1mainValue有形固定資産減価償却率"/>
        <xdr:cNvSpPr txBox="1"/>
      </xdr:nvSpPr>
      <xdr:spPr>
        <a:xfrm>
          <a:off x="38360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100" name="n_2main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119291</xdr:rowOff>
    </xdr:from>
    <xdr:ext cx="405111" cy="259045"/>
    <xdr:sp macro="" textlink="">
      <xdr:nvSpPr>
        <xdr:cNvPr id="101" name="n_3mainValue有形固定資産減価償却率"/>
        <xdr:cNvSpPr txBox="1"/>
      </xdr:nvSpPr>
      <xdr:spPr>
        <a:xfrm>
          <a:off x="2324744" y="620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年度にかけ上昇傾向にあるものの、類似団体の平均と比較するとその伸びは緩やかである。主な要因としては、平成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年度から実施している繰上償還（</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億円）によって地方債残高を減少させたことや、財政の健全化に向けて新規発行債の抑制に努めたことが考えられる。</a:t>
          </a:r>
        </a:p>
        <a:p>
          <a:r>
            <a:rPr kumimoji="1" lang="ja-JP" altLang="en-US" sz="1100">
              <a:latin typeface="ＭＳ Ｐゴシック" panose="020B0600070205080204" pitchFamily="50" charset="-128"/>
              <a:ea typeface="ＭＳ Ｐゴシック" panose="020B0600070205080204" pitchFamily="50" charset="-128"/>
            </a:rPr>
            <a:t>　しかしながら、今後は新庁舎建設などの大型事業の実施により、新規発行債の増加が見込まれるため、更なる債務償還比率の上昇が考えられる。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84842</xdr:rowOff>
    </xdr:from>
    <xdr:to>
      <xdr:col>76</xdr:col>
      <xdr:colOff>73025</xdr:colOff>
      <xdr:row>33</xdr:row>
      <xdr:rowOff>14992</xdr:rowOff>
    </xdr:to>
    <xdr:sp macro="" textlink="">
      <xdr:nvSpPr>
        <xdr:cNvPr id="145" name="楕円 144"/>
        <xdr:cNvSpPr/>
      </xdr:nvSpPr>
      <xdr:spPr>
        <a:xfrm>
          <a:off x="14744700" y="63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63269</xdr:rowOff>
    </xdr:from>
    <xdr:ext cx="469744" cy="259045"/>
    <xdr:sp macro="" textlink="">
      <xdr:nvSpPr>
        <xdr:cNvPr id="146" name="債務償還比率該当値テキスト"/>
        <xdr:cNvSpPr txBox="1"/>
      </xdr:nvSpPr>
      <xdr:spPr>
        <a:xfrm>
          <a:off x="14846300"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89469</xdr:rowOff>
    </xdr:from>
    <xdr:to>
      <xdr:col>72</xdr:col>
      <xdr:colOff>123825</xdr:colOff>
      <xdr:row>33</xdr:row>
      <xdr:rowOff>19619</xdr:rowOff>
    </xdr:to>
    <xdr:sp macro="" textlink="">
      <xdr:nvSpPr>
        <xdr:cNvPr id="147" name="楕円 146"/>
        <xdr:cNvSpPr/>
      </xdr:nvSpPr>
      <xdr:spPr>
        <a:xfrm>
          <a:off x="14033500" y="63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135642</xdr:rowOff>
    </xdr:from>
    <xdr:to>
      <xdr:col>76</xdr:col>
      <xdr:colOff>22225</xdr:colOff>
      <xdr:row>32</xdr:row>
      <xdr:rowOff>140269</xdr:rowOff>
    </xdr:to>
    <xdr:cxnSp macro="">
      <xdr:nvCxnSpPr>
        <xdr:cNvPr id="148" name="直線コネクタ 147"/>
        <xdr:cNvCxnSpPr/>
      </xdr:nvCxnSpPr>
      <xdr:spPr>
        <a:xfrm flipV="1">
          <a:off x="14084300" y="6393567"/>
          <a:ext cx="7112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10746</xdr:rowOff>
    </xdr:from>
    <xdr:ext cx="469744" cy="259045"/>
    <xdr:sp macro="" textlink="">
      <xdr:nvSpPr>
        <xdr:cNvPr id="150" name="n_1mainValue債務償還比率"/>
        <xdr:cNvSpPr txBox="1"/>
      </xdr:nvSpPr>
      <xdr:spPr>
        <a:xfrm>
          <a:off x="13836727" y="64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33,138
126.46
20,851,647
20,309,693
261,827
10,869,360
14,925,248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2" name="楕円 71"/>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150784</xdr:rowOff>
    </xdr:from>
    <xdr:ext cx="405111" cy="259045"/>
    <xdr:sp macro="" textlink="">
      <xdr:nvSpPr>
        <xdr:cNvPr id="73" name="【道路】&#10;有形固定資産減価償却率該当値テキスト"/>
        <xdr:cNvSpPr txBox="1"/>
      </xdr:nvSpPr>
      <xdr:spPr>
        <a:xfrm>
          <a:off x="4673600"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4" name="楕円 73"/>
        <xdr:cNvSpPr/>
      </xdr:nvSpPr>
      <xdr:spPr>
        <a:xfrm>
          <a:off x="3746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79466</xdr:rowOff>
    </xdr:to>
    <xdr:cxnSp macro="">
      <xdr:nvCxnSpPr>
        <xdr:cNvPr id="75" name="直線コネクタ 74"/>
        <xdr:cNvCxnSpPr/>
      </xdr:nvCxnSpPr>
      <xdr:spPr>
        <a:xfrm flipV="1">
          <a:off x="3797300" y="63953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54792</xdr:rowOff>
    </xdr:from>
    <xdr:to>
      <xdr:col>15</xdr:col>
      <xdr:colOff>101600</xdr:colOff>
      <xdr:row>37</xdr:row>
      <xdr:rowOff>156392</xdr:rowOff>
    </xdr:to>
    <xdr:sp macro="" textlink="">
      <xdr:nvSpPr>
        <xdr:cNvPr id="76" name="楕円 75"/>
        <xdr:cNvSpPr/>
      </xdr:nvSpPr>
      <xdr:spPr>
        <a:xfrm>
          <a:off x="2857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79466</xdr:rowOff>
    </xdr:from>
    <xdr:to>
      <xdr:col>19</xdr:col>
      <xdr:colOff>177800</xdr:colOff>
      <xdr:row>37</xdr:row>
      <xdr:rowOff>105592</xdr:rowOff>
    </xdr:to>
    <xdr:cxnSp macro="">
      <xdr:nvCxnSpPr>
        <xdr:cNvPr id="77" name="直線コネクタ 76"/>
        <xdr:cNvCxnSpPr/>
      </xdr:nvCxnSpPr>
      <xdr:spPr>
        <a:xfrm flipV="1">
          <a:off x="2908300" y="64231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78" name="楕円 77"/>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105592</xdr:rowOff>
    </xdr:from>
    <xdr:to>
      <xdr:col>15</xdr:col>
      <xdr:colOff>50800</xdr:colOff>
      <xdr:row>37</xdr:row>
      <xdr:rowOff>136616</xdr:rowOff>
    </xdr:to>
    <xdr:cxnSp macro="">
      <xdr:nvCxnSpPr>
        <xdr:cNvPr id="79" name="直線コネクタ 78"/>
        <xdr:cNvCxnSpPr/>
      </xdr:nvCxnSpPr>
      <xdr:spPr>
        <a:xfrm flipV="1">
          <a:off x="2019300" y="64492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121393</xdr:rowOff>
    </xdr:from>
    <xdr:ext cx="405111" cy="259045"/>
    <xdr:sp macro="" textlink="">
      <xdr:nvSpPr>
        <xdr:cNvPr id="83" name="n_1mainValue【道路】&#10;有形固定資産減価償却率"/>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147518</xdr:rowOff>
    </xdr:from>
    <xdr:ext cx="405111" cy="259045"/>
    <xdr:sp macro="" textlink="">
      <xdr:nvSpPr>
        <xdr:cNvPr id="84" name="n_2mainValue【道路】&#10;有形固定資産減価償却率"/>
        <xdr:cNvSpPr txBox="1"/>
      </xdr:nvSpPr>
      <xdr:spPr>
        <a:xfrm>
          <a:off x="2705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5" name="n_3mainValue【道路】&#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89484</xdr:rowOff>
    </xdr:from>
    <xdr:to>
      <xdr:col>55</xdr:col>
      <xdr:colOff>50800</xdr:colOff>
      <xdr:row>41</xdr:row>
      <xdr:rowOff>19634</xdr:rowOff>
    </xdr:to>
    <xdr:sp macro="" textlink="">
      <xdr:nvSpPr>
        <xdr:cNvPr id="124" name="楕円 123"/>
        <xdr:cNvSpPr/>
      </xdr:nvSpPr>
      <xdr:spPr>
        <a:xfrm>
          <a:off x="10426700" y="69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67911</xdr:rowOff>
    </xdr:from>
    <xdr:ext cx="534377" cy="259045"/>
    <xdr:sp macro="" textlink="">
      <xdr:nvSpPr>
        <xdr:cNvPr id="125" name="【道路】&#10;一人当たり延長該当値テキスト"/>
        <xdr:cNvSpPr txBox="1"/>
      </xdr:nvSpPr>
      <xdr:spPr>
        <a:xfrm>
          <a:off x="10515600" y="69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132670</xdr:rowOff>
    </xdr:from>
    <xdr:to>
      <xdr:col>50</xdr:col>
      <xdr:colOff>165100</xdr:colOff>
      <xdr:row>41</xdr:row>
      <xdr:rowOff>62820</xdr:rowOff>
    </xdr:to>
    <xdr:sp macro="" textlink="">
      <xdr:nvSpPr>
        <xdr:cNvPr id="126" name="楕円 125"/>
        <xdr:cNvSpPr/>
      </xdr:nvSpPr>
      <xdr:spPr>
        <a:xfrm>
          <a:off x="9588500" y="69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140284</xdr:rowOff>
    </xdr:from>
    <xdr:to>
      <xdr:col>55</xdr:col>
      <xdr:colOff>0</xdr:colOff>
      <xdr:row>41</xdr:row>
      <xdr:rowOff>12020</xdr:rowOff>
    </xdr:to>
    <xdr:cxnSp macro="">
      <xdr:nvCxnSpPr>
        <xdr:cNvPr id="127" name="直線コネクタ 126"/>
        <xdr:cNvCxnSpPr/>
      </xdr:nvCxnSpPr>
      <xdr:spPr>
        <a:xfrm flipV="1">
          <a:off x="9639300" y="6998284"/>
          <a:ext cx="838200" cy="4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88360</xdr:rowOff>
    </xdr:from>
    <xdr:to>
      <xdr:col>46</xdr:col>
      <xdr:colOff>38100</xdr:colOff>
      <xdr:row>41</xdr:row>
      <xdr:rowOff>18510</xdr:rowOff>
    </xdr:to>
    <xdr:sp macro="" textlink="">
      <xdr:nvSpPr>
        <xdr:cNvPr id="128" name="楕円 127"/>
        <xdr:cNvSpPr/>
      </xdr:nvSpPr>
      <xdr:spPr>
        <a:xfrm>
          <a:off x="8699500" y="6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139160</xdr:rowOff>
    </xdr:from>
    <xdr:to>
      <xdr:col>50</xdr:col>
      <xdr:colOff>114300</xdr:colOff>
      <xdr:row>41</xdr:row>
      <xdr:rowOff>12020</xdr:rowOff>
    </xdr:to>
    <xdr:cxnSp macro="">
      <xdr:nvCxnSpPr>
        <xdr:cNvPr id="129" name="直線コネクタ 128"/>
        <xdr:cNvCxnSpPr/>
      </xdr:nvCxnSpPr>
      <xdr:spPr>
        <a:xfrm>
          <a:off x="8750300" y="6997160"/>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91504</xdr:rowOff>
    </xdr:from>
    <xdr:to>
      <xdr:col>41</xdr:col>
      <xdr:colOff>101600</xdr:colOff>
      <xdr:row>41</xdr:row>
      <xdr:rowOff>21654</xdr:rowOff>
    </xdr:to>
    <xdr:sp macro="" textlink="">
      <xdr:nvSpPr>
        <xdr:cNvPr id="130" name="楕円 129"/>
        <xdr:cNvSpPr/>
      </xdr:nvSpPr>
      <xdr:spPr>
        <a:xfrm>
          <a:off x="7810500" y="69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139160</xdr:rowOff>
    </xdr:from>
    <xdr:to>
      <xdr:col>45</xdr:col>
      <xdr:colOff>177800</xdr:colOff>
      <xdr:row>40</xdr:row>
      <xdr:rowOff>142304</xdr:rowOff>
    </xdr:to>
    <xdr:cxnSp macro="">
      <xdr:nvCxnSpPr>
        <xdr:cNvPr id="131" name="直線コネクタ 130"/>
        <xdr:cNvCxnSpPr/>
      </xdr:nvCxnSpPr>
      <xdr:spPr>
        <a:xfrm flipV="1">
          <a:off x="7861300" y="6997160"/>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53947</xdr:rowOff>
    </xdr:from>
    <xdr:ext cx="534377" cy="259045"/>
    <xdr:sp macro="" textlink="">
      <xdr:nvSpPr>
        <xdr:cNvPr id="135" name="n_1mainValue【道路】&#10;一人当たり延長"/>
        <xdr:cNvSpPr txBox="1"/>
      </xdr:nvSpPr>
      <xdr:spPr>
        <a:xfrm>
          <a:off x="9359411" y="70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9637</xdr:rowOff>
    </xdr:from>
    <xdr:ext cx="534377" cy="259045"/>
    <xdr:sp macro="" textlink="">
      <xdr:nvSpPr>
        <xdr:cNvPr id="136" name="n_2mainValue【道路】&#10;一人当たり延長"/>
        <xdr:cNvSpPr txBox="1"/>
      </xdr:nvSpPr>
      <xdr:spPr>
        <a:xfrm>
          <a:off x="8483111" y="7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12781</xdr:rowOff>
    </xdr:from>
    <xdr:ext cx="534377" cy="259045"/>
    <xdr:sp macro="" textlink="">
      <xdr:nvSpPr>
        <xdr:cNvPr id="137" name="n_3mainValue【道路】&#10;一人当たり延長"/>
        <xdr:cNvSpPr txBox="1"/>
      </xdr:nvSpPr>
      <xdr:spPr>
        <a:xfrm>
          <a:off x="7594111" y="70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78" name="楕円 177"/>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159493</xdr:rowOff>
    </xdr:from>
    <xdr:ext cx="405111" cy="259045"/>
    <xdr:sp macro="" textlink="">
      <xdr:nvSpPr>
        <xdr:cNvPr id="179" name="【橋りょう・トンネル】&#10;有形固定資産減価償却率該当値テキスト"/>
        <xdr:cNvSpPr txBox="1"/>
      </xdr:nvSpPr>
      <xdr:spPr>
        <a:xfrm>
          <a:off x="4673600"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80" name="楕円 179"/>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88174</xdr:rowOff>
    </xdr:to>
    <xdr:cxnSp macro="">
      <xdr:nvCxnSpPr>
        <xdr:cNvPr id="181" name="直線コネクタ 180"/>
        <xdr:cNvCxnSpPr/>
      </xdr:nvCxnSpPr>
      <xdr:spPr>
        <a:xfrm flipV="1">
          <a:off x="3797300" y="103474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楕円 181"/>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114300</xdr:rowOff>
    </xdr:to>
    <xdr:cxnSp macro="">
      <xdr:nvCxnSpPr>
        <xdr:cNvPr id="183" name="直線コネクタ 182"/>
        <xdr:cNvCxnSpPr/>
      </xdr:nvCxnSpPr>
      <xdr:spPr>
        <a:xfrm flipV="1">
          <a:off x="2908300" y="1037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84" name="楕円 183"/>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138793</xdr:rowOff>
    </xdr:to>
    <xdr:cxnSp macro="">
      <xdr:nvCxnSpPr>
        <xdr:cNvPr id="185" name="直線コネクタ 184"/>
        <xdr:cNvCxnSpPr/>
      </xdr:nvCxnSpPr>
      <xdr:spPr>
        <a:xfrm flipV="1">
          <a:off x="2019300" y="104013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130101</xdr:rowOff>
    </xdr:from>
    <xdr:ext cx="405111" cy="259045"/>
    <xdr:sp macro="" textlink="">
      <xdr:nvSpPr>
        <xdr:cNvPr id="189" name="n_1main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0"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191" name="n_3mainValue【橋りょう・トンネル】&#10;有形固定資産減価償却率"/>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125596</xdr:rowOff>
    </xdr:from>
    <xdr:to>
      <xdr:col>55</xdr:col>
      <xdr:colOff>50800</xdr:colOff>
      <xdr:row>62</xdr:row>
      <xdr:rowOff>55746</xdr:rowOff>
    </xdr:to>
    <xdr:sp macro="" textlink="">
      <xdr:nvSpPr>
        <xdr:cNvPr id="228" name="楕円 227"/>
        <xdr:cNvSpPr/>
      </xdr:nvSpPr>
      <xdr:spPr>
        <a:xfrm>
          <a:off x="10426700" y="105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104023</xdr:rowOff>
    </xdr:from>
    <xdr:ext cx="599010" cy="259045"/>
    <xdr:sp macro="" textlink="">
      <xdr:nvSpPr>
        <xdr:cNvPr id="229" name="【橋りょう・トンネル】&#10;一人当たり有形固定資産（償却資産）額該当値テキスト"/>
        <xdr:cNvSpPr txBox="1"/>
      </xdr:nvSpPr>
      <xdr:spPr>
        <a:xfrm>
          <a:off x="10515600" y="105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127546</xdr:rowOff>
    </xdr:from>
    <xdr:to>
      <xdr:col>50</xdr:col>
      <xdr:colOff>165100</xdr:colOff>
      <xdr:row>62</xdr:row>
      <xdr:rowOff>57696</xdr:rowOff>
    </xdr:to>
    <xdr:sp macro="" textlink="">
      <xdr:nvSpPr>
        <xdr:cNvPr id="230" name="楕円 229"/>
        <xdr:cNvSpPr/>
      </xdr:nvSpPr>
      <xdr:spPr>
        <a:xfrm>
          <a:off x="9588500" y="105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4946</xdr:rowOff>
    </xdr:from>
    <xdr:to>
      <xdr:col>55</xdr:col>
      <xdr:colOff>0</xdr:colOff>
      <xdr:row>62</xdr:row>
      <xdr:rowOff>6896</xdr:rowOff>
    </xdr:to>
    <xdr:cxnSp macro="">
      <xdr:nvCxnSpPr>
        <xdr:cNvPr id="231" name="直線コネクタ 230"/>
        <xdr:cNvCxnSpPr/>
      </xdr:nvCxnSpPr>
      <xdr:spPr>
        <a:xfrm flipV="1">
          <a:off x="9639300" y="10634846"/>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130638</xdr:rowOff>
    </xdr:from>
    <xdr:to>
      <xdr:col>46</xdr:col>
      <xdr:colOff>38100</xdr:colOff>
      <xdr:row>62</xdr:row>
      <xdr:rowOff>60788</xdr:rowOff>
    </xdr:to>
    <xdr:sp macro="" textlink="">
      <xdr:nvSpPr>
        <xdr:cNvPr id="232" name="楕円 231"/>
        <xdr:cNvSpPr/>
      </xdr:nvSpPr>
      <xdr:spPr>
        <a:xfrm>
          <a:off x="8699500" y="105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6896</xdr:rowOff>
    </xdr:from>
    <xdr:to>
      <xdr:col>50</xdr:col>
      <xdr:colOff>114300</xdr:colOff>
      <xdr:row>62</xdr:row>
      <xdr:rowOff>9988</xdr:rowOff>
    </xdr:to>
    <xdr:cxnSp macro="">
      <xdr:nvCxnSpPr>
        <xdr:cNvPr id="233" name="直線コネクタ 232"/>
        <xdr:cNvCxnSpPr/>
      </xdr:nvCxnSpPr>
      <xdr:spPr>
        <a:xfrm flipV="1">
          <a:off x="8750300" y="10636796"/>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134250</xdr:rowOff>
    </xdr:from>
    <xdr:to>
      <xdr:col>41</xdr:col>
      <xdr:colOff>101600</xdr:colOff>
      <xdr:row>62</xdr:row>
      <xdr:rowOff>64400</xdr:rowOff>
    </xdr:to>
    <xdr:sp macro="" textlink="">
      <xdr:nvSpPr>
        <xdr:cNvPr id="234" name="楕円 233"/>
        <xdr:cNvSpPr/>
      </xdr:nvSpPr>
      <xdr:spPr>
        <a:xfrm>
          <a:off x="7810500" y="105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9988</xdr:rowOff>
    </xdr:from>
    <xdr:to>
      <xdr:col>45</xdr:col>
      <xdr:colOff>177800</xdr:colOff>
      <xdr:row>62</xdr:row>
      <xdr:rowOff>13600</xdr:rowOff>
    </xdr:to>
    <xdr:cxnSp macro="">
      <xdr:nvCxnSpPr>
        <xdr:cNvPr id="235" name="直線コネクタ 234"/>
        <xdr:cNvCxnSpPr/>
      </xdr:nvCxnSpPr>
      <xdr:spPr>
        <a:xfrm flipV="1">
          <a:off x="7861300" y="1063988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74223</xdr:rowOff>
    </xdr:from>
    <xdr:ext cx="599010" cy="259045"/>
    <xdr:sp macro="" textlink="">
      <xdr:nvSpPr>
        <xdr:cNvPr id="239" name="n_1mainValue【橋りょう・トンネル】&#10;一人当たり有形固定資産（償却資産）額"/>
        <xdr:cNvSpPr txBox="1"/>
      </xdr:nvSpPr>
      <xdr:spPr>
        <a:xfrm>
          <a:off x="9327095" y="1036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77315</xdr:rowOff>
    </xdr:from>
    <xdr:ext cx="599010" cy="259045"/>
    <xdr:sp macro="" textlink="">
      <xdr:nvSpPr>
        <xdr:cNvPr id="240" name="n_2mainValue【橋りょう・トンネル】&#10;一人当たり有形固定資産（償却資産）額"/>
        <xdr:cNvSpPr txBox="1"/>
      </xdr:nvSpPr>
      <xdr:spPr>
        <a:xfrm>
          <a:off x="8450795" y="103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80927</xdr:rowOff>
    </xdr:from>
    <xdr:ext cx="599010" cy="259045"/>
    <xdr:sp macro="" textlink="">
      <xdr:nvSpPr>
        <xdr:cNvPr id="241" name="n_3mainValue【橋りょう・トンネル】&#10;一人当たり有形固定資産（償却資産）額"/>
        <xdr:cNvSpPr txBox="1"/>
      </xdr:nvSpPr>
      <xdr:spPr>
        <a:xfrm>
          <a:off x="7561795" y="1036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281" name="楕円 280"/>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282" name="【公営住宅】&#10;有形固定資産減価償却率該当値テキスト"/>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83" name="楕円 282"/>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167639</xdr:rowOff>
    </xdr:from>
    <xdr:to>
      <xdr:col>24</xdr:col>
      <xdr:colOff>63500</xdr:colOff>
      <xdr:row>81</xdr:row>
      <xdr:rowOff>26670</xdr:rowOff>
    </xdr:to>
    <xdr:cxnSp macro="">
      <xdr:nvCxnSpPr>
        <xdr:cNvPr id="284" name="直線コネクタ 283"/>
        <xdr:cNvCxnSpPr/>
      </xdr:nvCxnSpPr>
      <xdr:spPr>
        <a:xfrm flipV="1">
          <a:off x="3797300" y="13883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285" name="楕円 284"/>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76200</xdr:rowOff>
    </xdr:to>
    <xdr:cxnSp macro="">
      <xdr:nvCxnSpPr>
        <xdr:cNvPr id="286" name="直線コネクタ 285"/>
        <xdr:cNvCxnSpPr/>
      </xdr:nvCxnSpPr>
      <xdr:spPr>
        <a:xfrm flipV="1">
          <a:off x="2908300" y="13914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287" name="楕円 286"/>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116205</xdr:rowOff>
    </xdr:to>
    <xdr:cxnSp macro="">
      <xdr:nvCxnSpPr>
        <xdr:cNvPr id="288" name="直線コネクタ 287"/>
        <xdr:cNvCxnSpPr/>
      </xdr:nvCxnSpPr>
      <xdr:spPr>
        <a:xfrm flipV="1">
          <a:off x="2019300" y="1396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92" name="n_1main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293" name="n_2mainValue【公営住宅】&#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294" name="n_3mainValue【公営住宅】&#10;有形固定資産減価償却率"/>
        <xdr:cNvSpPr txBox="1"/>
      </xdr:nvSpPr>
      <xdr:spPr>
        <a:xfrm>
          <a:off x="1816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120052</xdr:rowOff>
    </xdr:from>
    <xdr:to>
      <xdr:col>55</xdr:col>
      <xdr:colOff>50800</xdr:colOff>
      <xdr:row>85</xdr:row>
      <xdr:rowOff>50202</xdr:rowOff>
    </xdr:to>
    <xdr:sp macro="" textlink="">
      <xdr:nvSpPr>
        <xdr:cNvPr id="335" name="楕円 334"/>
        <xdr:cNvSpPr/>
      </xdr:nvSpPr>
      <xdr:spPr>
        <a:xfrm>
          <a:off x="10426700" y="145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142929</xdr:rowOff>
    </xdr:from>
    <xdr:ext cx="469744" cy="259045"/>
    <xdr:sp macro="" textlink="">
      <xdr:nvSpPr>
        <xdr:cNvPr id="336" name="【公営住宅】&#10;一人当たり面積該当値テキスト"/>
        <xdr:cNvSpPr txBox="1"/>
      </xdr:nvSpPr>
      <xdr:spPr>
        <a:xfrm>
          <a:off x="10515600" y="143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121684</xdr:rowOff>
    </xdr:from>
    <xdr:to>
      <xdr:col>50</xdr:col>
      <xdr:colOff>165100</xdr:colOff>
      <xdr:row>85</xdr:row>
      <xdr:rowOff>51834</xdr:rowOff>
    </xdr:to>
    <xdr:sp macro="" textlink="">
      <xdr:nvSpPr>
        <xdr:cNvPr id="337" name="楕円 336"/>
        <xdr:cNvSpPr/>
      </xdr:nvSpPr>
      <xdr:spPr>
        <a:xfrm>
          <a:off x="9588500" y="145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170852</xdr:rowOff>
    </xdr:from>
    <xdr:to>
      <xdr:col>55</xdr:col>
      <xdr:colOff>0</xdr:colOff>
      <xdr:row>85</xdr:row>
      <xdr:rowOff>1034</xdr:rowOff>
    </xdr:to>
    <xdr:cxnSp macro="">
      <xdr:nvCxnSpPr>
        <xdr:cNvPr id="338" name="直線コネクタ 337"/>
        <xdr:cNvCxnSpPr/>
      </xdr:nvCxnSpPr>
      <xdr:spPr>
        <a:xfrm flipV="1">
          <a:off x="9639300" y="1457265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121847</xdr:rowOff>
    </xdr:from>
    <xdr:to>
      <xdr:col>46</xdr:col>
      <xdr:colOff>38100</xdr:colOff>
      <xdr:row>85</xdr:row>
      <xdr:rowOff>51997</xdr:rowOff>
    </xdr:to>
    <xdr:sp macro="" textlink="">
      <xdr:nvSpPr>
        <xdr:cNvPr id="339" name="楕円 338"/>
        <xdr:cNvSpPr/>
      </xdr:nvSpPr>
      <xdr:spPr>
        <a:xfrm>
          <a:off x="8699500" y="14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1034</xdr:rowOff>
    </xdr:from>
    <xdr:to>
      <xdr:col>50</xdr:col>
      <xdr:colOff>114300</xdr:colOff>
      <xdr:row>85</xdr:row>
      <xdr:rowOff>1197</xdr:rowOff>
    </xdr:to>
    <xdr:cxnSp macro="">
      <xdr:nvCxnSpPr>
        <xdr:cNvPr id="340" name="直線コネクタ 339"/>
        <xdr:cNvCxnSpPr/>
      </xdr:nvCxnSpPr>
      <xdr:spPr>
        <a:xfrm flipV="1">
          <a:off x="8750300" y="1457428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124623</xdr:rowOff>
    </xdr:from>
    <xdr:to>
      <xdr:col>41</xdr:col>
      <xdr:colOff>101600</xdr:colOff>
      <xdr:row>85</xdr:row>
      <xdr:rowOff>54773</xdr:rowOff>
    </xdr:to>
    <xdr:sp macro="" textlink="">
      <xdr:nvSpPr>
        <xdr:cNvPr id="341" name="楕円 340"/>
        <xdr:cNvSpPr/>
      </xdr:nvSpPr>
      <xdr:spPr>
        <a:xfrm>
          <a:off x="7810500" y="145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1197</xdr:rowOff>
    </xdr:from>
    <xdr:to>
      <xdr:col>45</xdr:col>
      <xdr:colOff>177800</xdr:colOff>
      <xdr:row>85</xdr:row>
      <xdr:rowOff>3973</xdr:rowOff>
    </xdr:to>
    <xdr:cxnSp macro="">
      <xdr:nvCxnSpPr>
        <xdr:cNvPr id="342" name="直線コネクタ 341"/>
        <xdr:cNvCxnSpPr/>
      </xdr:nvCxnSpPr>
      <xdr:spPr>
        <a:xfrm flipV="1">
          <a:off x="7861300" y="1457444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68361</xdr:rowOff>
    </xdr:from>
    <xdr:ext cx="469744" cy="259045"/>
    <xdr:sp macro="" textlink="">
      <xdr:nvSpPr>
        <xdr:cNvPr id="346" name="n_1mainValue【公営住宅】&#10;一人当たり面積"/>
        <xdr:cNvSpPr txBox="1"/>
      </xdr:nvSpPr>
      <xdr:spPr>
        <a:xfrm>
          <a:off x="9391727" y="1429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68524</xdr:rowOff>
    </xdr:from>
    <xdr:ext cx="469744" cy="259045"/>
    <xdr:sp macro="" textlink="">
      <xdr:nvSpPr>
        <xdr:cNvPr id="347" name="n_2mainValue【公営住宅】&#10;一人当たり面積"/>
        <xdr:cNvSpPr txBox="1"/>
      </xdr:nvSpPr>
      <xdr:spPr>
        <a:xfrm>
          <a:off x="8515427" y="142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71300</xdr:rowOff>
    </xdr:from>
    <xdr:ext cx="469744" cy="259045"/>
    <xdr:sp macro="" textlink="">
      <xdr:nvSpPr>
        <xdr:cNvPr id="348" name="n_3mainValue【公営住宅】&#10;一人当たり面積"/>
        <xdr:cNvSpPr txBox="1"/>
      </xdr:nvSpPr>
      <xdr:spPr>
        <a:xfrm>
          <a:off x="7626427" y="1430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389" name="楕円 388"/>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390" name="【港湾・漁港】&#10;有形固定資産減価償却率該当値テキスト"/>
        <xdr:cNvSpPr txBox="1"/>
      </xdr:nvSpPr>
      <xdr:spPr>
        <a:xfrm>
          <a:off x="4673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31931</xdr:rowOff>
    </xdr:from>
    <xdr:to>
      <xdr:col>20</xdr:col>
      <xdr:colOff>38100</xdr:colOff>
      <xdr:row>103</xdr:row>
      <xdr:rowOff>133531</xdr:rowOff>
    </xdr:to>
    <xdr:sp macro="" textlink="">
      <xdr:nvSpPr>
        <xdr:cNvPr id="391" name="楕円 390"/>
        <xdr:cNvSpPr/>
      </xdr:nvSpPr>
      <xdr:spPr>
        <a:xfrm>
          <a:off x="3746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53339</xdr:rowOff>
    </xdr:from>
    <xdr:to>
      <xdr:col>24</xdr:col>
      <xdr:colOff>63500</xdr:colOff>
      <xdr:row>103</xdr:row>
      <xdr:rowOff>82731</xdr:rowOff>
    </xdr:to>
    <xdr:cxnSp macro="">
      <xdr:nvCxnSpPr>
        <xdr:cNvPr id="392" name="直線コネクタ 391"/>
        <xdr:cNvCxnSpPr/>
      </xdr:nvCxnSpPr>
      <xdr:spPr>
        <a:xfrm flipV="1">
          <a:off x="3797300" y="177126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58057</xdr:rowOff>
    </xdr:from>
    <xdr:to>
      <xdr:col>15</xdr:col>
      <xdr:colOff>101600</xdr:colOff>
      <xdr:row>103</xdr:row>
      <xdr:rowOff>159657</xdr:rowOff>
    </xdr:to>
    <xdr:sp macro="" textlink="">
      <xdr:nvSpPr>
        <xdr:cNvPr id="393" name="楕円 392"/>
        <xdr:cNvSpPr/>
      </xdr:nvSpPr>
      <xdr:spPr>
        <a:xfrm>
          <a:off x="2857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82731</xdr:rowOff>
    </xdr:from>
    <xdr:to>
      <xdr:col>19</xdr:col>
      <xdr:colOff>177800</xdr:colOff>
      <xdr:row>103</xdr:row>
      <xdr:rowOff>108857</xdr:rowOff>
    </xdr:to>
    <xdr:cxnSp macro="">
      <xdr:nvCxnSpPr>
        <xdr:cNvPr id="394" name="直線コネクタ 393"/>
        <xdr:cNvCxnSpPr/>
      </xdr:nvCxnSpPr>
      <xdr:spPr>
        <a:xfrm flipV="1">
          <a:off x="2908300" y="177420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395" name="楕円 394"/>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108857</xdr:rowOff>
    </xdr:from>
    <xdr:to>
      <xdr:col>15</xdr:col>
      <xdr:colOff>50800</xdr:colOff>
      <xdr:row>103</xdr:row>
      <xdr:rowOff>141514</xdr:rowOff>
    </xdr:to>
    <xdr:cxnSp macro="">
      <xdr:nvCxnSpPr>
        <xdr:cNvPr id="396" name="直線コネクタ 395"/>
        <xdr:cNvCxnSpPr/>
      </xdr:nvCxnSpPr>
      <xdr:spPr>
        <a:xfrm flipV="1">
          <a:off x="2019300" y="177682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150058</xdr:rowOff>
    </xdr:from>
    <xdr:ext cx="405111" cy="259045"/>
    <xdr:sp macro="" textlink="">
      <xdr:nvSpPr>
        <xdr:cNvPr id="400" name="n_1mainValue【港湾・漁港】&#10;有形固定資産減価償却率"/>
        <xdr:cNvSpPr txBox="1"/>
      </xdr:nvSpPr>
      <xdr:spPr>
        <a:xfrm>
          <a:off x="3582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4734</xdr:rowOff>
    </xdr:from>
    <xdr:ext cx="405111" cy="259045"/>
    <xdr:sp macro="" textlink="">
      <xdr:nvSpPr>
        <xdr:cNvPr id="401" name="n_2mainValue【港湾・漁港】&#10;有形固定資産減価償却率"/>
        <xdr:cNvSpPr txBox="1"/>
      </xdr:nvSpPr>
      <xdr:spPr>
        <a:xfrm>
          <a:off x="2705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02" name="n_3mainValue【港湾・漁港】&#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19797</xdr:rowOff>
    </xdr:from>
    <xdr:to>
      <xdr:col>55</xdr:col>
      <xdr:colOff>50800</xdr:colOff>
      <xdr:row>107</xdr:row>
      <xdr:rowOff>121397</xdr:rowOff>
    </xdr:to>
    <xdr:sp macro="" textlink="">
      <xdr:nvSpPr>
        <xdr:cNvPr id="439" name="楕円 438"/>
        <xdr:cNvSpPr/>
      </xdr:nvSpPr>
      <xdr:spPr>
        <a:xfrm>
          <a:off x="10426700" y="183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42674</xdr:rowOff>
    </xdr:from>
    <xdr:ext cx="599010" cy="259045"/>
    <xdr:sp macro="" textlink="">
      <xdr:nvSpPr>
        <xdr:cNvPr id="440" name="【港湾・漁港】&#10;一人当たり有形固定資産（償却資産）額該当値テキスト"/>
        <xdr:cNvSpPr txBox="1"/>
      </xdr:nvSpPr>
      <xdr:spPr>
        <a:xfrm>
          <a:off x="10515600" y="18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21441</xdr:rowOff>
    </xdr:from>
    <xdr:to>
      <xdr:col>50</xdr:col>
      <xdr:colOff>165100</xdr:colOff>
      <xdr:row>107</xdr:row>
      <xdr:rowOff>123041</xdr:rowOff>
    </xdr:to>
    <xdr:sp macro="" textlink="">
      <xdr:nvSpPr>
        <xdr:cNvPr id="441" name="楕円 440"/>
        <xdr:cNvSpPr/>
      </xdr:nvSpPr>
      <xdr:spPr>
        <a:xfrm>
          <a:off x="9588500" y="183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70597</xdr:rowOff>
    </xdr:from>
    <xdr:to>
      <xdr:col>55</xdr:col>
      <xdr:colOff>0</xdr:colOff>
      <xdr:row>107</xdr:row>
      <xdr:rowOff>72241</xdr:rowOff>
    </xdr:to>
    <xdr:cxnSp macro="">
      <xdr:nvCxnSpPr>
        <xdr:cNvPr id="442" name="直線コネクタ 441"/>
        <xdr:cNvCxnSpPr/>
      </xdr:nvCxnSpPr>
      <xdr:spPr>
        <a:xfrm flipV="1">
          <a:off x="9639300" y="18415747"/>
          <a:ext cx="8382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23918</xdr:rowOff>
    </xdr:from>
    <xdr:to>
      <xdr:col>46</xdr:col>
      <xdr:colOff>38100</xdr:colOff>
      <xdr:row>107</xdr:row>
      <xdr:rowOff>125518</xdr:rowOff>
    </xdr:to>
    <xdr:sp macro="" textlink="">
      <xdr:nvSpPr>
        <xdr:cNvPr id="443" name="楕円 442"/>
        <xdr:cNvSpPr/>
      </xdr:nvSpPr>
      <xdr:spPr>
        <a:xfrm>
          <a:off x="8699500" y="183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72241</xdr:rowOff>
    </xdr:from>
    <xdr:to>
      <xdr:col>50</xdr:col>
      <xdr:colOff>114300</xdr:colOff>
      <xdr:row>107</xdr:row>
      <xdr:rowOff>74718</xdr:rowOff>
    </xdr:to>
    <xdr:cxnSp macro="">
      <xdr:nvCxnSpPr>
        <xdr:cNvPr id="444" name="直線コネクタ 443"/>
        <xdr:cNvCxnSpPr/>
      </xdr:nvCxnSpPr>
      <xdr:spPr>
        <a:xfrm flipV="1">
          <a:off x="8750300" y="18417391"/>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25369</xdr:rowOff>
    </xdr:from>
    <xdr:to>
      <xdr:col>41</xdr:col>
      <xdr:colOff>101600</xdr:colOff>
      <xdr:row>107</xdr:row>
      <xdr:rowOff>126969</xdr:rowOff>
    </xdr:to>
    <xdr:sp macro="" textlink="">
      <xdr:nvSpPr>
        <xdr:cNvPr id="445" name="楕円 444"/>
        <xdr:cNvSpPr/>
      </xdr:nvSpPr>
      <xdr:spPr>
        <a:xfrm>
          <a:off x="7810500" y="183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74718</xdr:rowOff>
    </xdr:from>
    <xdr:to>
      <xdr:col>45</xdr:col>
      <xdr:colOff>177800</xdr:colOff>
      <xdr:row>107</xdr:row>
      <xdr:rowOff>76169</xdr:rowOff>
    </xdr:to>
    <xdr:cxnSp macro="">
      <xdr:nvCxnSpPr>
        <xdr:cNvPr id="446" name="直線コネクタ 445"/>
        <xdr:cNvCxnSpPr/>
      </xdr:nvCxnSpPr>
      <xdr:spPr>
        <a:xfrm flipV="1">
          <a:off x="7861300" y="18419868"/>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139568</xdr:rowOff>
    </xdr:from>
    <xdr:ext cx="599010" cy="259045"/>
    <xdr:sp macro="" textlink="">
      <xdr:nvSpPr>
        <xdr:cNvPr id="450" name="n_1mainValue【港湾・漁港】&#10;一人当たり有形固定資産（償却資産）額"/>
        <xdr:cNvSpPr txBox="1"/>
      </xdr:nvSpPr>
      <xdr:spPr>
        <a:xfrm>
          <a:off x="9327095" y="1814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142045</xdr:rowOff>
    </xdr:from>
    <xdr:ext cx="599010" cy="259045"/>
    <xdr:sp macro="" textlink="">
      <xdr:nvSpPr>
        <xdr:cNvPr id="451" name="n_2mainValue【港湾・漁港】&#10;一人当たり有形固定資産（償却資産）額"/>
        <xdr:cNvSpPr txBox="1"/>
      </xdr:nvSpPr>
      <xdr:spPr>
        <a:xfrm>
          <a:off x="8450795" y="1814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143496</xdr:rowOff>
    </xdr:from>
    <xdr:ext cx="599010" cy="259045"/>
    <xdr:sp macro="" textlink="">
      <xdr:nvSpPr>
        <xdr:cNvPr id="452" name="n_3mainValue【港湾・漁港】&#10;一人当たり有形固定資産（償却資産）額"/>
        <xdr:cNvSpPr txBox="1"/>
      </xdr:nvSpPr>
      <xdr:spPr>
        <a:xfrm>
          <a:off x="7561795" y="1814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9072</xdr:rowOff>
    </xdr:from>
    <xdr:to>
      <xdr:col>85</xdr:col>
      <xdr:colOff>177800</xdr:colOff>
      <xdr:row>36</xdr:row>
      <xdr:rowOff>110672</xdr:rowOff>
    </xdr:to>
    <xdr:sp macro="" textlink="">
      <xdr:nvSpPr>
        <xdr:cNvPr id="493" name="楕円 492"/>
        <xdr:cNvSpPr/>
      </xdr:nvSpPr>
      <xdr:spPr>
        <a:xfrm>
          <a:off x="162687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31949</xdr:rowOff>
    </xdr:from>
    <xdr:ext cx="405111" cy="259045"/>
    <xdr:sp macro="" textlink="">
      <xdr:nvSpPr>
        <xdr:cNvPr id="494" name="【認定こども園・幼稚園・保育所】&#10;有形固定資産減価償却率該当値テキスト"/>
        <xdr:cNvSpPr txBox="1"/>
      </xdr:nvSpPr>
      <xdr:spPr>
        <a:xfrm>
          <a:off x="16357600" y="603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56424</xdr:rowOff>
    </xdr:from>
    <xdr:to>
      <xdr:col>81</xdr:col>
      <xdr:colOff>101600</xdr:colOff>
      <xdr:row>36</xdr:row>
      <xdr:rowOff>158024</xdr:rowOff>
    </xdr:to>
    <xdr:sp macro="" textlink="">
      <xdr:nvSpPr>
        <xdr:cNvPr id="495" name="楕円 494"/>
        <xdr:cNvSpPr/>
      </xdr:nvSpPr>
      <xdr:spPr>
        <a:xfrm>
          <a:off x="15430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59872</xdr:rowOff>
    </xdr:from>
    <xdr:to>
      <xdr:col>85</xdr:col>
      <xdr:colOff>127000</xdr:colOff>
      <xdr:row>36</xdr:row>
      <xdr:rowOff>107224</xdr:rowOff>
    </xdr:to>
    <xdr:cxnSp macro="">
      <xdr:nvCxnSpPr>
        <xdr:cNvPr id="496" name="直線コネクタ 495"/>
        <xdr:cNvCxnSpPr/>
      </xdr:nvCxnSpPr>
      <xdr:spPr>
        <a:xfrm flipV="1">
          <a:off x="15481300" y="623207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497" name="楕円 496"/>
        <xdr:cNvSpPr/>
      </xdr:nvSpPr>
      <xdr:spPr>
        <a:xfrm>
          <a:off x="14541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107224</xdr:rowOff>
    </xdr:from>
    <xdr:to>
      <xdr:col>81</xdr:col>
      <xdr:colOff>50800</xdr:colOff>
      <xdr:row>36</xdr:row>
      <xdr:rowOff>148046</xdr:rowOff>
    </xdr:to>
    <xdr:cxnSp macro="">
      <xdr:nvCxnSpPr>
        <xdr:cNvPr id="498" name="直線コネクタ 497"/>
        <xdr:cNvCxnSpPr/>
      </xdr:nvCxnSpPr>
      <xdr:spPr>
        <a:xfrm flipV="1">
          <a:off x="14592300" y="627942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499" name="楕円 498"/>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148046</xdr:rowOff>
    </xdr:from>
    <xdr:to>
      <xdr:col>76</xdr:col>
      <xdr:colOff>114300</xdr:colOff>
      <xdr:row>36</xdr:row>
      <xdr:rowOff>157843</xdr:rowOff>
    </xdr:to>
    <xdr:cxnSp macro="">
      <xdr:nvCxnSpPr>
        <xdr:cNvPr id="500" name="直線コネクタ 499"/>
        <xdr:cNvCxnSpPr/>
      </xdr:nvCxnSpPr>
      <xdr:spPr>
        <a:xfrm flipV="1">
          <a:off x="13703300" y="63202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3101</xdr:rowOff>
    </xdr:from>
    <xdr:ext cx="405111" cy="259045"/>
    <xdr:sp macro="" textlink="">
      <xdr:nvSpPr>
        <xdr:cNvPr id="504" name="n_1mainValue【認定こども園・幼稚園・保育所】&#10;有形固定資産減価償却率"/>
        <xdr:cNvSpPr txBox="1"/>
      </xdr:nvSpPr>
      <xdr:spPr>
        <a:xfrm>
          <a:off x="152660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18523</xdr:rowOff>
    </xdr:from>
    <xdr:ext cx="405111" cy="259045"/>
    <xdr:sp macro="" textlink="">
      <xdr:nvSpPr>
        <xdr:cNvPr id="505" name="n_2mainValue【認定こども園・幼稚園・保育所】&#10;有形固定資産減価償却率"/>
        <xdr:cNvSpPr txBox="1"/>
      </xdr:nvSpPr>
      <xdr:spPr>
        <a:xfrm>
          <a:off x="14389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28320</xdr:rowOff>
    </xdr:from>
    <xdr:ext cx="405111" cy="259045"/>
    <xdr:sp macro="" textlink="">
      <xdr:nvSpPr>
        <xdr:cNvPr id="506" name="n_3mainValue【認定こども園・幼稚園・保育所】&#10;有形固定資産減価償却率"/>
        <xdr:cNvSpPr txBox="1"/>
      </xdr:nvSpPr>
      <xdr:spPr>
        <a:xfrm>
          <a:off x="13500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543" name="楕円 542"/>
        <xdr:cNvSpPr/>
      </xdr:nvSpPr>
      <xdr:spPr>
        <a:xfrm>
          <a:off x="22110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128287</xdr:rowOff>
    </xdr:from>
    <xdr:ext cx="469744" cy="259045"/>
    <xdr:sp macro="" textlink="">
      <xdr:nvSpPr>
        <xdr:cNvPr id="544" name="【認定こども園・幼稚園・保育所】&#10;一人当たり面積該当値テキスト"/>
        <xdr:cNvSpPr txBox="1"/>
      </xdr:nvSpPr>
      <xdr:spPr>
        <a:xfrm>
          <a:off x="22199600"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107696</xdr:rowOff>
    </xdr:from>
    <xdr:to>
      <xdr:col>112</xdr:col>
      <xdr:colOff>38100</xdr:colOff>
      <xdr:row>37</xdr:row>
      <xdr:rowOff>37846</xdr:rowOff>
    </xdr:to>
    <xdr:sp macro="" textlink="">
      <xdr:nvSpPr>
        <xdr:cNvPr id="545" name="楕円 544"/>
        <xdr:cNvSpPr/>
      </xdr:nvSpPr>
      <xdr:spPr>
        <a:xfrm>
          <a:off x="21272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156210</xdr:rowOff>
    </xdr:from>
    <xdr:to>
      <xdr:col>116</xdr:col>
      <xdr:colOff>63500</xdr:colOff>
      <xdr:row>36</xdr:row>
      <xdr:rowOff>158496</xdr:rowOff>
    </xdr:to>
    <xdr:cxnSp macro="">
      <xdr:nvCxnSpPr>
        <xdr:cNvPr id="546" name="直線コネクタ 545"/>
        <xdr:cNvCxnSpPr/>
      </xdr:nvCxnSpPr>
      <xdr:spPr>
        <a:xfrm flipV="1">
          <a:off x="21323300" y="63284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114554</xdr:rowOff>
    </xdr:from>
    <xdr:to>
      <xdr:col>107</xdr:col>
      <xdr:colOff>101600</xdr:colOff>
      <xdr:row>37</xdr:row>
      <xdr:rowOff>44704</xdr:rowOff>
    </xdr:to>
    <xdr:sp macro="" textlink="">
      <xdr:nvSpPr>
        <xdr:cNvPr id="547" name="楕円 546"/>
        <xdr:cNvSpPr/>
      </xdr:nvSpPr>
      <xdr:spPr>
        <a:xfrm>
          <a:off x="20383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158496</xdr:rowOff>
    </xdr:from>
    <xdr:to>
      <xdr:col>111</xdr:col>
      <xdr:colOff>177800</xdr:colOff>
      <xdr:row>36</xdr:row>
      <xdr:rowOff>165354</xdr:rowOff>
    </xdr:to>
    <xdr:cxnSp macro="">
      <xdr:nvCxnSpPr>
        <xdr:cNvPr id="548" name="直線コネクタ 547"/>
        <xdr:cNvCxnSpPr/>
      </xdr:nvCxnSpPr>
      <xdr:spPr>
        <a:xfrm flipV="1">
          <a:off x="20434300" y="63306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121412</xdr:rowOff>
    </xdr:from>
    <xdr:to>
      <xdr:col>102</xdr:col>
      <xdr:colOff>165100</xdr:colOff>
      <xdr:row>37</xdr:row>
      <xdr:rowOff>51562</xdr:rowOff>
    </xdr:to>
    <xdr:sp macro="" textlink="">
      <xdr:nvSpPr>
        <xdr:cNvPr id="549" name="楕円 548"/>
        <xdr:cNvSpPr/>
      </xdr:nvSpPr>
      <xdr:spPr>
        <a:xfrm>
          <a:off x="19494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165354</xdr:rowOff>
    </xdr:from>
    <xdr:to>
      <xdr:col>107</xdr:col>
      <xdr:colOff>50800</xdr:colOff>
      <xdr:row>37</xdr:row>
      <xdr:rowOff>762</xdr:rowOff>
    </xdr:to>
    <xdr:cxnSp macro="">
      <xdr:nvCxnSpPr>
        <xdr:cNvPr id="550" name="直線コネクタ 549"/>
        <xdr:cNvCxnSpPr/>
      </xdr:nvCxnSpPr>
      <xdr:spPr>
        <a:xfrm flipV="1">
          <a:off x="19545300" y="63375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54373</xdr:rowOff>
    </xdr:from>
    <xdr:ext cx="469744" cy="259045"/>
    <xdr:sp macro="" textlink="">
      <xdr:nvSpPr>
        <xdr:cNvPr id="554" name="n_1mainValue【認定こども園・幼稚園・保育所】&#10;一人当たり面積"/>
        <xdr:cNvSpPr txBox="1"/>
      </xdr:nvSpPr>
      <xdr:spPr>
        <a:xfrm>
          <a:off x="210757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61231</xdr:rowOff>
    </xdr:from>
    <xdr:ext cx="469744" cy="259045"/>
    <xdr:sp macro="" textlink="">
      <xdr:nvSpPr>
        <xdr:cNvPr id="555" name="n_2mainValue【認定こども園・幼稚園・保育所】&#10;一人当たり面積"/>
        <xdr:cNvSpPr txBox="1"/>
      </xdr:nvSpPr>
      <xdr:spPr>
        <a:xfrm>
          <a:off x="201994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68089</xdr:rowOff>
    </xdr:from>
    <xdr:ext cx="469744" cy="259045"/>
    <xdr:sp macro="" textlink="">
      <xdr:nvSpPr>
        <xdr:cNvPr id="556" name="n_3mainValue【認定こども園・幼稚園・保育所】&#10;一人当たり面積"/>
        <xdr:cNvSpPr txBox="1"/>
      </xdr:nvSpPr>
      <xdr:spPr>
        <a:xfrm>
          <a:off x="19310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96" name="楕円 595"/>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97" name="【学校施設】&#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42545</xdr:rowOff>
    </xdr:from>
    <xdr:to>
      <xdr:col>81</xdr:col>
      <xdr:colOff>101600</xdr:colOff>
      <xdr:row>59</xdr:row>
      <xdr:rowOff>144145</xdr:rowOff>
    </xdr:to>
    <xdr:sp macro="" textlink="">
      <xdr:nvSpPr>
        <xdr:cNvPr id="598" name="楕円 597"/>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93345</xdr:rowOff>
    </xdr:from>
    <xdr:to>
      <xdr:col>85</xdr:col>
      <xdr:colOff>127000</xdr:colOff>
      <xdr:row>59</xdr:row>
      <xdr:rowOff>95250</xdr:rowOff>
    </xdr:to>
    <xdr:cxnSp macro="">
      <xdr:nvCxnSpPr>
        <xdr:cNvPr id="599" name="直線コネクタ 598"/>
        <xdr:cNvCxnSpPr/>
      </xdr:nvCxnSpPr>
      <xdr:spPr>
        <a:xfrm>
          <a:off x="15481300" y="10208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00" name="楕円 599"/>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93345</xdr:rowOff>
    </xdr:from>
    <xdr:to>
      <xdr:col>81</xdr:col>
      <xdr:colOff>50800</xdr:colOff>
      <xdr:row>59</xdr:row>
      <xdr:rowOff>108585</xdr:rowOff>
    </xdr:to>
    <xdr:cxnSp macro="">
      <xdr:nvCxnSpPr>
        <xdr:cNvPr id="601" name="直線コネクタ 600"/>
        <xdr:cNvCxnSpPr/>
      </xdr:nvCxnSpPr>
      <xdr:spPr>
        <a:xfrm flipV="1">
          <a:off x="14592300" y="102088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602" name="楕円 601"/>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120015</xdr:rowOff>
    </xdr:to>
    <xdr:cxnSp macro="">
      <xdr:nvCxnSpPr>
        <xdr:cNvPr id="603" name="直線コネクタ 602"/>
        <xdr:cNvCxnSpPr/>
      </xdr:nvCxnSpPr>
      <xdr:spPr>
        <a:xfrm flipV="1">
          <a:off x="13703300" y="102241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160672</xdr:rowOff>
    </xdr:from>
    <xdr:ext cx="405111" cy="259045"/>
    <xdr:sp macro="" textlink="">
      <xdr:nvSpPr>
        <xdr:cNvPr id="607" name="n_1mainValue【学校施設】&#10;有形固定資産減価償却率"/>
        <xdr:cNvSpPr txBox="1"/>
      </xdr:nvSpPr>
      <xdr:spPr>
        <a:xfrm>
          <a:off x="15266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608" name="n_2main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609" name="n_3mainValue【学校施設】&#10;有形固定資産減価償却率"/>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44160</xdr:rowOff>
    </xdr:from>
    <xdr:to>
      <xdr:col>116</xdr:col>
      <xdr:colOff>114300</xdr:colOff>
      <xdr:row>63</xdr:row>
      <xdr:rowOff>145760</xdr:rowOff>
    </xdr:to>
    <xdr:sp macro="" textlink="">
      <xdr:nvSpPr>
        <xdr:cNvPr id="646" name="楕円 645"/>
        <xdr:cNvSpPr/>
      </xdr:nvSpPr>
      <xdr:spPr>
        <a:xfrm>
          <a:off x="22110700" y="108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647" name="【学校施設】&#10;一人当たり面積該当値テキスト"/>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44572</xdr:rowOff>
    </xdr:from>
    <xdr:to>
      <xdr:col>112</xdr:col>
      <xdr:colOff>38100</xdr:colOff>
      <xdr:row>63</xdr:row>
      <xdr:rowOff>146172</xdr:rowOff>
    </xdr:to>
    <xdr:sp macro="" textlink="">
      <xdr:nvSpPr>
        <xdr:cNvPr id="648" name="楕円 647"/>
        <xdr:cNvSpPr/>
      </xdr:nvSpPr>
      <xdr:spPr>
        <a:xfrm>
          <a:off x="21272500" y="108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94960</xdr:rowOff>
    </xdr:from>
    <xdr:to>
      <xdr:col>116</xdr:col>
      <xdr:colOff>63500</xdr:colOff>
      <xdr:row>63</xdr:row>
      <xdr:rowOff>95372</xdr:rowOff>
    </xdr:to>
    <xdr:cxnSp macro="">
      <xdr:nvCxnSpPr>
        <xdr:cNvPr id="649" name="直線コネクタ 648"/>
        <xdr:cNvCxnSpPr/>
      </xdr:nvCxnSpPr>
      <xdr:spPr>
        <a:xfrm flipV="1">
          <a:off x="21323300" y="10896310"/>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45121</xdr:rowOff>
    </xdr:from>
    <xdr:to>
      <xdr:col>107</xdr:col>
      <xdr:colOff>101600</xdr:colOff>
      <xdr:row>63</xdr:row>
      <xdr:rowOff>146721</xdr:rowOff>
    </xdr:to>
    <xdr:sp macro="" textlink="">
      <xdr:nvSpPr>
        <xdr:cNvPr id="650" name="楕円 649"/>
        <xdr:cNvSpPr/>
      </xdr:nvSpPr>
      <xdr:spPr>
        <a:xfrm>
          <a:off x="20383500" y="108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95372</xdr:rowOff>
    </xdr:from>
    <xdr:to>
      <xdr:col>111</xdr:col>
      <xdr:colOff>177800</xdr:colOff>
      <xdr:row>63</xdr:row>
      <xdr:rowOff>95921</xdr:rowOff>
    </xdr:to>
    <xdr:cxnSp macro="">
      <xdr:nvCxnSpPr>
        <xdr:cNvPr id="651" name="直線コネクタ 650"/>
        <xdr:cNvCxnSpPr/>
      </xdr:nvCxnSpPr>
      <xdr:spPr>
        <a:xfrm flipV="1">
          <a:off x="20434300" y="1089672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45898</xdr:rowOff>
    </xdr:from>
    <xdr:to>
      <xdr:col>102</xdr:col>
      <xdr:colOff>165100</xdr:colOff>
      <xdr:row>63</xdr:row>
      <xdr:rowOff>147498</xdr:rowOff>
    </xdr:to>
    <xdr:sp macro="" textlink="">
      <xdr:nvSpPr>
        <xdr:cNvPr id="652" name="楕円 651"/>
        <xdr:cNvSpPr/>
      </xdr:nvSpPr>
      <xdr:spPr>
        <a:xfrm>
          <a:off x="19494500" y="108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95921</xdr:rowOff>
    </xdr:from>
    <xdr:to>
      <xdr:col>107</xdr:col>
      <xdr:colOff>50800</xdr:colOff>
      <xdr:row>63</xdr:row>
      <xdr:rowOff>96698</xdr:rowOff>
    </xdr:to>
    <xdr:cxnSp macro="">
      <xdr:nvCxnSpPr>
        <xdr:cNvPr id="653" name="直線コネクタ 652"/>
        <xdr:cNvCxnSpPr/>
      </xdr:nvCxnSpPr>
      <xdr:spPr>
        <a:xfrm flipV="1">
          <a:off x="19545300" y="10897271"/>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137299</xdr:rowOff>
    </xdr:from>
    <xdr:ext cx="469744" cy="259045"/>
    <xdr:sp macro="" textlink="">
      <xdr:nvSpPr>
        <xdr:cNvPr id="657" name="n_1mainValue【学校施設】&#10;一人当たり面積"/>
        <xdr:cNvSpPr txBox="1"/>
      </xdr:nvSpPr>
      <xdr:spPr>
        <a:xfrm>
          <a:off x="21075727" y="1093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137848</xdr:rowOff>
    </xdr:from>
    <xdr:ext cx="469744" cy="259045"/>
    <xdr:sp macro="" textlink="">
      <xdr:nvSpPr>
        <xdr:cNvPr id="658" name="n_2mainValue【学校施設】&#10;一人当たり面積"/>
        <xdr:cNvSpPr txBox="1"/>
      </xdr:nvSpPr>
      <xdr:spPr>
        <a:xfrm>
          <a:off x="20199427" y="1093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138625</xdr:rowOff>
    </xdr:from>
    <xdr:ext cx="469744" cy="259045"/>
    <xdr:sp macro="" textlink="">
      <xdr:nvSpPr>
        <xdr:cNvPr id="659" name="n_3mainValue【学校施設】&#10;一人当たり面積"/>
        <xdr:cNvSpPr txBox="1"/>
      </xdr:nvSpPr>
      <xdr:spPr>
        <a:xfrm>
          <a:off x="19310427" y="1093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xdr:rowOff>
    </xdr:from>
    <xdr:to>
      <xdr:col>81</xdr:col>
      <xdr:colOff>101600</xdr:colOff>
      <xdr:row>81</xdr:row>
      <xdr:rowOff>116658</xdr:rowOff>
    </xdr:to>
    <xdr:sp macro="" textlink="">
      <xdr:nvSpPr>
        <xdr:cNvPr id="700" name="楕円 699"/>
        <xdr:cNvSpPr/>
      </xdr:nvSpPr>
      <xdr:spPr>
        <a:xfrm>
          <a:off x="15430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701" name="楕円 700"/>
        <xdr:cNvSpPr/>
      </xdr:nvSpPr>
      <xdr:spPr>
        <a:xfrm>
          <a:off x="14541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65858</xdr:rowOff>
    </xdr:from>
    <xdr:to>
      <xdr:col>81</xdr:col>
      <xdr:colOff>50800</xdr:colOff>
      <xdr:row>81</xdr:row>
      <xdr:rowOff>96882</xdr:rowOff>
    </xdr:to>
    <xdr:cxnSp macro="">
      <xdr:nvCxnSpPr>
        <xdr:cNvPr id="702" name="直線コネクタ 701"/>
        <xdr:cNvCxnSpPr/>
      </xdr:nvCxnSpPr>
      <xdr:spPr>
        <a:xfrm flipV="1">
          <a:off x="14592300" y="139533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82006</xdr:rowOff>
    </xdr:from>
    <xdr:to>
      <xdr:col>72</xdr:col>
      <xdr:colOff>38100</xdr:colOff>
      <xdr:row>82</xdr:row>
      <xdr:rowOff>12156</xdr:rowOff>
    </xdr:to>
    <xdr:sp macro="" textlink="">
      <xdr:nvSpPr>
        <xdr:cNvPr id="703" name="楕円 702"/>
        <xdr:cNvSpPr/>
      </xdr:nvSpPr>
      <xdr:spPr>
        <a:xfrm>
          <a:off x="13652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96882</xdr:rowOff>
    </xdr:from>
    <xdr:to>
      <xdr:col>76</xdr:col>
      <xdr:colOff>114300</xdr:colOff>
      <xdr:row>81</xdr:row>
      <xdr:rowOff>132806</xdr:rowOff>
    </xdr:to>
    <xdr:cxnSp macro="">
      <xdr:nvCxnSpPr>
        <xdr:cNvPr id="704" name="直線コネクタ 703"/>
        <xdr:cNvCxnSpPr/>
      </xdr:nvCxnSpPr>
      <xdr:spPr>
        <a:xfrm flipV="1">
          <a:off x="13703300" y="139843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5"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6"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07"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133185</xdr:rowOff>
    </xdr:from>
    <xdr:ext cx="405111" cy="259045"/>
    <xdr:sp macro="" textlink="">
      <xdr:nvSpPr>
        <xdr:cNvPr id="708" name="n_1mainValue【児童館】&#10;有形固定資産減価償却率"/>
        <xdr:cNvSpPr txBox="1"/>
      </xdr:nvSpPr>
      <xdr:spPr>
        <a:xfrm>
          <a:off x="15266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709" name="n_2mainValue【児童館】&#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28683</xdr:rowOff>
    </xdr:from>
    <xdr:ext cx="405111" cy="259045"/>
    <xdr:sp macro="" textlink="">
      <xdr:nvSpPr>
        <xdr:cNvPr id="710" name="n_3mainValue【児童館】&#10;有形固定資産減価償却率"/>
        <xdr:cNvSpPr txBox="1"/>
      </xdr:nvSpPr>
      <xdr:spPr>
        <a:xfrm>
          <a:off x="13500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1" name="直線コネクタ 72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2" name="テキスト ボックス 72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3" name="直線コネクタ 72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4" name="テキスト ボックス 72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5" name="直線コネクタ 72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6" name="テキスト ボックス 72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7" name="直線コネクタ 72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8" name="テキスト ボックス 72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9" name="直線コネクタ 72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0" name="テキスト ボックス 72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1" name="直線コネクタ 73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2" name="テキスト ボックス 73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6" name="直線コネクタ 735"/>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37"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38" name="直線コネクタ 737"/>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39"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0" name="直線コネクタ 73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41"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2" name="フローチャート: 判断 74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3" name="フローチャート: 判断 742"/>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4" name="フローチャート: 判断 743"/>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5" name="フローチャート: 判断 744"/>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751" name="楕円 750"/>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126093</xdr:rowOff>
    </xdr:from>
    <xdr:to>
      <xdr:col>107</xdr:col>
      <xdr:colOff>101600</xdr:colOff>
      <xdr:row>86</xdr:row>
      <xdr:rowOff>56243</xdr:rowOff>
    </xdr:to>
    <xdr:sp macro="" textlink="">
      <xdr:nvSpPr>
        <xdr:cNvPr id="752" name="楕円 751"/>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86</xdr:row>
      <xdr:rowOff>5443</xdr:rowOff>
    </xdr:to>
    <xdr:cxnSp macro="">
      <xdr:nvCxnSpPr>
        <xdr:cNvPr id="753" name="直線コネクタ 752"/>
        <xdr:cNvCxnSpPr/>
      </xdr:nvCxnSpPr>
      <xdr:spPr>
        <a:xfrm flipV="1">
          <a:off x="20434300" y="14733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54" name="楕円 753"/>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755" name="直線コネクタ 754"/>
        <xdr:cNvCxnSpPr/>
      </xdr:nvCxnSpPr>
      <xdr:spPr>
        <a:xfrm>
          <a:off x="19545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56"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57"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58"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759" name="n_1mainValue【児童館】&#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60" name="n_2mainValue【児童館】&#10;一人当たり面積"/>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61" name="n_3mainValue【児童館】&#10;一人当たり面積"/>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87" name="直線コネクタ 78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8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89" name="直線コネクタ 78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1" name="直線コネクタ 79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92"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3" name="フローチャート: 判断 79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94" name="フローチャート: 判断 79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95" name="フローチャート: 判断 79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96" name="フローチャート: 判断 795"/>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02" name="楕円 801"/>
        <xdr:cNvSpPr/>
      </xdr:nvSpPr>
      <xdr:spPr>
        <a:xfrm>
          <a:off x="16268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21789</xdr:rowOff>
    </xdr:from>
    <xdr:ext cx="405111" cy="259045"/>
    <xdr:sp macro="" textlink="">
      <xdr:nvSpPr>
        <xdr:cNvPr id="803" name="【公民館】&#10;有形固定資産減価償却率該当値テキスト"/>
        <xdr:cNvSpPr txBox="1"/>
      </xdr:nvSpPr>
      <xdr:spPr>
        <a:xfrm>
          <a:off x="16357600"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804" name="楕円 803"/>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94162</xdr:rowOff>
    </xdr:from>
    <xdr:to>
      <xdr:col>85</xdr:col>
      <xdr:colOff>127000</xdr:colOff>
      <xdr:row>104</xdr:row>
      <xdr:rowOff>126819</xdr:rowOff>
    </xdr:to>
    <xdr:cxnSp macro="">
      <xdr:nvCxnSpPr>
        <xdr:cNvPr id="805" name="直線コネクタ 804"/>
        <xdr:cNvCxnSpPr/>
      </xdr:nvCxnSpPr>
      <xdr:spPr>
        <a:xfrm flipV="1">
          <a:off x="15481300" y="179249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06" name="楕円 805"/>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126819</xdr:rowOff>
    </xdr:from>
    <xdr:to>
      <xdr:col>81</xdr:col>
      <xdr:colOff>50800</xdr:colOff>
      <xdr:row>104</xdr:row>
      <xdr:rowOff>159476</xdr:rowOff>
    </xdr:to>
    <xdr:cxnSp macro="">
      <xdr:nvCxnSpPr>
        <xdr:cNvPr id="807" name="直線コネクタ 806"/>
        <xdr:cNvCxnSpPr/>
      </xdr:nvCxnSpPr>
      <xdr:spPr>
        <a:xfrm flipV="1">
          <a:off x="14592300" y="1795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808" name="楕円 807"/>
        <xdr:cNvSpPr/>
      </xdr:nvSpPr>
      <xdr:spPr>
        <a:xfrm>
          <a:off x="1365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159476</xdr:rowOff>
    </xdr:from>
    <xdr:to>
      <xdr:col>76</xdr:col>
      <xdr:colOff>114300</xdr:colOff>
      <xdr:row>105</xdr:row>
      <xdr:rowOff>22316</xdr:rowOff>
    </xdr:to>
    <xdr:cxnSp macro="">
      <xdr:nvCxnSpPr>
        <xdr:cNvPr id="809" name="直線コネクタ 808"/>
        <xdr:cNvCxnSpPr/>
      </xdr:nvCxnSpPr>
      <xdr:spPr>
        <a:xfrm flipV="1">
          <a:off x="13703300" y="179902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0"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811"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812"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168746</xdr:rowOff>
    </xdr:from>
    <xdr:ext cx="405111" cy="259045"/>
    <xdr:sp macro="" textlink="">
      <xdr:nvSpPr>
        <xdr:cNvPr id="813" name="n_1mainValue【公民館】&#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814" name="n_2mainValue【公民館】&#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64243</xdr:rowOff>
    </xdr:from>
    <xdr:ext cx="405111" cy="259045"/>
    <xdr:sp macro="" textlink="">
      <xdr:nvSpPr>
        <xdr:cNvPr id="815" name="n_3mainValue【公民館】&#10;有形固定資産減価償却率"/>
        <xdr:cNvSpPr txBox="1"/>
      </xdr:nvSpPr>
      <xdr:spPr>
        <a:xfrm>
          <a:off x="13500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1" name="直線コネクタ 84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3" name="直線コネクタ 84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4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45" name="直線コネクタ 84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46"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47" name="フローチャート: 判断 84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48" name="フローチャート: 判断 84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49" name="フローチャート: 判断 84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0" name="フローチャート: 判断 84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56" name="楕円 855"/>
        <xdr:cNvSpPr/>
      </xdr:nvSpPr>
      <xdr:spPr>
        <a:xfrm>
          <a:off x="22110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857" name="【公民館】&#10;一人当たり面積該当値テキスト"/>
        <xdr:cNvSpPr txBox="1"/>
      </xdr:nvSpPr>
      <xdr:spPr>
        <a:xfrm>
          <a:off x="22199600"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858" name="楕円 857"/>
        <xdr:cNvSpPr/>
      </xdr:nvSpPr>
      <xdr:spPr>
        <a:xfrm>
          <a:off x="2127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105</xdr:row>
      <xdr:rowOff>117021</xdr:rowOff>
    </xdr:to>
    <xdr:cxnSp macro="">
      <xdr:nvCxnSpPr>
        <xdr:cNvPr id="859" name="直線コネクタ 858"/>
        <xdr:cNvCxnSpPr/>
      </xdr:nvCxnSpPr>
      <xdr:spPr>
        <a:xfrm flipV="1">
          <a:off x="21323300" y="181160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860" name="楕円 859"/>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121920</xdr:rowOff>
    </xdr:to>
    <xdr:cxnSp macro="">
      <xdr:nvCxnSpPr>
        <xdr:cNvPr id="861" name="直線コネクタ 860"/>
        <xdr:cNvCxnSpPr/>
      </xdr:nvCxnSpPr>
      <xdr:spPr>
        <a:xfrm flipV="1">
          <a:off x="20434300" y="181192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76019</xdr:rowOff>
    </xdr:from>
    <xdr:to>
      <xdr:col>102</xdr:col>
      <xdr:colOff>165100</xdr:colOff>
      <xdr:row>106</xdr:row>
      <xdr:rowOff>6169</xdr:rowOff>
    </xdr:to>
    <xdr:sp macro="" textlink="">
      <xdr:nvSpPr>
        <xdr:cNvPr id="862" name="楕円 861"/>
        <xdr:cNvSpPr/>
      </xdr:nvSpPr>
      <xdr:spPr>
        <a:xfrm>
          <a:off x="19494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126819</xdr:rowOff>
    </xdr:to>
    <xdr:cxnSp macro="">
      <xdr:nvCxnSpPr>
        <xdr:cNvPr id="863" name="直線コネクタ 862"/>
        <xdr:cNvCxnSpPr/>
      </xdr:nvCxnSpPr>
      <xdr:spPr>
        <a:xfrm flipV="1">
          <a:off x="19545300" y="181241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64"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65"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66"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12898</xdr:rowOff>
    </xdr:from>
    <xdr:ext cx="469744" cy="259045"/>
    <xdr:sp macro="" textlink="">
      <xdr:nvSpPr>
        <xdr:cNvPr id="867" name="n_1mainValue【公民館】&#10;一人当たり面積"/>
        <xdr:cNvSpPr txBox="1"/>
      </xdr:nvSpPr>
      <xdr:spPr>
        <a:xfrm>
          <a:off x="210757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868" name="n_2mainValue【公民館】&#10;一人当たり面積"/>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22696</xdr:rowOff>
    </xdr:from>
    <xdr:ext cx="469744" cy="259045"/>
    <xdr:sp macro="" textlink="">
      <xdr:nvSpPr>
        <xdr:cNvPr id="869" name="n_3mainValue【公民館】&#10;一人当たり面積"/>
        <xdr:cNvSpPr txBox="1"/>
      </xdr:nvSpPr>
      <xdr:spPr>
        <a:xfrm>
          <a:off x="19310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年度数値において、有形固定資産減価償却率が類似団体内平均（以下「平均」という。）と乖離しているのは、橋りょう・トンネル、公民館であり、どちらも平均を下回っている。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橋りょう・トンネルについては、「香南市橋梁の長寿命化修繕計画」（以下「計画」という。）によると、架設年が判明している</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橋のうち、建設後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年以上経過した橋梁が平成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年時点で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橋（</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％）となっており、この比率が平均と比較をすると下回っていることが要因である。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橋（</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年後には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橋（</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年以上経過した橋梁が増加するに従い、有形固定資産減価償却率が上昇して行くと考えられる。今後も計画に基づき予防保全による計画的な維持修繕によって長寿命化を図る。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公民館についても平均を下回っているものの、公民館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施設の内</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施設については建築後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橋りょう・トンネルと同様に有形固定資産減価償却率が上昇して行くと考えられる。今後も「香南市生涯学習推進計画」に基づいた利用、運用計画の検討を行い、適正な施設運用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33,138
126.46
20,851,647
20,309,693
261,827
10,869,360
14,925,248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0" name="楕円 69"/>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1" name="【図書館】&#10;有形固定資産減価償却率該当値テキスト"/>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140970</xdr:rowOff>
    </xdr:from>
    <xdr:to>
      <xdr:col>20</xdr:col>
      <xdr:colOff>38100</xdr:colOff>
      <xdr:row>38</xdr:row>
      <xdr:rowOff>71120</xdr:rowOff>
    </xdr:to>
    <xdr:sp macro="" textlink="">
      <xdr:nvSpPr>
        <xdr:cNvPr id="72" name="楕円 71"/>
        <xdr:cNvSpPr/>
      </xdr:nvSpPr>
      <xdr:spPr>
        <a:xfrm>
          <a:off x="3746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20320</xdr:rowOff>
    </xdr:to>
    <xdr:cxnSp macro="">
      <xdr:nvCxnSpPr>
        <xdr:cNvPr id="73" name="直線コネクタ 72"/>
        <xdr:cNvCxnSpPr/>
      </xdr:nvCxnSpPr>
      <xdr:spPr>
        <a:xfrm flipV="1">
          <a:off x="3797300" y="65074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144780</xdr:rowOff>
    </xdr:from>
    <xdr:to>
      <xdr:col>15</xdr:col>
      <xdr:colOff>101600</xdr:colOff>
      <xdr:row>38</xdr:row>
      <xdr:rowOff>74930</xdr:rowOff>
    </xdr:to>
    <xdr:sp macro="" textlink="">
      <xdr:nvSpPr>
        <xdr:cNvPr id="74" name="楕円 73"/>
        <xdr:cNvSpPr/>
      </xdr:nvSpPr>
      <xdr:spPr>
        <a:xfrm>
          <a:off x="2857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20320</xdr:rowOff>
    </xdr:from>
    <xdr:to>
      <xdr:col>19</xdr:col>
      <xdr:colOff>177800</xdr:colOff>
      <xdr:row>38</xdr:row>
      <xdr:rowOff>24130</xdr:rowOff>
    </xdr:to>
    <xdr:cxnSp macro="">
      <xdr:nvCxnSpPr>
        <xdr:cNvPr id="75" name="直線コネクタ 74"/>
        <xdr:cNvCxnSpPr/>
      </xdr:nvCxnSpPr>
      <xdr:spPr>
        <a:xfrm flipV="1">
          <a:off x="2908300" y="6535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6" name="楕円 75"/>
        <xdr:cNvSpPr/>
      </xdr:nvSpPr>
      <xdr:spPr>
        <a:xfrm>
          <a:off x="196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24130</xdr:rowOff>
    </xdr:from>
    <xdr:to>
      <xdr:col>15</xdr:col>
      <xdr:colOff>50800</xdr:colOff>
      <xdr:row>38</xdr:row>
      <xdr:rowOff>49530</xdr:rowOff>
    </xdr:to>
    <xdr:cxnSp macro="">
      <xdr:nvCxnSpPr>
        <xdr:cNvPr id="77" name="直線コネクタ 76"/>
        <xdr:cNvCxnSpPr/>
      </xdr:nvCxnSpPr>
      <xdr:spPr>
        <a:xfrm flipV="1">
          <a:off x="2019300" y="6539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87647</xdr:rowOff>
    </xdr:from>
    <xdr:ext cx="405111" cy="259045"/>
    <xdr:sp macro="" textlink="">
      <xdr:nvSpPr>
        <xdr:cNvPr id="81" name="n_1mainValue【図書館】&#10;有形固定資産減価償却率"/>
        <xdr:cNvSpPr txBox="1"/>
      </xdr:nvSpPr>
      <xdr:spPr>
        <a:xfrm>
          <a:off x="35820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91457</xdr:rowOff>
    </xdr:from>
    <xdr:ext cx="405111" cy="259045"/>
    <xdr:sp macro="" textlink="">
      <xdr:nvSpPr>
        <xdr:cNvPr id="82" name="n_2mainValue【図書館】&#10;有形固定資産減価償却率"/>
        <xdr:cNvSpPr txBox="1"/>
      </xdr:nvSpPr>
      <xdr:spPr>
        <a:xfrm>
          <a:off x="2705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116857</xdr:rowOff>
    </xdr:from>
    <xdr:ext cx="405111" cy="259045"/>
    <xdr:sp macro="" textlink="">
      <xdr:nvSpPr>
        <xdr:cNvPr id="83" name="n_3mainValue【図書館】&#10;有形固定資産減価償却率"/>
        <xdr:cNvSpPr txBox="1"/>
      </xdr:nvSpPr>
      <xdr:spPr>
        <a:xfrm>
          <a:off x="1816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18" name="楕円 117"/>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469744" cy="259045"/>
    <xdr:sp macro="" textlink="">
      <xdr:nvSpPr>
        <xdr:cNvPr id="119" name="【図書館】&#10;一人当たり面積該当値テキスト"/>
        <xdr:cNvSpPr txBox="1"/>
      </xdr:nvSpPr>
      <xdr:spPr>
        <a:xfrm>
          <a:off x="10515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105410</xdr:rowOff>
    </xdr:from>
    <xdr:to>
      <xdr:col>50</xdr:col>
      <xdr:colOff>165100</xdr:colOff>
      <xdr:row>39</xdr:row>
      <xdr:rowOff>35560</xdr:rowOff>
    </xdr:to>
    <xdr:sp macro="" textlink="">
      <xdr:nvSpPr>
        <xdr:cNvPr id="120" name="楕円 119"/>
        <xdr:cNvSpPr/>
      </xdr:nvSpPr>
      <xdr:spPr>
        <a:xfrm>
          <a:off x="958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156210</xdr:rowOff>
    </xdr:from>
    <xdr:to>
      <xdr:col>55</xdr:col>
      <xdr:colOff>0</xdr:colOff>
      <xdr:row>38</xdr:row>
      <xdr:rowOff>156210</xdr:rowOff>
    </xdr:to>
    <xdr:cxnSp macro="">
      <xdr:nvCxnSpPr>
        <xdr:cNvPr id="121" name="直線コネクタ 120"/>
        <xdr:cNvCxnSpPr/>
      </xdr:nvCxnSpPr>
      <xdr:spPr>
        <a:xfrm>
          <a:off x="9639300" y="667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22" name="楕円 121"/>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156210</xdr:rowOff>
    </xdr:from>
    <xdr:to>
      <xdr:col>50</xdr:col>
      <xdr:colOff>114300</xdr:colOff>
      <xdr:row>38</xdr:row>
      <xdr:rowOff>161925</xdr:rowOff>
    </xdr:to>
    <xdr:cxnSp macro="">
      <xdr:nvCxnSpPr>
        <xdr:cNvPr id="123" name="直線コネクタ 122"/>
        <xdr:cNvCxnSpPr/>
      </xdr:nvCxnSpPr>
      <xdr:spPr>
        <a:xfrm flipV="1">
          <a:off x="8750300" y="6671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24" name="楕円 123"/>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161925</xdr:rowOff>
    </xdr:to>
    <xdr:cxnSp macro="">
      <xdr:nvCxnSpPr>
        <xdr:cNvPr id="125" name="直線コネクタ 124"/>
        <xdr:cNvCxnSpPr/>
      </xdr:nvCxnSpPr>
      <xdr:spPr>
        <a:xfrm>
          <a:off x="7861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52087</xdr:rowOff>
    </xdr:from>
    <xdr:ext cx="469744" cy="259045"/>
    <xdr:sp macro="" textlink="">
      <xdr:nvSpPr>
        <xdr:cNvPr id="129" name="n_1mainValue【図書館】&#10;一人当たり面積"/>
        <xdr:cNvSpPr txBox="1"/>
      </xdr:nvSpPr>
      <xdr:spPr>
        <a:xfrm>
          <a:off x="9391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30" name="n_2mainValue【図書館】&#10;一人当たり面積"/>
        <xdr:cNvSpPr txBox="1"/>
      </xdr:nvSpPr>
      <xdr:spPr>
        <a:xfrm>
          <a:off x="8515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57802</xdr:rowOff>
    </xdr:from>
    <xdr:ext cx="469744" cy="259045"/>
    <xdr:sp macro="" textlink="">
      <xdr:nvSpPr>
        <xdr:cNvPr id="131" name="n_3mainValue【図書館】&#10;一人当たり面積"/>
        <xdr:cNvSpPr txBox="1"/>
      </xdr:nvSpPr>
      <xdr:spPr>
        <a:xfrm>
          <a:off x="7626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71" name="楕円 170"/>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72" name="【体育館・プール】&#10;有形固定資産減価償却率該当値テキスト"/>
        <xdr:cNvSpPr txBox="1"/>
      </xdr:nvSpPr>
      <xdr:spPr>
        <a:xfrm>
          <a:off x="4673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73" name="楕円 172"/>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76200</xdr:rowOff>
    </xdr:from>
    <xdr:to>
      <xdr:col>24</xdr:col>
      <xdr:colOff>63500</xdr:colOff>
      <xdr:row>61</xdr:row>
      <xdr:rowOff>118110</xdr:rowOff>
    </xdr:to>
    <xdr:cxnSp macro="">
      <xdr:nvCxnSpPr>
        <xdr:cNvPr id="174" name="直線コネクタ 173"/>
        <xdr:cNvCxnSpPr/>
      </xdr:nvCxnSpPr>
      <xdr:spPr>
        <a:xfrm flipV="1">
          <a:off x="3797300" y="10534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75" name="楕円 174"/>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118110</xdr:rowOff>
    </xdr:from>
    <xdr:to>
      <xdr:col>19</xdr:col>
      <xdr:colOff>177800</xdr:colOff>
      <xdr:row>61</xdr:row>
      <xdr:rowOff>158115</xdr:rowOff>
    </xdr:to>
    <xdr:cxnSp macro="">
      <xdr:nvCxnSpPr>
        <xdr:cNvPr id="176" name="直線コネクタ 175"/>
        <xdr:cNvCxnSpPr/>
      </xdr:nvCxnSpPr>
      <xdr:spPr>
        <a:xfrm flipV="1">
          <a:off x="2908300" y="10576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77" name="楕円 176"/>
        <xdr:cNvSpPr/>
      </xdr:nvSpPr>
      <xdr:spPr>
        <a:xfrm>
          <a:off x="1968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28575</xdr:rowOff>
    </xdr:to>
    <xdr:cxnSp macro="">
      <xdr:nvCxnSpPr>
        <xdr:cNvPr id="178" name="直線コネクタ 177"/>
        <xdr:cNvCxnSpPr/>
      </xdr:nvCxnSpPr>
      <xdr:spPr>
        <a:xfrm flipV="1">
          <a:off x="2019300" y="10616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160037</xdr:rowOff>
    </xdr:from>
    <xdr:ext cx="405111" cy="259045"/>
    <xdr:sp macro="" textlink="">
      <xdr:nvSpPr>
        <xdr:cNvPr id="182" name="n_1mainValue【体育館・プール】&#10;有形固定資産減価償却率"/>
        <xdr:cNvSpPr txBox="1"/>
      </xdr:nvSpPr>
      <xdr:spPr>
        <a:xfrm>
          <a:off x="3582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3" name="n_2mainValue【体育館・プー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84" name="n_3mainValue【体育館・プー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61671</xdr:rowOff>
    </xdr:from>
    <xdr:to>
      <xdr:col>55</xdr:col>
      <xdr:colOff>50800</xdr:colOff>
      <xdr:row>63</xdr:row>
      <xdr:rowOff>163271</xdr:rowOff>
    </xdr:to>
    <xdr:sp macro="" textlink="">
      <xdr:nvSpPr>
        <xdr:cNvPr id="221" name="楕円 220"/>
        <xdr:cNvSpPr/>
      </xdr:nvSpPr>
      <xdr:spPr>
        <a:xfrm>
          <a:off x="104267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148048</xdr:rowOff>
    </xdr:from>
    <xdr:ext cx="469744" cy="259045"/>
    <xdr:sp macro="" textlink="">
      <xdr:nvSpPr>
        <xdr:cNvPr id="222" name="【体育館・プール】&#10;一人当たり面積該当値テキスト"/>
        <xdr:cNvSpPr txBox="1"/>
      </xdr:nvSpPr>
      <xdr:spPr>
        <a:xfrm>
          <a:off x="10515600" y="107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61671</xdr:rowOff>
    </xdr:from>
    <xdr:to>
      <xdr:col>50</xdr:col>
      <xdr:colOff>165100</xdr:colOff>
      <xdr:row>63</xdr:row>
      <xdr:rowOff>163271</xdr:rowOff>
    </xdr:to>
    <xdr:sp macro="" textlink="">
      <xdr:nvSpPr>
        <xdr:cNvPr id="223" name="楕円 222"/>
        <xdr:cNvSpPr/>
      </xdr:nvSpPr>
      <xdr:spPr>
        <a:xfrm>
          <a:off x="95885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112471</xdr:rowOff>
    </xdr:from>
    <xdr:to>
      <xdr:col>55</xdr:col>
      <xdr:colOff>0</xdr:colOff>
      <xdr:row>63</xdr:row>
      <xdr:rowOff>112471</xdr:rowOff>
    </xdr:to>
    <xdr:cxnSp macro="">
      <xdr:nvCxnSpPr>
        <xdr:cNvPr id="224" name="直線コネクタ 223"/>
        <xdr:cNvCxnSpPr/>
      </xdr:nvCxnSpPr>
      <xdr:spPr>
        <a:xfrm>
          <a:off x="9639300" y="10913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62129</xdr:rowOff>
    </xdr:from>
    <xdr:to>
      <xdr:col>46</xdr:col>
      <xdr:colOff>38100</xdr:colOff>
      <xdr:row>63</xdr:row>
      <xdr:rowOff>163729</xdr:rowOff>
    </xdr:to>
    <xdr:sp macro="" textlink="">
      <xdr:nvSpPr>
        <xdr:cNvPr id="225" name="楕円 224"/>
        <xdr:cNvSpPr/>
      </xdr:nvSpPr>
      <xdr:spPr>
        <a:xfrm>
          <a:off x="8699500" y="108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112471</xdr:rowOff>
    </xdr:from>
    <xdr:to>
      <xdr:col>50</xdr:col>
      <xdr:colOff>114300</xdr:colOff>
      <xdr:row>63</xdr:row>
      <xdr:rowOff>112929</xdr:rowOff>
    </xdr:to>
    <xdr:cxnSp macro="">
      <xdr:nvCxnSpPr>
        <xdr:cNvPr id="226" name="直線コネクタ 225"/>
        <xdr:cNvCxnSpPr/>
      </xdr:nvCxnSpPr>
      <xdr:spPr>
        <a:xfrm flipV="1">
          <a:off x="8750300" y="109138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62585</xdr:rowOff>
    </xdr:from>
    <xdr:to>
      <xdr:col>41</xdr:col>
      <xdr:colOff>101600</xdr:colOff>
      <xdr:row>63</xdr:row>
      <xdr:rowOff>164185</xdr:rowOff>
    </xdr:to>
    <xdr:sp macro="" textlink="">
      <xdr:nvSpPr>
        <xdr:cNvPr id="227" name="楕円 226"/>
        <xdr:cNvSpPr/>
      </xdr:nvSpPr>
      <xdr:spPr>
        <a:xfrm>
          <a:off x="78105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112929</xdr:rowOff>
    </xdr:from>
    <xdr:to>
      <xdr:col>45</xdr:col>
      <xdr:colOff>177800</xdr:colOff>
      <xdr:row>63</xdr:row>
      <xdr:rowOff>113385</xdr:rowOff>
    </xdr:to>
    <xdr:cxnSp macro="">
      <xdr:nvCxnSpPr>
        <xdr:cNvPr id="228" name="直線コネクタ 227"/>
        <xdr:cNvCxnSpPr/>
      </xdr:nvCxnSpPr>
      <xdr:spPr>
        <a:xfrm flipV="1">
          <a:off x="7861300" y="1091427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154398</xdr:rowOff>
    </xdr:from>
    <xdr:ext cx="469744" cy="259045"/>
    <xdr:sp macro="" textlink="">
      <xdr:nvSpPr>
        <xdr:cNvPr id="232" name="n_1mainValue【体育館・プール】&#10;一人当たり面積"/>
        <xdr:cNvSpPr txBox="1"/>
      </xdr:nvSpPr>
      <xdr:spPr>
        <a:xfrm>
          <a:off x="9391727" y="109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154856</xdr:rowOff>
    </xdr:from>
    <xdr:ext cx="469744" cy="259045"/>
    <xdr:sp macro="" textlink="">
      <xdr:nvSpPr>
        <xdr:cNvPr id="233" name="n_2mainValue【体育館・プール】&#10;一人当たり面積"/>
        <xdr:cNvSpPr txBox="1"/>
      </xdr:nvSpPr>
      <xdr:spPr>
        <a:xfrm>
          <a:off x="8515427" y="109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155312</xdr:rowOff>
    </xdr:from>
    <xdr:ext cx="469744" cy="259045"/>
    <xdr:sp macro="" textlink="">
      <xdr:nvSpPr>
        <xdr:cNvPr id="234" name="n_3mainValue【体育館・プール】&#10;一人当たり面積"/>
        <xdr:cNvSpPr txBox="1"/>
      </xdr:nvSpPr>
      <xdr:spPr>
        <a:xfrm>
          <a:off x="7626427" y="109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141605</xdr:rowOff>
    </xdr:from>
    <xdr:to>
      <xdr:col>15</xdr:col>
      <xdr:colOff>101600</xdr:colOff>
      <xdr:row>81</xdr:row>
      <xdr:rowOff>71755</xdr:rowOff>
    </xdr:to>
    <xdr:sp macro="" textlink="">
      <xdr:nvSpPr>
        <xdr:cNvPr id="274" name="楕円 273"/>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17780</xdr:rowOff>
    </xdr:from>
    <xdr:to>
      <xdr:col>10</xdr:col>
      <xdr:colOff>165100</xdr:colOff>
      <xdr:row>81</xdr:row>
      <xdr:rowOff>119380</xdr:rowOff>
    </xdr:to>
    <xdr:sp macro="" textlink="">
      <xdr:nvSpPr>
        <xdr:cNvPr id="275" name="楕円 274"/>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68580</xdr:rowOff>
    </xdr:to>
    <xdr:cxnSp macro="">
      <xdr:nvCxnSpPr>
        <xdr:cNvPr id="276" name="直線コネクタ 275"/>
        <xdr:cNvCxnSpPr/>
      </xdr:nvCxnSpPr>
      <xdr:spPr>
        <a:xfrm flipV="1">
          <a:off x="2019300" y="13908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77"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78"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79"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80" name="n_2main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281" name="n_3mainValue【福祉施設】&#10;有形固定資産減価償却率"/>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05" name="直線コネクタ 304"/>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06"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07" name="直線コネクタ 306"/>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08"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9" name="直線コネクタ 308"/>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0"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1" name="フローチャート: 判断 31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2" name="フローチャート: 判断 311"/>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3" name="フローチャート: 判断 312"/>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14" name="フローチャート: 判断 313"/>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46989</xdr:rowOff>
    </xdr:from>
    <xdr:to>
      <xdr:col>46</xdr:col>
      <xdr:colOff>38100</xdr:colOff>
      <xdr:row>86</xdr:row>
      <xdr:rowOff>148589</xdr:rowOff>
    </xdr:to>
    <xdr:sp macro="" textlink="">
      <xdr:nvSpPr>
        <xdr:cNvPr id="320" name="楕円 319"/>
        <xdr:cNvSpPr/>
      </xdr:nvSpPr>
      <xdr:spPr>
        <a:xfrm>
          <a:off x="8699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46989</xdr:rowOff>
    </xdr:from>
    <xdr:to>
      <xdr:col>41</xdr:col>
      <xdr:colOff>101600</xdr:colOff>
      <xdr:row>86</xdr:row>
      <xdr:rowOff>148589</xdr:rowOff>
    </xdr:to>
    <xdr:sp macro="" textlink="">
      <xdr:nvSpPr>
        <xdr:cNvPr id="321" name="楕円 320"/>
        <xdr:cNvSpPr/>
      </xdr:nvSpPr>
      <xdr:spPr>
        <a:xfrm>
          <a:off x="7810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97789</xdr:rowOff>
    </xdr:from>
    <xdr:to>
      <xdr:col>45</xdr:col>
      <xdr:colOff>177800</xdr:colOff>
      <xdr:row>86</xdr:row>
      <xdr:rowOff>97789</xdr:rowOff>
    </xdr:to>
    <xdr:cxnSp macro="">
      <xdr:nvCxnSpPr>
        <xdr:cNvPr id="322" name="直線コネクタ 321"/>
        <xdr:cNvCxnSpPr/>
      </xdr:nvCxnSpPr>
      <xdr:spPr>
        <a:xfrm>
          <a:off x="7861300" y="1484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23"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24"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25"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139716</xdr:rowOff>
    </xdr:from>
    <xdr:ext cx="469744" cy="259045"/>
    <xdr:sp macro="" textlink="">
      <xdr:nvSpPr>
        <xdr:cNvPr id="326" name="n_2mainValue【福祉施設】&#10;一人当たり面積"/>
        <xdr:cNvSpPr txBox="1"/>
      </xdr:nvSpPr>
      <xdr:spPr>
        <a:xfrm>
          <a:off x="85154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139716</xdr:rowOff>
    </xdr:from>
    <xdr:ext cx="469744" cy="259045"/>
    <xdr:sp macro="" textlink="">
      <xdr:nvSpPr>
        <xdr:cNvPr id="327" name="n_3mainValue【福祉施設】&#10;一人当たり面積"/>
        <xdr:cNvSpPr txBox="1"/>
      </xdr:nvSpPr>
      <xdr:spPr>
        <a:xfrm>
          <a:off x="76264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9" name="テキスト ボックス 33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51" name="直線コネクタ 35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5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3" name="直線コネクタ 35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5" name="直線コネクタ 35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6"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7" name="フローチャート: 判断 356"/>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8" name="フローチャート: 判断 357"/>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60" name="フローチャート: 判断 359"/>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55880</xdr:rowOff>
    </xdr:from>
    <xdr:to>
      <xdr:col>24</xdr:col>
      <xdr:colOff>114300</xdr:colOff>
      <xdr:row>106</xdr:row>
      <xdr:rowOff>157480</xdr:rowOff>
    </xdr:to>
    <xdr:sp macro="" textlink="">
      <xdr:nvSpPr>
        <xdr:cNvPr id="366" name="楕円 365"/>
        <xdr:cNvSpPr/>
      </xdr:nvSpPr>
      <xdr:spPr>
        <a:xfrm>
          <a:off x="4584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34307</xdr:rowOff>
    </xdr:from>
    <xdr:ext cx="405111" cy="259045"/>
    <xdr:sp macro="" textlink="">
      <xdr:nvSpPr>
        <xdr:cNvPr id="367" name="【市民会館】&#10;有形固定資産減価償却率該当値テキスト"/>
        <xdr:cNvSpPr txBox="1"/>
      </xdr:nvSpPr>
      <xdr:spPr>
        <a:xfrm>
          <a:off x="4673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95250</xdr:rowOff>
    </xdr:from>
    <xdr:to>
      <xdr:col>20</xdr:col>
      <xdr:colOff>38100</xdr:colOff>
      <xdr:row>107</xdr:row>
      <xdr:rowOff>25400</xdr:rowOff>
    </xdr:to>
    <xdr:sp macro="" textlink="">
      <xdr:nvSpPr>
        <xdr:cNvPr id="368" name="楕円 367"/>
        <xdr:cNvSpPr/>
      </xdr:nvSpPr>
      <xdr:spPr>
        <a:xfrm>
          <a:off x="3746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106680</xdr:rowOff>
    </xdr:from>
    <xdr:to>
      <xdr:col>24</xdr:col>
      <xdr:colOff>63500</xdr:colOff>
      <xdr:row>106</xdr:row>
      <xdr:rowOff>146050</xdr:rowOff>
    </xdr:to>
    <xdr:cxnSp macro="">
      <xdr:nvCxnSpPr>
        <xdr:cNvPr id="369" name="直線コネクタ 368"/>
        <xdr:cNvCxnSpPr/>
      </xdr:nvCxnSpPr>
      <xdr:spPr>
        <a:xfrm flipV="1">
          <a:off x="3797300" y="1828038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133350</xdr:rowOff>
    </xdr:from>
    <xdr:to>
      <xdr:col>15</xdr:col>
      <xdr:colOff>101600</xdr:colOff>
      <xdr:row>107</xdr:row>
      <xdr:rowOff>63500</xdr:rowOff>
    </xdr:to>
    <xdr:sp macro="" textlink="">
      <xdr:nvSpPr>
        <xdr:cNvPr id="370" name="楕円 369"/>
        <xdr:cNvSpPr/>
      </xdr:nvSpPr>
      <xdr:spPr>
        <a:xfrm>
          <a:off x="2857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146050</xdr:rowOff>
    </xdr:from>
    <xdr:to>
      <xdr:col>19</xdr:col>
      <xdr:colOff>177800</xdr:colOff>
      <xdr:row>107</xdr:row>
      <xdr:rowOff>12700</xdr:rowOff>
    </xdr:to>
    <xdr:cxnSp macro="">
      <xdr:nvCxnSpPr>
        <xdr:cNvPr id="371" name="直線コネクタ 370"/>
        <xdr:cNvCxnSpPr/>
      </xdr:nvCxnSpPr>
      <xdr:spPr>
        <a:xfrm flipV="1">
          <a:off x="2908300" y="1831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1270</xdr:rowOff>
    </xdr:from>
    <xdr:to>
      <xdr:col>10</xdr:col>
      <xdr:colOff>165100</xdr:colOff>
      <xdr:row>107</xdr:row>
      <xdr:rowOff>102870</xdr:rowOff>
    </xdr:to>
    <xdr:sp macro="" textlink="">
      <xdr:nvSpPr>
        <xdr:cNvPr id="372" name="楕円 371"/>
        <xdr:cNvSpPr/>
      </xdr:nvSpPr>
      <xdr:spPr>
        <a:xfrm>
          <a:off x="1968500" y="183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12700</xdr:rowOff>
    </xdr:from>
    <xdr:to>
      <xdr:col>15</xdr:col>
      <xdr:colOff>50800</xdr:colOff>
      <xdr:row>107</xdr:row>
      <xdr:rowOff>52070</xdr:rowOff>
    </xdr:to>
    <xdr:cxnSp macro="">
      <xdr:nvCxnSpPr>
        <xdr:cNvPr id="373" name="直線コネクタ 372"/>
        <xdr:cNvCxnSpPr/>
      </xdr:nvCxnSpPr>
      <xdr:spPr>
        <a:xfrm flipV="1">
          <a:off x="2019300" y="183578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74"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75"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76"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16527</xdr:rowOff>
    </xdr:from>
    <xdr:ext cx="405111" cy="259045"/>
    <xdr:sp macro="" textlink="">
      <xdr:nvSpPr>
        <xdr:cNvPr id="377" name="n_1mainValue【市民会館】&#10;有形固定資産減価償却率"/>
        <xdr:cNvSpPr txBox="1"/>
      </xdr:nvSpPr>
      <xdr:spPr>
        <a:xfrm>
          <a:off x="3582044"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54627</xdr:rowOff>
    </xdr:from>
    <xdr:ext cx="405111" cy="259045"/>
    <xdr:sp macro="" textlink="">
      <xdr:nvSpPr>
        <xdr:cNvPr id="378" name="n_2mainValue【市民会館】&#10;有形固定資産減価償却率"/>
        <xdr:cNvSpPr txBox="1"/>
      </xdr:nvSpPr>
      <xdr:spPr>
        <a:xfrm>
          <a:off x="2705744"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93997</xdr:rowOff>
    </xdr:from>
    <xdr:ext cx="405111" cy="259045"/>
    <xdr:sp macro="" textlink="">
      <xdr:nvSpPr>
        <xdr:cNvPr id="379" name="n_3mainValue【市民会館】&#10;有形固定資産減価償却率"/>
        <xdr:cNvSpPr txBox="1"/>
      </xdr:nvSpPr>
      <xdr:spPr>
        <a:xfrm>
          <a:off x="1816744" y="184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03" name="直線コネクタ 40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0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05" name="直線コネクタ 40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0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07" name="直線コネクタ 40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08"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9" name="フローチャート: 判断 40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0" name="フローチャート: 判断 40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11" name="フローチャート: 判断 41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12" name="フローチャート: 判断 411"/>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36830</xdr:rowOff>
    </xdr:from>
    <xdr:to>
      <xdr:col>55</xdr:col>
      <xdr:colOff>50800</xdr:colOff>
      <xdr:row>108</xdr:row>
      <xdr:rowOff>138430</xdr:rowOff>
    </xdr:to>
    <xdr:sp macro="" textlink="">
      <xdr:nvSpPr>
        <xdr:cNvPr id="418" name="楕円 417"/>
        <xdr:cNvSpPr/>
      </xdr:nvSpPr>
      <xdr:spPr>
        <a:xfrm>
          <a:off x="10426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123207</xdr:rowOff>
    </xdr:from>
    <xdr:ext cx="469744" cy="259045"/>
    <xdr:sp macro="" textlink="">
      <xdr:nvSpPr>
        <xdr:cNvPr id="419" name="【市民会館】&#10;一人当たり面積該当値テキスト"/>
        <xdr:cNvSpPr txBox="1"/>
      </xdr:nvSpPr>
      <xdr:spPr>
        <a:xfrm>
          <a:off x="10515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36830</xdr:rowOff>
    </xdr:from>
    <xdr:to>
      <xdr:col>50</xdr:col>
      <xdr:colOff>165100</xdr:colOff>
      <xdr:row>108</xdr:row>
      <xdr:rowOff>138430</xdr:rowOff>
    </xdr:to>
    <xdr:sp macro="" textlink="">
      <xdr:nvSpPr>
        <xdr:cNvPr id="420" name="楕円 419"/>
        <xdr:cNvSpPr/>
      </xdr:nvSpPr>
      <xdr:spPr>
        <a:xfrm>
          <a:off x="9588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87630</xdr:rowOff>
    </xdr:from>
    <xdr:to>
      <xdr:col>55</xdr:col>
      <xdr:colOff>0</xdr:colOff>
      <xdr:row>108</xdr:row>
      <xdr:rowOff>87630</xdr:rowOff>
    </xdr:to>
    <xdr:cxnSp macro="">
      <xdr:nvCxnSpPr>
        <xdr:cNvPr id="421" name="直線コネクタ 420"/>
        <xdr:cNvCxnSpPr/>
      </xdr:nvCxnSpPr>
      <xdr:spPr>
        <a:xfrm>
          <a:off x="9639300" y="1860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36830</xdr:rowOff>
    </xdr:from>
    <xdr:to>
      <xdr:col>46</xdr:col>
      <xdr:colOff>38100</xdr:colOff>
      <xdr:row>108</xdr:row>
      <xdr:rowOff>138430</xdr:rowOff>
    </xdr:to>
    <xdr:sp macro="" textlink="">
      <xdr:nvSpPr>
        <xdr:cNvPr id="422" name="楕円 421"/>
        <xdr:cNvSpPr/>
      </xdr:nvSpPr>
      <xdr:spPr>
        <a:xfrm>
          <a:off x="8699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87630</xdr:rowOff>
    </xdr:from>
    <xdr:to>
      <xdr:col>50</xdr:col>
      <xdr:colOff>114300</xdr:colOff>
      <xdr:row>108</xdr:row>
      <xdr:rowOff>87630</xdr:rowOff>
    </xdr:to>
    <xdr:cxnSp macro="">
      <xdr:nvCxnSpPr>
        <xdr:cNvPr id="423" name="直線コネクタ 422"/>
        <xdr:cNvCxnSpPr/>
      </xdr:nvCxnSpPr>
      <xdr:spPr>
        <a:xfrm>
          <a:off x="8750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36830</xdr:rowOff>
    </xdr:from>
    <xdr:to>
      <xdr:col>41</xdr:col>
      <xdr:colOff>101600</xdr:colOff>
      <xdr:row>108</xdr:row>
      <xdr:rowOff>138430</xdr:rowOff>
    </xdr:to>
    <xdr:sp macro="" textlink="">
      <xdr:nvSpPr>
        <xdr:cNvPr id="424" name="楕円 423"/>
        <xdr:cNvSpPr/>
      </xdr:nvSpPr>
      <xdr:spPr>
        <a:xfrm>
          <a:off x="781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87630</xdr:rowOff>
    </xdr:from>
    <xdr:to>
      <xdr:col>45</xdr:col>
      <xdr:colOff>177800</xdr:colOff>
      <xdr:row>108</xdr:row>
      <xdr:rowOff>87630</xdr:rowOff>
    </xdr:to>
    <xdr:cxnSp macro="">
      <xdr:nvCxnSpPr>
        <xdr:cNvPr id="425" name="直線コネクタ 424"/>
        <xdr:cNvCxnSpPr/>
      </xdr:nvCxnSpPr>
      <xdr:spPr>
        <a:xfrm>
          <a:off x="7861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26"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27"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28"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129557</xdr:rowOff>
    </xdr:from>
    <xdr:ext cx="469744" cy="259045"/>
    <xdr:sp macro="" textlink="">
      <xdr:nvSpPr>
        <xdr:cNvPr id="429" name="n_1mainValue【市民会館】&#10;一人当たり面積"/>
        <xdr:cNvSpPr txBox="1"/>
      </xdr:nvSpPr>
      <xdr:spPr>
        <a:xfrm>
          <a:off x="9391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129557</xdr:rowOff>
    </xdr:from>
    <xdr:ext cx="469744" cy="259045"/>
    <xdr:sp macro="" textlink="">
      <xdr:nvSpPr>
        <xdr:cNvPr id="430" name="n_2mainValue【市民会館】&#10;一人当たり面積"/>
        <xdr:cNvSpPr txBox="1"/>
      </xdr:nvSpPr>
      <xdr:spPr>
        <a:xfrm>
          <a:off x="8515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129557</xdr:rowOff>
    </xdr:from>
    <xdr:ext cx="469744" cy="259045"/>
    <xdr:sp macro="" textlink="">
      <xdr:nvSpPr>
        <xdr:cNvPr id="431" name="n_3mainValue【市民会館】&#10;一人当たり面積"/>
        <xdr:cNvSpPr txBox="1"/>
      </xdr:nvSpPr>
      <xdr:spPr>
        <a:xfrm>
          <a:off x="7626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57" name="直線コネクタ 456"/>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58"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59" name="直線コネクタ 45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60"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61" name="直線コネクタ 46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118490</xdr:rowOff>
    </xdr:from>
    <xdr:ext cx="405111" cy="259045"/>
    <xdr:sp macro="" textlink="">
      <xdr:nvSpPr>
        <xdr:cNvPr id="462" name="【一般廃棄物処理施設】&#10;有形固定資産減価償却率平均値テキスト"/>
        <xdr:cNvSpPr txBox="1"/>
      </xdr:nvSpPr>
      <xdr:spPr>
        <a:xfrm>
          <a:off x="16357600" y="663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63" name="フローチャート: 判断 462"/>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64" name="フローチャート: 判断 463"/>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65" name="フローチャート: 判断 464"/>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66" name="フローチャート: 判断 465"/>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38463</xdr:rowOff>
    </xdr:from>
    <xdr:to>
      <xdr:col>85</xdr:col>
      <xdr:colOff>177800</xdr:colOff>
      <xdr:row>40</xdr:row>
      <xdr:rowOff>140063</xdr:rowOff>
    </xdr:to>
    <xdr:sp macro="" textlink="">
      <xdr:nvSpPr>
        <xdr:cNvPr id="472" name="楕円 471"/>
        <xdr:cNvSpPr/>
      </xdr:nvSpPr>
      <xdr:spPr>
        <a:xfrm>
          <a:off x="16268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16890</xdr:rowOff>
    </xdr:from>
    <xdr:ext cx="405111" cy="259045"/>
    <xdr:sp macro="" textlink="">
      <xdr:nvSpPr>
        <xdr:cNvPr id="473" name="【一般廃棄物処理施設】&#10;有形固定資産減価償却率該当値テキスト"/>
        <xdr:cNvSpPr txBox="1"/>
      </xdr:nvSpPr>
      <xdr:spPr>
        <a:xfrm>
          <a:off x="16357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145160</xdr:rowOff>
    </xdr:from>
    <xdr:ext cx="405111" cy="259045"/>
    <xdr:sp macro="" textlink="">
      <xdr:nvSpPr>
        <xdr:cNvPr id="474" name="n_1aveValue【一般廃棄物処理施設】&#10;有形固定資産減価償却率"/>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75"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76"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90" name="テキスト ボックス 489"/>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92" name="テキスト ボックス 491"/>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94" name="テキスト ボックス 493"/>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6" name="テキスト ボックス 49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8" name="テキスト ボックス 497"/>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00" name="テキスト ボックス 499"/>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02" name="直線コネクタ 501"/>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03"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04" name="直線コネクタ 503"/>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05"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6" name="直線コネクタ 505"/>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7"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8" name="フローチャート: 判断 507"/>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9" name="フローチャート: 判断 508"/>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10" name="フローチャート: 判断 509"/>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11" name="フローチャート: 判断 510"/>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27505</xdr:rowOff>
    </xdr:from>
    <xdr:to>
      <xdr:col>116</xdr:col>
      <xdr:colOff>114300</xdr:colOff>
      <xdr:row>42</xdr:row>
      <xdr:rowOff>129105</xdr:rowOff>
    </xdr:to>
    <xdr:sp macro="" textlink="">
      <xdr:nvSpPr>
        <xdr:cNvPr id="517" name="楕円 516"/>
        <xdr:cNvSpPr/>
      </xdr:nvSpPr>
      <xdr:spPr>
        <a:xfrm>
          <a:off x="22110700" y="72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18" name="【一般廃棄物処理施設】&#10;一人当たり有形固定資産（償却資産）額該当値テキスト"/>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113356</xdr:rowOff>
    </xdr:from>
    <xdr:ext cx="599010" cy="259045"/>
    <xdr:sp macro="" textlink="">
      <xdr:nvSpPr>
        <xdr:cNvPr id="519"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20"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21"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62" name="楕円 561"/>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63" name="【保健センター・保健所】&#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64" name="楕円 563"/>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47353</xdr:rowOff>
    </xdr:to>
    <xdr:cxnSp macro="">
      <xdr:nvCxnSpPr>
        <xdr:cNvPr id="565" name="直線コネクタ 564"/>
        <xdr:cNvCxnSpPr/>
      </xdr:nvCxnSpPr>
      <xdr:spPr>
        <a:xfrm flipV="1">
          <a:off x="15481300" y="101335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566" name="楕円 565"/>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76744</xdr:rowOff>
    </xdr:to>
    <xdr:cxnSp macro="">
      <xdr:nvCxnSpPr>
        <xdr:cNvPr id="567" name="直線コネクタ 566"/>
        <xdr:cNvCxnSpPr/>
      </xdr:nvCxnSpPr>
      <xdr:spPr>
        <a:xfrm flipV="1">
          <a:off x="14592300" y="101629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568" name="楕円 567"/>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104503</xdr:rowOff>
    </xdr:to>
    <xdr:cxnSp macro="">
      <xdr:nvCxnSpPr>
        <xdr:cNvPr id="569" name="直線コネクタ 568"/>
        <xdr:cNvCxnSpPr/>
      </xdr:nvCxnSpPr>
      <xdr:spPr>
        <a:xfrm flipV="1">
          <a:off x="13703300" y="101922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70"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7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72"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573" name="n_1mainValue【保健センター・保健所】&#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574" name="n_2mainValue【保健センター・保健所】&#10;有形固定資産減価償却率"/>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380</xdr:rowOff>
    </xdr:from>
    <xdr:ext cx="405111" cy="259045"/>
    <xdr:sp macro="" textlink="">
      <xdr:nvSpPr>
        <xdr:cNvPr id="575" name="n_3mainValue【保健センター・保健所】&#10;有形固定資産減価償却率"/>
        <xdr:cNvSpPr txBox="1"/>
      </xdr:nvSpPr>
      <xdr:spPr>
        <a:xfrm>
          <a:off x="13500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9" name="直線コネクタ 59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0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01" name="直線コネクタ 60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0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3" name="直線コネクタ 60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0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5" name="フローチャート: 判断 60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6" name="フローチャート: 判断 60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7" name="フローチャート: 判断 60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8" name="フローチャート: 判断 60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14" name="楕円 613"/>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90187</xdr:rowOff>
    </xdr:from>
    <xdr:ext cx="469744" cy="259045"/>
    <xdr:sp macro="" textlink="">
      <xdr:nvSpPr>
        <xdr:cNvPr id="615" name="【保健センター・保健所】&#10;一人当たり面積該当値テキスト"/>
        <xdr:cNvSpPr txBox="1"/>
      </xdr:nvSpPr>
      <xdr:spPr>
        <a:xfrm>
          <a:off x="22199600"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616" name="楕円 615"/>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62</xdr:row>
      <xdr:rowOff>118110</xdr:rowOff>
    </xdr:to>
    <xdr:cxnSp macro="">
      <xdr:nvCxnSpPr>
        <xdr:cNvPr id="617" name="直線コネクタ 616"/>
        <xdr:cNvCxnSpPr/>
      </xdr:nvCxnSpPr>
      <xdr:spPr>
        <a:xfrm>
          <a:off x="21323300" y="10748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18" name="楕円 617"/>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118110</xdr:rowOff>
    </xdr:to>
    <xdr:cxnSp macro="">
      <xdr:nvCxnSpPr>
        <xdr:cNvPr id="619" name="直線コネクタ 618"/>
        <xdr:cNvCxnSpPr/>
      </xdr:nvCxnSpPr>
      <xdr:spPr>
        <a:xfrm>
          <a:off x="20434300" y="10668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20" name="楕円 619"/>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621" name="直線コネクタ 620"/>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2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2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2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13987</xdr:rowOff>
    </xdr:from>
    <xdr:ext cx="469744" cy="259045"/>
    <xdr:sp macro="" textlink="">
      <xdr:nvSpPr>
        <xdr:cNvPr id="625" name="n_1mainValue【保健センター・保健所】&#10;一人当たり面積"/>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26" name="n_2main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627" name="n_3mainValue【保健センター・保健所】&#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9" name="テキスト ボックス 6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9" name="テキスト ボックス 6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1" name="テキスト ボックス 6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53" name="直線コネクタ 65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5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55" name="直線コネクタ 65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7" name="直線コネクタ 65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9" name="フローチャート: 判断 65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60" name="フローチャート: 判断 65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61" name="フローチャート: 判断 66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62" name="フローチャート: 判断 66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68" name="楕円 667"/>
        <xdr:cNvSpPr/>
      </xdr:nvSpPr>
      <xdr:spPr>
        <a:xfrm>
          <a:off x="16268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137540</xdr:rowOff>
    </xdr:from>
    <xdr:ext cx="405111" cy="259045"/>
    <xdr:sp macro="" textlink="">
      <xdr:nvSpPr>
        <xdr:cNvPr id="669" name="【消防施設】&#10;有形固定資産減価償却率該当値テキスト"/>
        <xdr:cNvSpPr txBox="1"/>
      </xdr:nvSpPr>
      <xdr:spPr>
        <a:xfrm>
          <a:off x="16357600" y="1402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132624</xdr:rowOff>
    </xdr:from>
    <xdr:to>
      <xdr:col>81</xdr:col>
      <xdr:colOff>101600</xdr:colOff>
      <xdr:row>83</xdr:row>
      <xdr:rowOff>62774</xdr:rowOff>
    </xdr:to>
    <xdr:sp macro="" textlink="">
      <xdr:nvSpPr>
        <xdr:cNvPr id="670" name="楕円 669"/>
        <xdr:cNvSpPr/>
      </xdr:nvSpPr>
      <xdr:spPr>
        <a:xfrm>
          <a:off x="15430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165463</xdr:rowOff>
    </xdr:from>
    <xdr:to>
      <xdr:col>85</xdr:col>
      <xdr:colOff>127000</xdr:colOff>
      <xdr:row>83</xdr:row>
      <xdr:rowOff>11974</xdr:rowOff>
    </xdr:to>
    <xdr:cxnSp macro="">
      <xdr:nvCxnSpPr>
        <xdr:cNvPr id="671" name="直線コネクタ 670"/>
        <xdr:cNvCxnSpPr/>
      </xdr:nvCxnSpPr>
      <xdr:spPr>
        <a:xfrm flipV="1">
          <a:off x="15481300" y="142243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160382</xdr:rowOff>
    </xdr:from>
    <xdr:to>
      <xdr:col>76</xdr:col>
      <xdr:colOff>165100</xdr:colOff>
      <xdr:row>83</xdr:row>
      <xdr:rowOff>90532</xdr:rowOff>
    </xdr:to>
    <xdr:sp macro="" textlink="">
      <xdr:nvSpPr>
        <xdr:cNvPr id="672" name="楕円 671"/>
        <xdr:cNvSpPr/>
      </xdr:nvSpPr>
      <xdr:spPr>
        <a:xfrm>
          <a:off x="14541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xdr:rowOff>
    </xdr:from>
    <xdr:to>
      <xdr:col>81</xdr:col>
      <xdr:colOff>50800</xdr:colOff>
      <xdr:row>83</xdr:row>
      <xdr:rowOff>39732</xdr:rowOff>
    </xdr:to>
    <xdr:cxnSp macro="">
      <xdr:nvCxnSpPr>
        <xdr:cNvPr id="673" name="直線コネクタ 672"/>
        <xdr:cNvCxnSpPr/>
      </xdr:nvCxnSpPr>
      <xdr:spPr>
        <a:xfrm flipV="1">
          <a:off x="14592300" y="142423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674" name="楕円 673"/>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83</xdr:row>
      <xdr:rowOff>39732</xdr:rowOff>
    </xdr:to>
    <xdr:cxnSp macro="">
      <xdr:nvCxnSpPr>
        <xdr:cNvPr id="675" name="直線コネクタ 674"/>
        <xdr:cNvCxnSpPr/>
      </xdr:nvCxnSpPr>
      <xdr:spPr>
        <a:xfrm>
          <a:off x="13703300" y="1420313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7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7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8"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53901</xdr:rowOff>
    </xdr:from>
    <xdr:ext cx="405111" cy="259045"/>
    <xdr:sp macro="" textlink="">
      <xdr:nvSpPr>
        <xdr:cNvPr id="679" name="n_1mainValue【消防施設】&#10;有形固定資産減価償却率"/>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81659</xdr:rowOff>
    </xdr:from>
    <xdr:ext cx="405111" cy="259045"/>
    <xdr:sp macro="" textlink="">
      <xdr:nvSpPr>
        <xdr:cNvPr id="680" name="n_2mainValue【消防施設】&#10;有形固定資産減価償却率"/>
        <xdr:cNvSpPr txBox="1"/>
      </xdr:nvSpPr>
      <xdr:spPr>
        <a:xfrm>
          <a:off x="14389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81" name="n_3main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03" name="直線コネクタ 70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0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05" name="直線コネクタ 70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0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07" name="直線コネクタ 70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0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9" name="フローチャート: 判断 70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10" name="フローチャート: 判断 70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11" name="フローチャート: 判断 71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12" name="フローチャート: 判断 71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11531</xdr:rowOff>
    </xdr:from>
    <xdr:to>
      <xdr:col>116</xdr:col>
      <xdr:colOff>114300</xdr:colOff>
      <xdr:row>85</xdr:row>
      <xdr:rowOff>113131</xdr:rowOff>
    </xdr:to>
    <xdr:sp macro="" textlink="">
      <xdr:nvSpPr>
        <xdr:cNvPr id="718" name="楕円 717"/>
        <xdr:cNvSpPr/>
      </xdr:nvSpPr>
      <xdr:spPr>
        <a:xfrm>
          <a:off x="22110700" y="145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34408</xdr:rowOff>
    </xdr:from>
    <xdr:ext cx="469744" cy="259045"/>
    <xdr:sp macro="" textlink="">
      <xdr:nvSpPr>
        <xdr:cNvPr id="719" name="【消防施設】&#10;一人当たり面積該当値テキスト"/>
        <xdr:cNvSpPr txBox="1"/>
      </xdr:nvSpPr>
      <xdr:spPr>
        <a:xfrm>
          <a:off x="22199600" y="144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20" name="楕円 719"/>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62331</xdr:rowOff>
    </xdr:from>
    <xdr:to>
      <xdr:col>116</xdr:col>
      <xdr:colOff>63500</xdr:colOff>
      <xdr:row>85</xdr:row>
      <xdr:rowOff>63246</xdr:rowOff>
    </xdr:to>
    <xdr:cxnSp macro="">
      <xdr:nvCxnSpPr>
        <xdr:cNvPr id="721" name="直線コネクタ 720"/>
        <xdr:cNvCxnSpPr/>
      </xdr:nvCxnSpPr>
      <xdr:spPr>
        <a:xfrm flipV="1">
          <a:off x="21323300" y="1463558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16103</xdr:rowOff>
    </xdr:from>
    <xdr:to>
      <xdr:col>107</xdr:col>
      <xdr:colOff>101600</xdr:colOff>
      <xdr:row>85</xdr:row>
      <xdr:rowOff>117703</xdr:rowOff>
    </xdr:to>
    <xdr:sp macro="" textlink="">
      <xdr:nvSpPr>
        <xdr:cNvPr id="722" name="楕円 721"/>
        <xdr:cNvSpPr/>
      </xdr:nvSpPr>
      <xdr:spPr>
        <a:xfrm>
          <a:off x="20383500" y="145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66903</xdr:rowOff>
    </xdr:to>
    <xdr:cxnSp macro="">
      <xdr:nvCxnSpPr>
        <xdr:cNvPr id="723" name="直線コネクタ 722"/>
        <xdr:cNvCxnSpPr/>
      </xdr:nvCxnSpPr>
      <xdr:spPr>
        <a:xfrm flipV="1">
          <a:off x="20434300" y="1463649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29820</xdr:rowOff>
    </xdr:from>
    <xdr:to>
      <xdr:col>102</xdr:col>
      <xdr:colOff>165100</xdr:colOff>
      <xdr:row>85</xdr:row>
      <xdr:rowOff>131420</xdr:rowOff>
    </xdr:to>
    <xdr:sp macro="" textlink="">
      <xdr:nvSpPr>
        <xdr:cNvPr id="724" name="楕円 723"/>
        <xdr:cNvSpPr/>
      </xdr:nvSpPr>
      <xdr:spPr>
        <a:xfrm>
          <a:off x="19494500" y="146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66903</xdr:rowOff>
    </xdr:from>
    <xdr:to>
      <xdr:col>107</xdr:col>
      <xdr:colOff>50800</xdr:colOff>
      <xdr:row>85</xdr:row>
      <xdr:rowOff>80620</xdr:rowOff>
    </xdr:to>
    <xdr:cxnSp macro="">
      <xdr:nvCxnSpPr>
        <xdr:cNvPr id="725" name="直線コネクタ 724"/>
        <xdr:cNvCxnSpPr/>
      </xdr:nvCxnSpPr>
      <xdr:spPr>
        <a:xfrm flipV="1">
          <a:off x="19545300" y="1464015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2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2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2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130573</xdr:rowOff>
    </xdr:from>
    <xdr:ext cx="469744" cy="259045"/>
    <xdr:sp macro="" textlink="">
      <xdr:nvSpPr>
        <xdr:cNvPr id="729" name="n_1main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134230</xdr:rowOff>
    </xdr:from>
    <xdr:ext cx="469744" cy="259045"/>
    <xdr:sp macro="" textlink="">
      <xdr:nvSpPr>
        <xdr:cNvPr id="730" name="n_2mainValue【消防施設】&#10;一人当たり面積"/>
        <xdr:cNvSpPr txBox="1"/>
      </xdr:nvSpPr>
      <xdr:spPr>
        <a:xfrm>
          <a:off x="20199427" y="1436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122547</xdr:rowOff>
    </xdr:from>
    <xdr:ext cx="469744" cy="259045"/>
    <xdr:sp macro="" textlink="">
      <xdr:nvSpPr>
        <xdr:cNvPr id="731" name="n_3mainValue【消防施設】&#10;一人当たり面積"/>
        <xdr:cNvSpPr txBox="1"/>
      </xdr:nvSpPr>
      <xdr:spPr>
        <a:xfrm>
          <a:off x="19310427" y="146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43" name="テキスト ボックス 74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1" name="テキスト ボックス 7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55" name="直線コネクタ 75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5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7" name="直線コネクタ 75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5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59" name="直線コネクタ 75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6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61" name="フローチャート: 判断 76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62" name="フローチャート: 判断 76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63" name="フローチャート: 判断 76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64" name="フローチャート: 判断 76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153670</xdr:rowOff>
    </xdr:from>
    <xdr:to>
      <xdr:col>85</xdr:col>
      <xdr:colOff>177800</xdr:colOff>
      <xdr:row>103</xdr:row>
      <xdr:rowOff>83820</xdr:rowOff>
    </xdr:to>
    <xdr:sp macro="" textlink="">
      <xdr:nvSpPr>
        <xdr:cNvPr id="770" name="楕円 769"/>
        <xdr:cNvSpPr/>
      </xdr:nvSpPr>
      <xdr:spPr>
        <a:xfrm>
          <a:off x="162687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5097</xdr:rowOff>
    </xdr:from>
    <xdr:ext cx="405111" cy="259045"/>
    <xdr:sp macro="" textlink="">
      <xdr:nvSpPr>
        <xdr:cNvPr id="771" name="【庁舎】&#10;有形固定資産減価償却率該当値テキスト"/>
        <xdr:cNvSpPr txBox="1"/>
      </xdr:nvSpPr>
      <xdr:spPr>
        <a:xfrm>
          <a:off x="16357600"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772" name="楕円 771"/>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33020</xdr:rowOff>
    </xdr:from>
    <xdr:to>
      <xdr:col>85</xdr:col>
      <xdr:colOff>127000</xdr:colOff>
      <xdr:row>103</xdr:row>
      <xdr:rowOff>49530</xdr:rowOff>
    </xdr:to>
    <xdr:cxnSp macro="">
      <xdr:nvCxnSpPr>
        <xdr:cNvPr id="773" name="直線コネクタ 772"/>
        <xdr:cNvCxnSpPr/>
      </xdr:nvCxnSpPr>
      <xdr:spPr>
        <a:xfrm flipV="1">
          <a:off x="15481300" y="176923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12700</xdr:rowOff>
    </xdr:from>
    <xdr:to>
      <xdr:col>76</xdr:col>
      <xdr:colOff>165100</xdr:colOff>
      <xdr:row>103</xdr:row>
      <xdr:rowOff>114300</xdr:rowOff>
    </xdr:to>
    <xdr:sp macro="" textlink="">
      <xdr:nvSpPr>
        <xdr:cNvPr id="774" name="楕円 773"/>
        <xdr:cNvSpPr/>
      </xdr:nvSpPr>
      <xdr:spPr>
        <a:xfrm>
          <a:off x="14541500" y="176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63500</xdr:rowOff>
    </xdr:to>
    <xdr:cxnSp macro="">
      <xdr:nvCxnSpPr>
        <xdr:cNvPr id="775" name="直線コネクタ 774"/>
        <xdr:cNvCxnSpPr/>
      </xdr:nvCxnSpPr>
      <xdr:spPr>
        <a:xfrm flipV="1">
          <a:off x="14592300" y="177088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39370</xdr:rowOff>
    </xdr:from>
    <xdr:to>
      <xdr:col>72</xdr:col>
      <xdr:colOff>38100</xdr:colOff>
      <xdr:row>103</xdr:row>
      <xdr:rowOff>140970</xdr:rowOff>
    </xdr:to>
    <xdr:sp macro="" textlink="">
      <xdr:nvSpPr>
        <xdr:cNvPr id="776" name="楕円 775"/>
        <xdr:cNvSpPr/>
      </xdr:nvSpPr>
      <xdr:spPr>
        <a:xfrm>
          <a:off x="13652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63500</xdr:rowOff>
    </xdr:from>
    <xdr:to>
      <xdr:col>76</xdr:col>
      <xdr:colOff>114300</xdr:colOff>
      <xdr:row>103</xdr:row>
      <xdr:rowOff>90170</xdr:rowOff>
    </xdr:to>
    <xdr:cxnSp macro="">
      <xdr:nvCxnSpPr>
        <xdr:cNvPr id="777" name="直線コネクタ 776"/>
        <xdr:cNvCxnSpPr/>
      </xdr:nvCxnSpPr>
      <xdr:spPr>
        <a:xfrm flipV="1">
          <a:off x="13703300" y="17722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7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7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8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781" name="n_1mainValue【庁舎】&#10;有形固定資産減価償却率"/>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130827</xdr:rowOff>
    </xdr:from>
    <xdr:ext cx="405111" cy="259045"/>
    <xdr:sp macro="" textlink="">
      <xdr:nvSpPr>
        <xdr:cNvPr id="782" name="n_2mainValue【庁舎】&#10;有形固定資産減価償却率"/>
        <xdr:cNvSpPr txBox="1"/>
      </xdr:nvSpPr>
      <xdr:spPr>
        <a:xfrm>
          <a:off x="14389744" y="1744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157497</xdr:rowOff>
    </xdr:from>
    <xdr:ext cx="405111" cy="259045"/>
    <xdr:sp macro="" textlink="">
      <xdr:nvSpPr>
        <xdr:cNvPr id="783" name="n_3mainValue【庁舎】&#10;有形固定資産減価償却率"/>
        <xdr:cNvSpPr txBox="1"/>
      </xdr:nvSpPr>
      <xdr:spPr>
        <a:xfrm>
          <a:off x="13500744" y="1747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09" name="直線コネクタ 80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1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11" name="直線コネクタ 81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1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13" name="直線コネクタ 81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1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15" name="フローチャート: 判断 81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16" name="フローチャート: 判断 81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17" name="フローチャート: 判断 81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18" name="フローチャート: 判断 81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131536</xdr:rowOff>
    </xdr:from>
    <xdr:to>
      <xdr:col>116</xdr:col>
      <xdr:colOff>114300</xdr:colOff>
      <xdr:row>107</xdr:row>
      <xdr:rowOff>61686</xdr:rowOff>
    </xdr:to>
    <xdr:sp macro="" textlink="">
      <xdr:nvSpPr>
        <xdr:cNvPr id="824" name="楕円 823"/>
        <xdr:cNvSpPr/>
      </xdr:nvSpPr>
      <xdr:spPr>
        <a:xfrm>
          <a:off x="22110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109963</xdr:rowOff>
    </xdr:from>
    <xdr:ext cx="469744" cy="259045"/>
    <xdr:sp macro="" textlink="">
      <xdr:nvSpPr>
        <xdr:cNvPr id="825" name="【庁舎】&#10;一人当たり面積該当値テキスト"/>
        <xdr:cNvSpPr txBox="1"/>
      </xdr:nvSpPr>
      <xdr:spPr>
        <a:xfrm>
          <a:off x="22199600" y="182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826" name="楕円 825"/>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10886</xdr:rowOff>
    </xdr:from>
    <xdr:to>
      <xdr:col>116</xdr:col>
      <xdr:colOff>63500</xdr:colOff>
      <xdr:row>107</xdr:row>
      <xdr:rowOff>12519</xdr:rowOff>
    </xdr:to>
    <xdr:cxnSp macro="">
      <xdr:nvCxnSpPr>
        <xdr:cNvPr id="827" name="直線コネクタ 826"/>
        <xdr:cNvCxnSpPr/>
      </xdr:nvCxnSpPr>
      <xdr:spPr>
        <a:xfrm flipV="1">
          <a:off x="21323300" y="183560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828" name="楕円 827"/>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12519</xdr:rowOff>
    </xdr:to>
    <xdr:cxnSp macro="">
      <xdr:nvCxnSpPr>
        <xdr:cNvPr id="829" name="直線コネクタ 828"/>
        <xdr:cNvCxnSpPr/>
      </xdr:nvCxnSpPr>
      <xdr:spPr>
        <a:xfrm>
          <a:off x="20434300" y="1834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xdr:rowOff>
    </xdr:from>
    <xdr:to>
      <xdr:col>102</xdr:col>
      <xdr:colOff>165100</xdr:colOff>
      <xdr:row>107</xdr:row>
      <xdr:rowOff>113937</xdr:rowOff>
    </xdr:to>
    <xdr:sp macro="" textlink="">
      <xdr:nvSpPr>
        <xdr:cNvPr id="830" name="楕円 829"/>
        <xdr:cNvSpPr/>
      </xdr:nvSpPr>
      <xdr:spPr>
        <a:xfrm>
          <a:off x="19494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63137</xdr:rowOff>
    </xdr:to>
    <xdr:cxnSp macro="">
      <xdr:nvCxnSpPr>
        <xdr:cNvPr id="831" name="直線コネクタ 830"/>
        <xdr:cNvCxnSpPr/>
      </xdr:nvCxnSpPr>
      <xdr:spPr>
        <a:xfrm flipV="1">
          <a:off x="19545300" y="1834460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3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3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3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54446</xdr:rowOff>
    </xdr:from>
    <xdr:ext cx="469744" cy="259045"/>
    <xdr:sp macro="" textlink="">
      <xdr:nvSpPr>
        <xdr:cNvPr id="835" name="n_1mainValue【庁舎】&#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836" name="n_2main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105064</xdr:rowOff>
    </xdr:from>
    <xdr:ext cx="469744" cy="259045"/>
    <xdr:sp macro="" textlink="">
      <xdr:nvSpPr>
        <xdr:cNvPr id="837" name="n_3mainValue【庁舎】&#10;一人当たり面積"/>
        <xdr:cNvSpPr txBox="1"/>
      </xdr:nvSpPr>
      <xdr:spPr>
        <a:xfrm>
          <a:off x="19310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年度数値において、類似団体と比較して有形固定資産減価償却率が特に高くなっている施設は、庁舎であり、特に低くなっている施設は市民会館である。庁舎については昭和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年に建築し、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年経過しているため有形固定資産減価償却率が上昇している。しかしながら、令和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年度には新庁舎の建設が完了することから、有形固定資産減価償却率の低下が見込まれる。市民会館については、平成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年度に新築した施設があるため、有形固定資産減価償却率が低くなっている。今後も「香南市公共施設等総合管理計画」に基づき、適切に公有施設の維持管理を行っていく。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33,138
126.46
20,851,647
20,309,693
261,827
10,869,360
14,925,248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財政力指数は横ばいで推移しており、類似団体の平均を下回っている。</a:t>
          </a:r>
        </a:p>
        <a:p>
          <a:r>
            <a:rPr kumimoji="1" lang="ja-JP" altLang="en-US" sz="1200">
              <a:latin typeface="ＭＳ Ｐゴシック" panose="020B0600070205080204" pitchFamily="50" charset="-128"/>
              <a:ea typeface="ＭＳ Ｐゴシック" panose="020B0600070205080204" pitchFamily="50" charset="-128"/>
            </a:rPr>
            <a:t>　税収に関しては、前年度比</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の増となったが、中期財政計画における今後の見通しとしては、堅調な税収増は厳しいと予測しており、今後も持続的な行政運営ができるよう、市税等の収入未済額の縮減や貸付金の債権管理の徹底、貸付等の有効活用や有利な補助制度の活用など、安定した財源の確保を図っていく。また、経常経費の抜本的な見直し、公共施設の統廃合やサービスの民間委託の検討など、歳出の削減につながる取り組みも併せて進めていくことで、歳入に見合った歳出構造への転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は増となったものの、合併算定替の段階的な縮減などにより普通交付税が減となったため、歳入は前年度に比べ減となったが、繰上償還の実施による公債費の縮減などにより、経常的な歳出額が歳入額以上に減となったことが主な要因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59</xdr:row>
      <xdr:rowOff>138249</xdr:rowOff>
    </xdr:to>
    <xdr:cxnSp macro="">
      <xdr:nvCxnSpPr>
        <xdr:cNvPr id="134" name="直線コネクタ 133"/>
        <xdr:cNvCxnSpPr/>
      </xdr:nvCxnSpPr>
      <xdr:spPr>
        <a:xfrm flipV="1">
          <a:off x="4114800" y="1024001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21046</xdr:rowOff>
    </xdr:from>
    <xdr:to>
      <xdr:col>19</xdr:col>
      <xdr:colOff>133350</xdr:colOff>
      <xdr:row>59</xdr:row>
      <xdr:rowOff>138249</xdr:rowOff>
    </xdr:to>
    <xdr:cxnSp macro="">
      <xdr:nvCxnSpPr>
        <xdr:cNvPr id="137" name="直線コネクタ 136"/>
        <xdr:cNvCxnSpPr/>
      </xdr:nvCxnSpPr>
      <xdr:spPr>
        <a:xfrm>
          <a:off x="3225800" y="1013659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164919</xdr:rowOff>
    </xdr:from>
    <xdr:to>
      <xdr:col>15</xdr:col>
      <xdr:colOff>82550</xdr:colOff>
      <xdr:row>59</xdr:row>
      <xdr:rowOff>21046</xdr:rowOff>
    </xdr:to>
    <xdr:cxnSp macro="">
      <xdr:nvCxnSpPr>
        <xdr:cNvPr id="140" name="直線コネクタ 139"/>
        <xdr:cNvCxnSpPr/>
      </xdr:nvCxnSpPr>
      <xdr:spPr>
        <a:xfrm>
          <a:off x="2336800" y="1010901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164919</xdr:rowOff>
    </xdr:from>
    <xdr:to>
      <xdr:col>11</xdr:col>
      <xdr:colOff>31750</xdr:colOff>
      <xdr:row>59</xdr:row>
      <xdr:rowOff>96883</xdr:rowOff>
    </xdr:to>
    <xdr:cxnSp macro="">
      <xdr:nvCxnSpPr>
        <xdr:cNvPr id="143" name="直線コネクタ 142"/>
        <xdr:cNvCxnSpPr/>
      </xdr:nvCxnSpPr>
      <xdr:spPr>
        <a:xfrm flipV="1">
          <a:off x="1447800" y="101090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3" name="楕円 152"/>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4"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87449</xdr:rowOff>
    </xdr:from>
    <xdr:to>
      <xdr:col>19</xdr:col>
      <xdr:colOff>184150</xdr:colOff>
      <xdr:row>60</xdr:row>
      <xdr:rowOff>17599</xdr:rowOff>
    </xdr:to>
    <xdr:sp macro="" textlink="">
      <xdr:nvSpPr>
        <xdr:cNvPr id="155" name="楕円 154"/>
        <xdr:cNvSpPr/>
      </xdr:nvSpPr>
      <xdr:spPr>
        <a:xfrm>
          <a:off x="4064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27776</xdr:rowOff>
    </xdr:from>
    <xdr:ext cx="736600" cy="259045"/>
    <xdr:sp macro="" textlink="">
      <xdr:nvSpPr>
        <xdr:cNvPr id="156" name="テキスト ボックス 155"/>
        <xdr:cNvSpPr txBox="1"/>
      </xdr:nvSpPr>
      <xdr:spPr>
        <a:xfrm>
          <a:off x="3733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141696</xdr:rowOff>
    </xdr:from>
    <xdr:to>
      <xdr:col>15</xdr:col>
      <xdr:colOff>133350</xdr:colOff>
      <xdr:row>59</xdr:row>
      <xdr:rowOff>71846</xdr:rowOff>
    </xdr:to>
    <xdr:sp macro="" textlink="">
      <xdr:nvSpPr>
        <xdr:cNvPr id="157" name="楕円 156"/>
        <xdr:cNvSpPr/>
      </xdr:nvSpPr>
      <xdr:spPr>
        <a:xfrm>
          <a:off x="3175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82023</xdr:rowOff>
    </xdr:from>
    <xdr:ext cx="762000" cy="259045"/>
    <xdr:sp macro="" textlink="">
      <xdr:nvSpPr>
        <xdr:cNvPr id="158" name="テキスト ボックス 157"/>
        <xdr:cNvSpPr txBox="1"/>
      </xdr:nvSpPr>
      <xdr:spPr>
        <a:xfrm>
          <a:off x="2844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114119</xdr:rowOff>
    </xdr:from>
    <xdr:to>
      <xdr:col>11</xdr:col>
      <xdr:colOff>82550</xdr:colOff>
      <xdr:row>59</xdr:row>
      <xdr:rowOff>44269</xdr:rowOff>
    </xdr:to>
    <xdr:sp macro="" textlink="">
      <xdr:nvSpPr>
        <xdr:cNvPr id="159" name="楕円 158"/>
        <xdr:cNvSpPr/>
      </xdr:nvSpPr>
      <xdr:spPr>
        <a:xfrm>
          <a:off x="2286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54446</xdr:rowOff>
    </xdr:from>
    <xdr:ext cx="762000" cy="259045"/>
    <xdr:sp macro="" textlink="">
      <xdr:nvSpPr>
        <xdr:cNvPr id="160" name="テキスト ボックス 159"/>
        <xdr:cNvSpPr txBox="1"/>
      </xdr:nvSpPr>
      <xdr:spPr>
        <a:xfrm>
          <a:off x="1955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61" name="楕円 160"/>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2" name="テキスト ボックス 161"/>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５町村合併による施設の多くを直営で運営していることにより、職員数が類似団体と比較して多いことなどから、類似団体の平均を上回る状況が続いている。物件費については、依然として類似団体の平均を下回っているが、歳出額は増加傾向にある。今後は、適正な定員管理による人件費の削減を図るとともに、施設のあり方については、公共施設等総合管理計画に基づき、適正管理に努めるほか、指定管理者制度の導入や拡充などにより事業の委託化を検討し、経費の抑制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162396</xdr:rowOff>
    </xdr:from>
    <xdr:to>
      <xdr:col>23</xdr:col>
      <xdr:colOff>133350</xdr:colOff>
      <xdr:row>84</xdr:row>
      <xdr:rowOff>23185</xdr:rowOff>
    </xdr:to>
    <xdr:cxnSp macro="">
      <xdr:nvCxnSpPr>
        <xdr:cNvPr id="193" name="直線コネクタ 192"/>
        <xdr:cNvCxnSpPr/>
      </xdr:nvCxnSpPr>
      <xdr:spPr>
        <a:xfrm>
          <a:off x="4114800" y="14392746"/>
          <a:ext cx="838200" cy="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120760</xdr:rowOff>
    </xdr:from>
    <xdr:to>
      <xdr:col>19</xdr:col>
      <xdr:colOff>133350</xdr:colOff>
      <xdr:row>83</xdr:row>
      <xdr:rowOff>162396</xdr:rowOff>
    </xdr:to>
    <xdr:cxnSp macro="">
      <xdr:nvCxnSpPr>
        <xdr:cNvPr id="196" name="直線コネクタ 195"/>
        <xdr:cNvCxnSpPr/>
      </xdr:nvCxnSpPr>
      <xdr:spPr>
        <a:xfrm>
          <a:off x="3225800" y="14351110"/>
          <a:ext cx="8890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120760</xdr:rowOff>
    </xdr:from>
    <xdr:to>
      <xdr:col>15</xdr:col>
      <xdr:colOff>82550</xdr:colOff>
      <xdr:row>83</xdr:row>
      <xdr:rowOff>127927</xdr:rowOff>
    </xdr:to>
    <xdr:cxnSp macro="">
      <xdr:nvCxnSpPr>
        <xdr:cNvPr id="199" name="直線コネクタ 198"/>
        <xdr:cNvCxnSpPr/>
      </xdr:nvCxnSpPr>
      <xdr:spPr>
        <a:xfrm flipV="1">
          <a:off x="2336800" y="14351110"/>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112858</xdr:rowOff>
    </xdr:from>
    <xdr:to>
      <xdr:col>11</xdr:col>
      <xdr:colOff>31750</xdr:colOff>
      <xdr:row>83</xdr:row>
      <xdr:rowOff>127927</xdr:rowOff>
    </xdr:to>
    <xdr:cxnSp macro="">
      <xdr:nvCxnSpPr>
        <xdr:cNvPr id="202" name="直線コネクタ 201"/>
        <xdr:cNvCxnSpPr/>
      </xdr:nvCxnSpPr>
      <xdr:spPr>
        <a:xfrm>
          <a:off x="1447800" y="14343208"/>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143835</xdr:rowOff>
    </xdr:from>
    <xdr:to>
      <xdr:col>23</xdr:col>
      <xdr:colOff>184150</xdr:colOff>
      <xdr:row>84</xdr:row>
      <xdr:rowOff>73985</xdr:rowOff>
    </xdr:to>
    <xdr:sp macro="" textlink="">
      <xdr:nvSpPr>
        <xdr:cNvPr id="212" name="楕円 211"/>
        <xdr:cNvSpPr/>
      </xdr:nvSpPr>
      <xdr:spPr>
        <a:xfrm>
          <a:off x="4902200" y="143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160362</xdr:rowOff>
    </xdr:from>
    <xdr:ext cx="762000" cy="259045"/>
    <xdr:sp macro="" textlink="">
      <xdr:nvSpPr>
        <xdr:cNvPr id="213" name="人件費・物件費等の状況該当値テキスト"/>
        <xdr:cNvSpPr txBox="1"/>
      </xdr:nvSpPr>
      <xdr:spPr>
        <a:xfrm>
          <a:off x="5041900" y="1421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111596</xdr:rowOff>
    </xdr:from>
    <xdr:to>
      <xdr:col>19</xdr:col>
      <xdr:colOff>184150</xdr:colOff>
      <xdr:row>84</xdr:row>
      <xdr:rowOff>41746</xdr:rowOff>
    </xdr:to>
    <xdr:sp macro="" textlink="">
      <xdr:nvSpPr>
        <xdr:cNvPr id="214" name="楕円 213"/>
        <xdr:cNvSpPr/>
      </xdr:nvSpPr>
      <xdr:spPr>
        <a:xfrm>
          <a:off x="4064000" y="143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51923</xdr:rowOff>
    </xdr:from>
    <xdr:ext cx="736600" cy="259045"/>
    <xdr:sp macro="" textlink="">
      <xdr:nvSpPr>
        <xdr:cNvPr id="215" name="テキスト ボックス 214"/>
        <xdr:cNvSpPr txBox="1"/>
      </xdr:nvSpPr>
      <xdr:spPr>
        <a:xfrm>
          <a:off x="3733800" y="1411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69960</xdr:rowOff>
    </xdr:from>
    <xdr:to>
      <xdr:col>15</xdr:col>
      <xdr:colOff>133350</xdr:colOff>
      <xdr:row>84</xdr:row>
      <xdr:rowOff>110</xdr:rowOff>
    </xdr:to>
    <xdr:sp macro="" textlink="">
      <xdr:nvSpPr>
        <xdr:cNvPr id="216" name="楕円 215"/>
        <xdr:cNvSpPr/>
      </xdr:nvSpPr>
      <xdr:spPr>
        <a:xfrm>
          <a:off x="3175000" y="143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10287</xdr:rowOff>
    </xdr:from>
    <xdr:ext cx="762000" cy="259045"/>
    <xdr:sp macro="" textlink="">
      <xdr:nvSpPr>
        <xdr:cNvPr id="217" name="テキスト ボックス 216"/>
        <xdr:cNvSpPr txBox="1"/>
      </xdr:nvSpPr>
      <xdr:spPr>
        <a:xfrm>
          <a:off x="2844800" y="140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77127</xdr:rowOff>
    </xdr:from>
    <xdr:to>
      <xdr:col>11</xdr:col>
      <xdr:colOff>82550</xdr:colOff>
      <xdr:row>84</xdr:row>
      <xdr:rowOff>7277</xdr:rowOff>
    </xdr:to>
    <xdr:sp macro="" textlink="">
      <xdr:nvSpPr>
        <xdr:cNvPr id="218" name="楕円 217"/>
        <xdr:cNvSpPr/>
      </xdr:nvSpPr>
      <xdr:spPr>
        <a:xfrm>
          <a:off x="2286000" y="1430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163504</xdr:rowOff>
    </xdr:from>
    <xdr:ext cx="762000" cy="259045"/>
    <xdr:sp macro="" textlink="">
      <xdr:nvSpPr>
        <xdr:cNvPr id="219" name="テキスト ボックス 218"/>
        <xdr:cNvSpPr txBox="1"/>
      </xdr:nvSpPr>
      <xdr:spPr>
        <a:xfrm>
          <a:off x="1955800" y="1439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62058</xdr:rowOff>
    </xdr:from>
    <xdr:to>
      <xdr:col>7</xdr:col>
      <xdr:colOff>31750</xdr:colOff>
      <xdr:row>83</xdr:row>
      <xdr:rowOff>163658</xdr:rowOff>
    </xdr:to>
    <xdr:sp macro="" textlink="">
      <xdr:nvSpPr>
        <xdr:cNvPr id="220" name="楕円 219"/>
        <xdr:cNvSpPr/>
      </xdr:nvSpPr>
      <xdr:spPr>
        <a:xfrm>
          <a:off x="1397000" y="142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148435</xdr:rowOff>
    </xdr:from>
    <xdr:ext cx="762000" cy="259045"/>
    <xdr:sp macro="" textlink="">
      <xdr:nvSpPr>
        <xdr:cNvPr id="221" name="テキスト ボックス 220"/>
        <xdr:cNvSpPr txBox="1"/>
      </xdr:nvSpPr>
      <xdr:spPr>
        <a:xfrm>
          <a:off x="1066800" y="1437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年度に職務級の切替えを行い、昇格についてより厳格な運用を実施。以降、徐々に効果が現れるとともに高給職員の退職によって改善されている。</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また、</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年度には給与制度の総合的見直しを実施したことにより昇給が抑制され、僅かであるが改善に繋がった。</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今後も高給職員による退職が見込まれることから、引き続き人員の刷新及び行財政運営の効率化を図るとともに、給与水準の適正化に努める。</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136071</xdr:rowOff>
    </xdr:to>
    <xdr:cxnSp macro="">
      <xdr:nvCxnSpPr>
        <xdr:cNvPr id="257" name="直線コネクタ 256"/>
        <xdr:cNvCxnSpPr/>
      </xdr:nvCxnSpPr>
      <xdr:spPr>
        <a:xfrm flipV="1">
          <a:off x="16179800" y="148348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170543</xdr:rowOff>
    </xdr:to>
    <xdr:cxnSp macro="">
      <xdr:nvCxnSpPr>
        <xdr:cNvPr id="260" name="直線コネクタ 259"/>
        <xdr:cNvCxnSpPr/>
      </xdr:nvCxnSpPr>
      <xdr:spPr>
        <a:xfrm flipV="1">
          <a:off x="15290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56545</xdr:rowOff>
    </xdr:to>
    <xdr:cxnSp macro="">
      <xdr:nvCxnSpPr>
        <xdr:cNvPr id="263" name="直線コネクタ 262"/>
        <xdr:cNvCxnSpPr/>
      </xdr:nvCxnSpPr>
      <xdr:spPr>
        <a:xfrm flipV="1">
          <a:off x="14401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87</xdr:row>
      <xdr:rowOff>56545</xdr:rowOff>
    </xdr:to>
    <xdr:cxnSp macro="">
      <xdr:nvCxnSpPr>
        <xdr:cNvPr id="266" name="直線コネクタ 265"/>
        <xdr:cNvCxnSpPr/>
      </xdr:nvCxnSpPr>
      <xdr:spPr>
        <a:xfrm>
          <a:off x="13512800" y="1478884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6" name="楕円 275"/>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55836</xdr:rowOff>
    </xdr:from>
    <xdr:ext cx="762000" cy="259045"/>
    <xdr:sp macro="" textlink="">
      <xdr:nvSpPr>
        <xdr:cNvPr id="277" name="給与水準   （国との比較）該当値テキスト"/>
        <xdr:cNvSpPr txBox="1"/>
      </xdr:nvSpPr>
      <xdr:spPr>
        <a:xfrm>
          <a:off x="171069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79" name="テキスト ボックス 278"/>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81" name="テキスト ボックス 280"/>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2" name="楕円 281"/>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83" name="テキスト ボックス 282"/>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4" name="楕円 283"/>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5" name="テキスト ボックス 284"/>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職員数は類似団体の平均を上回っている。行政職は定員管理計画により削減を図ってきたが、南海トラフ地震</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対策</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など行政課題への対応や各支所での住民サービスの維持、また保育所及び幼稚園についても直営により保育サービスの充実を図って</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これらの住民サービスに対し一定の職員数が必要なことが類似団体平均を上回る要因となっている。</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業務量に見合った職員数の確保は必要であ</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るものの</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事務事業の見直しや</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少子化等に伴う施設の最適化</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、アウトソーシングの</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検討</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行財政改革</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に取り組み、</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定員管理の適正化</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に努める</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92468</xdr:rowOff>
    </xdr:from>
    <xdr:to>
      <xdr:col>81</xdr:col>
      <xdr:colOff>44450</xdr:colOff>
      <xdr:row>63</xdr:row>
      <xdr:rowOff>102809</xdr:rowOff>
    </xdr:to>
    <xdr:cxnSp macro="">
      <xdr:nvCxnSpPr>
        <xdr:cNvPr id="322" name="直線コネクタ 321"/>
        <xdr:cNvCxnSpPr/>
      </xdr:nvCxnSpPr>
      <xdr:spPr>
        <a:xfrm>
          <a:off x="16179800" y="1089381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45357</xdr:rowOff>
    </xdr:from>
    <xdr:to>
      <xdr:col>77</xdr:col>
      <xdr:colOff>44450</xdr:colOff>
      <xdr:row>63</xdr:row>
      <xdr:rowOff>92468</xdr:rowOff>
    </xdr:to>
    <xdr:cxnSp macro="">
      <xdr:nvCxnSpPr>
        <xdr:cNvPr id="325" name="直線コネクタ 324"/>
        <xdr:cNvCxnSpPr/>
      </xdr:nvCxnSpPr>
      <xdr:spPr>
        <a:xfrm>
          <a:off x="15290800" y="10846707"/>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45357</xdr:rowOff>
    </xdr:from>
    <xdr:to>
      <xdr:col>72</xdr:col>
      <xdr:colOff>203200</xdr:colOff>
      <xdr:row>63</xdr:row>
      <xdr:rowOff>49954</xdr:rowOff>
    </xdr:to>
    <xdr:cxnSp macro="">
      <xdr:nvCxnSpPr>
        <xdr:cNvPr id="328" name="直線コネクタ 327"/>
        <xdr:cNvCxnSpPr/>
      </xdr:nvCxnSpPr>
      <xdr:spPr>
        <a:xfrm flipV="1">
          <a:off x="14401800" y="1084670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45357</xdr:rowOff>
    </xdr:from>
    <xdr:to>
      <xdr:col>68</xdr:col>
      <xdr:colOff>152400</xdr:colOff>
      <xdr:row>63</xdr:row>
      <xdr:rowOff>49954</xdr:rowOff>
    </xdr:to>
    <xdr:cxnSp macro="">
      <xdr:nvCxnSpPr>
        <xdr:cNvPr id="331" name="直線コネクタ 330"/>
        <xdr:cNvCxnSpPr/>
      </xdr:nvCxnSpPr>
      <xdr:spPr>
        <a:xfrm>
          <a:off x="13512800" y="1084670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52009</xdr:rowOff>
    </xdr:from>
    <xdr:to>
      <xdr:col>81</xdr:col>
      <xdr:colOff>95250</xdr:colOff>
      <xdr:row>63</xdr:row>
      <xdr:rowOff>153609</xdr:rowOff>
    </xdr:to>
    <xdr:sp macro="" textlink="">
      <xdr:nvSpPr>
        <xdr:cNvPr id="341" name="楕円 340"/>
        <xdr:cNvSpPr/>
      </xdr:nvSpPr>
      <xdr:spPr>
        <a:xfrm>
          <a:off x="169672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24086</xdr:rowOff>
    </xdr:from>
    <xdr:ext cx="762000" cy="259045"/>
    <xdr:sp macro="" textlink="">
      <xdr:nvSpPr>
        <xdr:cNvPr id="342" name="定員管理の状況該当値テキスト"/>
        <xdr:cNvSpPr txBox="1"/>
      </xdr:nvSpPr>
      <xdr:spPr>
        <a:xfrm>
          <a:off x="17106900" y="1082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41668</xdr:rowOff>
    </xdr:from>
    <xdr:to>
      <xdr:col>77</xdr:col>
      <xdr:colOff>95250</xdr:colOff>
      <xdr:row>63</xdr:row>
      <xdr:rowOff>143268</xdr:rowOff>
    </xdr:to>
    <xdr:sp macro="" textlink="">
      <xdr:nvSpPr>
        <xdr:cNvPr id="343" name="楕円 342"/>
        <xdr:cNvSpPr/>
      </xdr:nvSpPr>
      <xdr:spPr>
        <a:xfrm>
          <a:off x="16129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128045</xdr:rowOff>
    </xdr:from>
    <xdr:ext cx="736600" cy="259045"/>
    <xdr:sp macro="" textlink="">
      <xdr:nvSpPr>
        <xdr:cNvPr id="344" name="テキスト ボックス 343"/>
        <xdr:cNvSpPr txBox="1"/>
      </xdr:nvSpPr>
      <xdr:spPr>
        <a:xfrm>
          <a:off x="15798800" y="1092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166007</xdr:rowOff>
    </xdr:from>
    <xdr:to>
      <xdr:col>73</xdr:col>
      <xdr:colOff>44450</xdr:colOff>
      <xdr:row>63</xdr:row>
      <xdr:rowOff>96157</xdr:rowOff>
    </xdr:to>
    <xdr:sp macro="" textlink="">
      <xdr:nvSpPr>
        <xdr:cNvPr id="345" name="楕円 344"/>
        <xdr:cNvSpPr/>
      </xdr:nvSpPr>
      <xdr:spPr>
        <a:xfrm>
          <a:off x="15240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80934</xdr:rowOff>
    </xdr:from>
    <xdr:ext cx="762000" cy="259045"/>
    <xdr:sp macro="" textlink="">
      <xdr:nvSpPr>
        <xdr:cNvPr id="346" name="テキスト ボックス 345"/>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170604</xdr:rowOff>
    </xdr:from>
    <xdr:to>
      <xdr:col>68</xdr:col>
      <xdr:colOff>203200</xdr:colOff>
      <xdr:row>63</xdr:row>
      <xdr:rowOff>100754</xdr:rowOff>
    </xdr:to>
    <xdr:sp macro="" textlink="">
      <xdr:nvSpPr>
        <xdr:cNvPr id="347" name="楕円 346"/>
        <xdr:cNvSpPr/>
      </xdr:nvSpPr>
      <xdr:spPr>
        <a:xfrm>
          <a:off x="14351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85531</xdr:rowOff>
    </xdr:from>
    <xdr:ext cx="762000" cy="259045"/>
    <xdr:sp macro="" textlink="">
      <xdr:nvSpPr>
        <xdr:cNvPr id="348" name="テキスト ボックス 347"/>
        <xdr:cNvSpPr txBox="1"/>
      </xdr:nvSpPr>
      <xdr:spPr>
        <a:xfrm>
          <a:off x="14020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166007</xdr:rowOff>
    </xdr:from>
    <xdr:to>
      <xdr:col>64</xdr:col>
      <xdr:colOff>152400</xdr:colOff>
      <xdr:row>63</xdr:row>
      <xdr:rowOff>96157</xdr:rowOff>
    </xdr:to>
    <xdr:sp macro="" textlink="">
      <xdr:nvSpPr>
        <xdr:cNvPr id="349" name="楕円 348"/>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80934</xdr:rowOff>
    </xdr:from>
    <xdr:ext cx="762000" cy="259045"/>
    <xdr:sp macro="" textlink="">
      <xdr:nvSpPr>
        <xdr:cNvPr id="350" name="テキスト ボックス 349"/>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合併前の旧団体で発行した地方債に係る償還のピークが過ぎたことや、継続的に実施してきた繰上償還の影響などにより、実質公債費比率は年々改善してきており、平成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しかしながら、新庁舎建設などの大型事業に係る公債費が今後増加すると見込まれるため、事業の精査及び見直しを図るとともに、他の特定財源の活用により新発債の発行抑制に努めていく。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37</xdr:row>
      <xdr:rowOff>11959</xdr:rowOff>
    </xdr:to>
    <xdr:cxnSp macro="">
      <xdr:nvCxnSpPr>
        <xdr:cNvPr id="384" name="直線コネクタ 383"/>
        <xdr:cNvCxnSpPr/>
      </xdr:nvCxnSpPr>
      <xdr:spPr>
        <a:xfrm flipV="1">
          <a:off x="16179800" y="6321425"/>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134002</xdr:rowOff>
    </xdr:from>
    <xdr:ext cx="762000" cy="259045"/>
    <xdr:sp macro="" textlink="">
      <xdr:nvSpPr>
        <xdr:cNvPr id="385" name="公債費負担の状況平均値テキスト"/>
        <xdr:cNvSpPr txBox="1"/>
      </xdr:nvSpPr>
      <xdr:spPr>
        <a:xfrm>
          <a:off x="17106900" y="630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38100</xdr:rowOff>
    </xdr:to>
    <xdr:cxnSp macro="">
      <xdr:nvCxnSpPr>
        <xdr:cNvPr id="387" name="直線コネクタ 386"/>
        <xdr:cNvCxnSpPr/>
      </xdr:nvCxnSpPr>
      <xdr:spPr>
        <a:xfrm flipV="1">
          <a:off x="15290800" y="635560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60219</xdr:rowOff>
    </xdr:to>
    <xdr:cxnSp macro="">
      <xdr:nvCxnSpPr>
        <xdr:cNvPr id="390" name="直線コネクタ 389"/>
        <xdr:cNvCxnSpPr/>
      </xdr:nvCxnSpPr>
      <xdr:spPr>
        <a:xfrm flipV="1">
          <a:off x="14401800" y="638175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78317</xdr:rowOff>
    </xdr:to>
    <xdr:cxnSp macro="">
      <xdr:nvCxnSpPr>
        <xdr:cNvPr id="393" name="直線コネクタ 392"/>
        <xdr:cNvCxnSpPr/>
      </xdr:nvCxnSpPr>
      <xdr:spPr>
        <a:xfrm flipV="1">
          <a:off x="13512800" y="640386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3" name="楕円 402"/>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19702</xdr:rowOff>
    </xdr:from>
    <xdr:ext cx="762000" cy="259045"/>
    <xdr:sp macro="" textlink="">
      <xdr:nvSpPr>
        <xdr:cNvPr id="404" name="公債費負担の状況該当値テキスト"/>
        <xdr:cNvSpPr txBox="1"/>
      </xdr:nvSpPr>
      <xdr:spPr>
        <a:xfrm>
          <a:off x="17106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5" name="楕円 404"/>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406" name="テキスト ボックス 405"/>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8" name="テキスト ボックス 407"/>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09" name="楕円 408"/>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0" name="テキスト ボックス 409"/>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1" name="楕円 410"/>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412" name="テキスト ボックス 411"/>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繰上償還の実施による地方債現在高の減少や、充当可能基金の積み立てを行ってきたことなどから、将来負担比率は類似団体の平均を下回っている。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しかしながら、新庁舎建設等の大型事業に係る公債費が今後増加すると見込まれるため、事業費の精査による新発債の抑制や、交付税措置のある有利な地方債の発行など、公債費の適正化に努めていく。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33,138
126.46
20,851,647
20,309,693
261,827
10,869,360
14,925,248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嘱託員報酬や職員給における時間外手当の増などにより、前年度より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悪化した。保育所や幼稚園、市民館などの施設運営を直営で行っていること、５町村合併による施設数も多いことから、職員数が類似団体と比較して多いことも、類似団体平均を上回る要因となっている。</a:t>
          </a:r>
        </a:p>
        <a:p>
          <a:r>
            <a:rPr kumimoji="1" lang="ja-JP" altLang="en-US" sz="1100">
              <a:latin typeface="ＭＳ Ｐゴシック" panose="020B0600070205080204" pitchFamily="50" charset="-128"/>
              <a:ea typeface="ＭＳ Ｐゴシック" panose="020B0600070205080204" pitchFamily="50" charset="-128"/>
            </a:rPr>
            <a:t>　今後、更に財政運営が厳しくなることから、適正な定員管理を図るとともに、公共施設等総合管理計画に基づく施設管理に努めるほか、指定管理者制度の導入などの検討も行い、人件費の抑制に努めていく。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17272</xdr:rowOff>
    </xdr:to>
    <xdr:cxnSp macro="">
      <xdr:nvCxnSpPr>
        <xdr:cNvPr id="64" name="直線コネクタ 63"/>
        <xdr:cNvCxnSpPr/>
      </xdr:nvCxnSpPr>
      <xdr:spPr>
        <a:xfrm>
          <a:off x="3987800" y="64912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147574</xdr:rowOff>
    </xdr:to>
    <xdr:cxnSp macro="">
      <xdr:nvCxnSpPr>
        <xdr:cNvPr id="67" name="直線コネクタ 66"/>
        <xdr:cNvCxnSpPr/>
      </xdr:nvCxnSpPr>
      <xdr:spPr>
        <a:xfrm>
          <a:off x="3098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97282</xdr:rowOff>
    </xdr:to>
    <xdr:cxnSp macro="">
      <xdr:nvCxnSpPr>
        <xdr:cNvPr id="70" name="直線コネクタ 69"/>
        <xdr:cNvCxnSpPr/>
      </xdr:nvCxnSpPr>
      <xdr:spPr>
        <a:xfrm>
          <a:off x="2209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115570</xdr:rowOff>
    </xdr:to>
    <xdr:cxnSp macro="">
      <xdr:nvCxnSpPr>
        <xdr:cNvPr id="73" name="直線コネクタ 72"/>
        <xdr:cNvCxnSpPr/>
      </xdr:nvCxnSpPr>
      <xdr:spPr>
        <a:xfrm flipV="1">
          <a:off x="1320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小中学校教育用</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リース導入により機械器具借上料及び消耗品が増となったことなどにより、前年度より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合併による直営の施設が多いことから、民間委託への移行に伴う増加も見込まれるため、事務事業の見直しや、公共施設等総合管理計画に基づく適正な施設管理を図ると共に、経常経費の削減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118836</xdr:rowOff>
    </xdr:to>
    <xdr:cxnSp macro="">
      <xdr:nvCxnSpPr>
        <xdr:cNvPr id="127" name="直線コネクタ 126"/>
        <xdr:cNvCxnSpPr/>
      </xdr:nvCxnSpPr>
      <xdr:spPr>
        <a:xfrm>
          <a:off x="15671800" y="2668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97064</xdr:rowOff>
    </xdr:to>
    <xdr:cxnSp macro="">
      <xdr:nvCxnSpPr>
        <xdr:cNvPr id="130" name="直線コネクタ 129"/>
        <xdr:cNvCxnSpPr/>
      </xdr:nvCxnSpPr>
      <xdr:spPr>
        <a:xfrm>
          <a:off x="14782800" y="2516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127000</xdr:rowOff>
    </xdr:to>
    <xdr:cxnSp macro="">
      <xdr:nvCxnSpPr>
        <xdr:cNvPr id="133" name="直線コネクタ 132"/>
        <xdr:cNvCxnSpPr/>
      </xdr:nvCxnSpPr>
      <xdr:spPr>
        <a:xfrm flipV="1">
          <a:off x="13893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64407</xdr:rowOff>
    </xdr:to>
    <xdr:cxnSp macro="">
      <xdr:nvCxnSpPr>
        <xdr:cNvPr id="136" name="直線コネクタ 135"/>
        <xdr:cNvCxnSpPr/>
      </xdr:nvCxnSpPr>
      <xdr:spPr>
        <a:xfrm flipV="1">
          <a:off x="13004800" y="2527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48" name="楕円 147"/>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49" name="テキスト ボックス 148"/>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0" name="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1" name="テキスト ボックス 150"/>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4" name="楕円 153"/>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5" name="テキスト ボックス 154"/>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保護者数の減に伴い生活保護扶助費は減、障害介護給付費及び療養介護医療費も減となったものの、身体障害者給付費が増となったことなどにより、前年度より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ポイント悪化し、類似団体の平均も依然として上回っている。</a:t>
          </a:r>
        </a:p>
        <a:p>
          <a:r>
            <a:rPr kumimoji="1" lang="ja-JP" altLang="en-US" sz="1300">
              <a:latin typeface="ＭＳ Ｐゴシック" panose="020B0600070205080204" pitchFamily="50" charset="-128"/>
              <a:ea typeface="ＭＳ Ｐゴシック" panose="020B0600070205080204" pitchFamily="50" charset="-128"/>
            </a:rPr>
            <a:t>　健診の受診率向上を目指すとともに、健康管理の推進などにより、医療費の抑制を図ることで、扶助費の抑制に今後も努めていく。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154215</xdr:rowOff>
    </xdr:to>
    <xdr:cxnSp macro="">
      <xdr:nvCxnSpPr>
        <xdr:cNvPr id="190" name="直線コネクタ 189"/>
        <xdr:cNvCxnSpPr/>
      </xdr:nvCxnSpPr>
      <xdr:spPr>
        <a:xfrm>
          <a:off x="3987800" y="97118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110672</xdr:rowOff>
    </xdr:to>
    <xdr:cxnSp macro="">
      <xdr:nvCxnSpPr>
        <xdr:cNvPr id="193" name="直線コネクタ 192"/>
        <xdr:cNvCxnSpPr/>
      </xdr:nvCxnSpPr>
      <xdr:spPr>
        <a:xfrm>
          <a:off x="3098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121557</xdr:rowOff>
    </xdr:to>
    <xdr:cxnSp macro="">
      <xdr:nvCxnSpPr>
        <xdr:cNvPr id="196" name="直線コネクタ 195"/>
        <xdr:cNvCxnSpPr/>
      </xdr:nvCxnSpPr>
      <xdr:spPr>
        <a:xfrm flipV="1">
          <a:off x="2209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121557</xdr:rowOff>
    </xdr:to>
    <xdr:cxnSp macro="">
      <xdr:nvCxnSpPr>
        <xdr:cNvPr id="199" name="直線コネクタ 198"/>
        <xdr:cNvCxnSpPr/>
      </xdr:nvCxnSpPr>
      <xdr:spPr>
        <a:xfrm>
          <a:off x="1320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9" name="楕円 208"/>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10"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3" name="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4" name="テキスト ボックス 213"/>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5" name="楕円 214"/>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6" name="テキスト ボックス 215"/>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繰出金については、簡易水道事業特別会計が法適用公営企業会計となり、後期高齢者医療保険特別会計への繰出金も減となったことにより、前年度より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ポイント改善、維持補修費については、小中学校施設整備にかかる補修費が増となったことなどにより、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各特別会計においては、独立採算に向けて、保険料などの適正化に向けた検討が必要である。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50256</xdr:rowOff>
    </xdr:from>
    <xdr:to>
      <xdr:col>82</xdr:col>
      <xdr:colOff>107950</xdr:colOff>
      <xdr:row>57</xdr:row>
      <xdr:rowOff>56787</xdr:rowOff>
    </xdr:to>
    <xdr:cxnSp macro="">
      <xdr:nvCxnSpPr>
        <xdr:cNvPr id="253" name="直線コネクタ 252"/>
        <xdr:cNvCxnSpPr/>
      </xdr:nvCxnSpPr>
      <xdr:spPr>
        <a:xfrm flipV="1">
          <a:off x="15671800" y="98229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56787</xdr:rowOff>
    </xdr:to>
    <xdr:cxnSp macro="">
      <xdr:nvCxnSpPr>
        <xdr:cNvPr id="256" name="直線コネクタ 255"/>
        <xdr:cNvCxnSpPr/>
      </xdr:nvCxnSpPr>
      <xdr:spPr>
        <a:xfrm>
          <a:off x="14782800" y="97575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156391</xdr:rowOff>
    </xdr:to>
    <xdr:cxnSp macro="">
      <xdr:nvCxnSpPr>
        <xdr:cNvPr id="259" name="直線コネクタ 258"/>
        <xdr:cNvCxnSpPr/>
      </xdr:nvCxnSpPr>
      <xdr:spPr>
        <a:xfrm>
          <a:off x="13893800" y="96661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91077</xdr:rowOff>
    </xdr:to>
    <xdr:cxnSp macro="">
      <xdr:nvCxnSpPr>
        <xdr:cNvPr id="262" name="直線コネクタ 261"/>
        <xdr:cNvCxnSpPr/>
      </xdr:nvCxnSpPr>
      <xdr:spPr>
        <a:xfrm flipV="1">
          <a:off x="13004800" y="9666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170906</xdr:rowOff>
    </xdr:from>
    <xdr:to>
      <xdr:col>82</xdr:col>
      <xdr:colOff>158750</xdr:colOff>
      <xdr:row>57</xdr:row>
      <xdr:rowOff>101056</xdr:rowOff>
    </xdr:to>
    <xdr:sp macro="" textlink="">
      <xdr:nvSpPr>
        <xdr:cNvPr id="272" name="楕円 271"/>
        <xdr:cNvSpPr/>
      </xdr:nvSpPr>
      <xdr:spPr>
        <a:xfrm>
          <a:off x="164592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142983</xdr:rowOff>
    </xdr:from>
    <xdr:ext cx="762000" cy="259045"/>
    <xdr:sp macro="" textlink="">
      <xdr:nvSpPr>
        <xdr:cNvPr id="273" name="その他該当値テキスト"/>
        <xdr:cNvSpPr txBox="1"/>
      </xdr:nvSpPr>
      <xdr:spPr>
        <a:xfrm>
          <a:off x="16598900" y="974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4" name="楕円 273"/>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5" name="テキスト ボックス 274"/>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6" name="楕円 275"/>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7" name="テキスト ボックス 276"/>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8" name="楕円 277"/>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100528</xdr:rowOff>
    </xdr:from>
    <xdr:ext cx="762000" cy="259045"/>
    <xdr:sp macro="" textlink="">
      <xdr:nvSpPr>
        <xdr:cNvPr id="279" name="テキスト ボックス 278"/>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80" name="楕円 279"/>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1" name="テキスト ボックス 280"/>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年度から簡易水道事業が法適用公営企業会計になったことになどにより、補助金が増加したことから、前年度より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今後も、特に市単独で実施する補助事業に対する交付にあたっては、適正な審査を行うと共に、事業の見直しについても適宜検討をしていく。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34</xdr:row>
      <xdr:rowOff>163576</xdr:rowOff>
    </xdr:to>
    <xdr:cxnSp macro="">
      <xdr:nvCxnSpPr>
        <xdr:cNvPr id="311" name="直線コネクタ 310"/>
        <xdr:cNvCxnSpPr/>
      </xdr:nvCxnSpPr>
      <xdr:spPr>
        <a:xfrm>
          <a:off x="15671800" y="59700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140716</xdr:rowOff>
    </xdr:to>
    <xdr:cxnSp macro="">
      <xdr:nvCxnSpPr>
        <xdr:cNvPr id="314" name="直線コネクタ 313"/>
        <xdr:cNvCxnSpPr/>
      </xdr:nvCxnSpPr>
      <xdr:spPr>
        <a:xfrm>
          <a:off x="14782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113284</xdr:rowOff>
    </xdr:to>
    <xdr:cxnSp macro="">
      <xdr:nvCxnSpPr>
        <xdr:cNvPr id="317" name="直線コネクタ 316"/>
        <xdr:cNvCxnSpPr/>
      </xdr:nvCxnSpPr>
      <xdr:spPr>
        <a:xfrm>
          <a:off x="13893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127000</xdr:rowOff>
    </xdr:to>
    <xdr:cxnSp macro="">
      <xdr:nvCxnSpPr>
        <xdr:cNvPr id="320" name="直線コネクタ 319"/>
        <xdr:cNvCxnSpPr/>
      </xdr:nvCxnSpPr>
      <xdr:spPr>
        <a:xfrm flipV="1">
          <a:off x="13004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30" name="楕円 329"/>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31"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32" name="楕円 331"/>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33" name="テキスト ボックス 332"/>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4" name="楕円 333"/>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5" name="テキスト ボックス 334"/>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6" name="楕円 335"/>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7" name="テキスト ボックス 336"/>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8" name="楕円 337"/>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9" name="テキスト ボックス 338"/>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類似団体の平均を下回り、前年度より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合併前の旧団体で実施した普通建設事業に係る地方債償還のピークが過ぎたことや、継続的に実施してきた繰上償還の影響などにより、年々改善してきているものの、新庁舎建設等の大型事業に係る公債費の増加が今後見込まれるため、事業費の精査による新発債の抑制など、公債費の適正化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33655</xdr:rowOff>
    </xdr:to>
    <xdr:cxnSp macro="">
      <xdr:nvCxnSpPr>
        <xdr:cNvPr id="371" name="直線コネクタ 370"/>
        <xdr:cNvCxnSpPr/>
      </xdr:nvCxnSpPr>
      <xdr:spPr>
        <a:xfrm flipV="1">
          <a:off x="3987800" y="128485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56515</xdr:rowOff>
    </xdr:to>
    <xdr:cxnSp macro="">
      <xdr:nvCxnSpPr>
        <xdr:cNvPr id="374" name="直線コネクタ 373"/>
        <xdr:cNvCxnSpPr/>
      </xdr:nvCxnSpPr>
      <xdr:spPr>
        <a:xfrm flipV="1">
          <a:off x="3098800" y="128924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56515</xdr:rowOff>
    </xdr:from>
    <xdr:to>
      <xdr:col>15</xdr:col>
      <xdr:colOff>98425</xdr:colOff>
      <xdr:row>75</xdr:row>
      <xdr:rowOff>60325</xdr:rowOff>
    </xdr:to>
    <xdr:cxnSp macro="">
      <xdr:nvCxnSpPr>
        <xdr:cNvPr id="377" name="直線コネクタ 376"/>
        <xdr:cNvCxnSpPr/>
      </xdr:nvCxnSpPr>
      <xdr:spPr>
        <a:xfrm flipV="1">
          <a:off x="2209800" y="12915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60325</xdr:rowOff>
    </xdr:from>
    <xdr:to>
      <xdr:col>11</xdr:col>
      <xdr:colOff>9525</xdr:colOff>
      <xdr:row>75</xdr:row>
      <xdr:rowOff>85090</xdr:rowOff>
    </xdr:to>
    <xdr:cxnSp macro="">
      <xdr:nvCxnSpPr>
        <xdr:cNvPr id="380" name="直線コネクタ 379"/>
        <xdr:cNvCxnSpPr/>
      </xdr:nvCxnSpPr>
      <xdr:spPr>
        <a:xfrm flipV="1">
          <a:off x="1320800" y="129190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90" name="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154305</xdr:rowOff>
    </xdr:from>
    <xdr:to>
      <xdr:col>20</xdr:col>
      <xdr:colOff>38100</xdr:colOff>
      <xdr:row>75</xdr:row>
      <xdr:rowOff>84455</xdr:rowOff>
    </xdr:to>
    <xdr:sp macro="" textlink="">
      <xdr:nvSpPr>
        <xdr:cNvPr id="392" name="楕円 391"/>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69232</xdr:rowOff>
    </xdr:from>
    <xdr:ext cx="736600" cy="259045"/>
    <xdr:sp macro="" textlink="">
      <xdr:nvSpPr>
        <xdr:cNvPr id="393" name="テキスト ボックス 392"/>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xdr:rowOff>
    </xdr:from>
    <xdr:to>
      <xdr:col>15</xdr:col>
      <xdr:colOff>149225</xdr:colOff>
      <xdr:row>75</xdr:row>
      <xdr:rowOff>107315</xdr:rowOff>
    </xdr:to>
    <xdr:sp macro="" textlink="">
      <xdr:nvSpPr>
        <xdr:cNvPr id="394" name="楕円 393"/>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92091</xdr:rowOff>
    </xdr:from>
    <xdr:ext cx="762000" cy="259045"/>
    <xdr:sp macro="" textlink="">
      <xdr:nvSpPr>
        <xdr:cNvPr id="395" name="テキスト ボックス 394"/>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xdr:rowOff>
    </xdr:from>
    <xdr:to>
      <xdr:col>11</xdr:col>
      <xdr:colOff>60325</xdr:colOff>
      <xdr:row>75</xdr:row>
      <xdr:rowOff>111125</xdr:rowOff>
    </xdr:to>
    <xdr:sp macro="" textlink="">
      <xdr:nvSpPr>
        <xdr:cNvPr id="396" name="楕円 395"/>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95902</xdr:rowOff>
    </xdr:from>
    <xdr:ext cx="762000" cy="259045"/>
    <xdr:sp macro="" textlink="">
      <xdr:nvSpPr>
        <xdr:cNvPr id="397" name="テキスト ボックス 396"/>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8" name="楕円 397"/>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120666</xdr:rowOff>
    </xdr:from>
    <xdr:ext cx="762000" cy="259045"/>
    <xdr:sp macro="" textlink="">
      <xdr:nvSpPr>
        <xdr:cNvPr id="399" name="テキスト ボックス 398"/>
        <xdr:cNvSpPr txBox="1"/>
      </xdr:nvSpPr>
      <xdr:spPr>
        <a:xfrm>
          <a:off x="939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類似団体の平均は下回っているものの、前年度より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ポイント悪化した。また、人件費や扶助費等の項目は平均を上回っている。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今後も、中期財政計画等各種計画に基づいて、経常経費の削減を図り、改善を目指していく。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111761</xdr:rowOff>
    </xdr:to>
    <xdr:cxnSp macro="">
      <xdr:nvCxnSpPr>
        <xdr:cNvPr id="432" name="直線コネクタ 431"/>
        <xdr:cNvCxnSpPr/>
      </xdr:nvCxnSpPr>
      <xdr:spPr>
        <a:xfrm>
          <a:off x="15671800" y="132410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39370</xdr:rowOff>
    </xdr:to>
    <xdr:cxnSp macro="">
      <xdr:nvCxnSpPr>
        <xdr:cNvPr id="435" name="直線コネクタ 434"/>
        <xdr:cNvCxnSpPr/>
      </xdr:nvCxnSpPr>
      <xdr:spPr>
        <a:xfrm>
          <a:off x="14782800" y="130657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35561</xdr:rowOff>
    </xdr:to>
    <xdr:cxnSp macro="">
      <xdr:nvCxnSpPr>
        <xdr:cNvPr id="438" name="直線コネクタ 437"/>
        <xdr:cNvCxnSpPr/>
      </xdr:nvCxnSpPr>
      <xdr:spPr>
        <a:xfrm>
          <a:off x="13893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62230</xdr:rowOff>
    </xdr:to>
    <xdr:cxnSp macro="">
      <xdr:nvCxnSpPr>
        <xdr:cNvPr id="441" name="直線コネクタ 440"/>
        <xdr:cNvCxnSpPr/>
      </xdr:nvCxnSpPr>
      <xdr:spPr>
        <a:xfrm flipV="1">
          <a:off x="13004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51" name="楕円 450"/>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77488</xdr:rowOff>
    </xdr:from>
    <xdr:ext cx="762000" cy="259045"/>
    <xdr:sp macro="" textlink="">
      <xdr:nvSpPr>
        <xdr:cNvPr id="452"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3" name="楕円 452"/>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54" name="テキスト ボックス 453"/>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5" name="楕円 45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6" name="テキスト ボックス 45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57" name="楕円 456"/>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58" name="テキスト ボックス 457"/>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xdr:rowOff>
    </xdr:from>
    <xdr:to>
      <xdr:col>65</xdr:col>
      <xdr:colOff>53975</xdr:colOff>
      <xdr:row>76</xdr:row>
      <xdr:rowOff>113030</xdr:rowOff>
    </xdr:to>
    <xdr:sp macro="" textlink="">
      <xdr:nvSpPr>
        <xdr:cNvPr id="459" name="楕円 458"/>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123207</xdr:rowOff>
    </xdr:from>
    <xdr:ext cx="762000" cy="259045"/>
    <xdr:sp macro="" textlink="">
      <xdr:nvSpPr>
        <xdr:cNvPr id="460" name="テキスト ボックス 459"/>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157112</xdr:rowOff>
    </xdr:from>
    <xdr:to>
      <xdr:col>29</xdr:col>
      <xdr:colOff>127000</xdr:colOff>
      <xdr:row>17</xdr:row>
      <xdr:rowOff>38938</xdr:rowOff>
    </xdr:to>
    <xdr:cxnSp macro="">
      <xdr:nvCxnSpPr>
        <xdr:cNvPr id="50" name="直線コネクタ 49"/>
        <xdr:cNvCxnSpPr/>
      </xdr:nvCxnSpPr>
      <xdr:spPr bwMode="auto">
        <a:xfrm flipV="1">
          <a:off x="5003800" y="2947937"/>
          <a:ext cx="647700" cy="5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141889</xdr:rowOff>
    </xdr:from>
    <xdr:ext cx="762000" cy="259045"/>
    <xdr:sp macro="" textlink="">
      <xdr:nvSpPr>
        <xdr:cNvPr id="51" name="人口1人当たり決算額の推移平均値テキスト130"/>
        <xdr:cNvSpPr txBox="1"/>
      </xdr:nvSpPr>
      <xdr:spPr>
        <a:xfrm>
          <a:off x="5740400" y="2932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38938</xdr:rowOff>
    </xdr:from>
    <xdr:to>
      <xdr:col>26</xdr:col>
      <xdr:colOff>50800</xdr:colOff>
      <xdr:row>17</xdr:row>
      <xdr:rowOff>73685</xdr:rowOff>
    </xdr:to>
    <xdr:cxnSp macro="">
      <xdr:nvCxnSpPr>
        <xdr:cNvPr id="53" name="直線コネクタ 52"/>
        <xdr:cNvCxnSpPr/>
      </xdr:nvCxnSpPr>
      <xdr:spPr bwMode="auto">
        <a:xfrm flipV="1">
          <a:off x="4305300" y="3001213"/>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55969</xdr:rowOff>
    </xdr:from>
    <xdr:to>
      <xdr:col>22</xdr:col>
      <xdr:colOff>114300</xdr:colOff>
      <xdr:row>17</xdr:row>
      <xdr:rowOff>73685</xdr:rowOff>
    </xdr:to>
    <xdr:cxnSp macro="">
      <xdr:nvCxnSpPr>
        <xdr:cNvPr id="56" name="直線コネクタ 55"/>
        <xdr:cNvCxnSpPr/>
      </xdr:nvCxnSpPr>
      <xdr:spPr bwMode="auto">
        <a:xfrm>
          <a:off x="3606800" y="3018244"/>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55969</xdr:rowOff>
    </xdr:from>
    <xdr:to>
      <xdr:col>18</xdr:col>
      <xdr:colOff>177800</xdr:colOff>
      <xdr:row>17</xdr:row>
      <xdr:rowOff>62039</xdr:rowOff>
    </xdr:to>
    <xdr:cxnSp macro="">
      <xdr:nvCxnSpPr>
        <xdr:cNvPr id="59" name="直線コネクタ 58"/>
        <xdr:cNvCxnSpPr/>
      </xdr:nvCxnSpPr>
      <xdr:spPr bwMode="auto">
        <a:xfrm flipV="1">
          <a:off x="2908300" y="3018244"/>
          <a:ext cx="698500" cy="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106312</xdr:rowOff>
    </xdr:from>
    <xdr:to>
      <xdr:col>29</xdr:col>
      <xdr:colOff>177800</xdr:colOff>
      <xdr:row>17</xdr:row>
      <xdr:rowOff>36462</xdr:rowOff>
    </xdr:to>
    <xdr:sp macro="" textlink="">
      <xdr:nvSpPr>
        <xdr:cNvPr id="69" name="楕円 68"/>
        <xdr:cNvSpPr/>
      </xdr:nvSpPr>
      <xdr:spPr bwMode="auto">
        <a:xfrm>
          <a:off x="5600700" y="289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122839</xdr:rowOff>
    </xdr:from>
    <xdr:ext cx="762000" cy="259045"/>
    <xdr:sp macro="" textlink="">
      <xdr:nvSpPr>
        <xdr:cNvPr id="70" name="人口1人当たり決算額の推移該当値テキスト130"/>
        <xdr:cNvSpPr txBox="1"/>
      </xdr:nvSpPr>
      <xdr:spPr>
        <a:xfrm>
          <a:off x="5740400" y="274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159588</xdr:rowOff>
    </xdr:from>
    <xdr:to>
      <xdr:col>26</xdr:col>
      <xdr:colOff>101600</xdr:colOff>
      <xdr:row>17</xdr:row>
      <xdr:rowOff>89738</xdr:rowOff>
    </xdr:to>
    <xdr:sp macro="" textlink="">
      <xdr:nvSpPr>
        <xdr:cNvPr id="71" name="楕円 70"/>
        <xdr:cNvSpPr/>
      </xdr:nvSpPr>
      <xdr:spPr bwMode="auto">
        <a:xfrm>
          <a:off x="4953000" y="295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74515</xdr:rowOff>
    </xdr:from>
    <xdr:ext cx="736600" cy="259045"/>
    <xdr:sp macro="" textlink="">
      <xdr:nvSpPr>
        <xdr:cNvPr id="72" name="テキスト ボックス 71"/>
        <xdr:cNvSpPr txBox="1"/>
      </xdr:nvSpPr>
      <xdr:spPr>
        <a:xfrm>
          <a:off x="4622800" y="303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22885</xdr:rowOff>
    </xdr:from>
    <xdr:to>
      <xdr:col>22</xdr:col>
      <xdr:colOff>165100</xdr:colOff>
      <xdr:row>17</xdr:row>
      <xdr:rowOff>124485</xdr:rowOff>
    </xdr:to>
    <xdr:sp macro="" textlink="">
      <xdr:nvSpPr>
        <xdr:cNvPr id="73" name="楕円 72"/>
        <xdr:cNvSpPr/>
      </xdr:nvSpPr>
      <xdr:spPr bwMode="auto">
        <a:xfrm>
          <a:off x="4254500" y="298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109262</xdr:rowOff>
    </xdr:from>
    <xdr:ext cx="762000" cy="259045"/>
    <xdr:sp macro="" textlink="">
      <xdr:nvSpPr>
        <xdr:cNvPr id="74" name="テキスト ボックス 73"/>
        <xdr:cNvSpPr txBox="1"/>
      </xdr:nvSpPr>
      <xdr:spPr>
        <a:xfrm>
          <a:off x="3924300" y="30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5169</xdr:rowOff>
    </xdr:from>
    <xdr:to>
      <xdr:col>19</xdr:col>
      <xdr:colOff>38100</xdr:colOff>
      <xdr:row>17</xdr:row>
      <xdr:rowOff>106769</xdr:rowOff>
    </xdr:to>
    <xdr:sp macro="" textlink="">
      <xdr:nvSpPr>
        <xdr:cNvPr id="75" name="楕円 74"/>
        <xdr:cNvSpPr/>
      </xdr:nvSpPr>
      <xdr:spPr bwMode="auto">
        <a:xfrm>
          <a:off x="3556000" y="296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116946</xdr:rowOff>
    </xdr:from>
    <xdr:ext cx="762000" cy="259045"/>
    <xdr:sp macro="" textlink="">
      <xdr:nvSpPr>
        <xdr:cNvPr id="76" name="テキスト ボックス 75"/>
        <xdr:cNvSpPr txBox="1"/>
      </xdr:nvSpPr>
      <xdr:spPr>
        <a:xfrm>
          <a:off x="3225800" y="27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11239</xdr:rowOff>
    </xdr:from>
    <xdr:to>
      <xdr:col>15</xdr:col>
      <xdr:colOff>101600</xdr:colOff>
      <xdr:row>17</xdr:row>
      <xdr:rowOff>112839</xdr:rowOff>
    </xdr:to>
    <xdr:sp macro="" textlink="">
      <xdr:nvSpPr>
        <xdr:cNvPr id="77" name="楕円 76"/>
        <xdr:cNvSpPr/>
      </xdr:nvSpPr>
      <xdr:spPr bwMode="auto">
        <a:xfrm>
          <a:off x="2857500" y="297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123016</xdr:rowOff>
    </xdr:from>
    <xdr:ext cx="762000" cy="259045"/>
    <xdr:sp macro="" textlink="">
      <xdr:nvSpPr>
        <xdr:cNvPr id="78" name="テキスト ボックス 77"/>
        <xdr:cNvSpPr txBox="1"/>
      </xdr:nvSpPr>
      <xdr:spPr>
        <a:xfrm>
          <a:off x="2527300" y="27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22378</xdr:rowOff>
    </xdr:from>
    <xdr:to>
      <xdr:col>29</xdr:col>
      <xdr:colOff>127000</xdr:colOff>
      <xdr:row>38</xdr:row>
      <xdr:rowOff>37523</xdr:rowOff>
    </xdr:to>
    <xdr:cxnSp macro="">
      <xdr:nvCxnSpPr>
        <xdr:cNvPr id="112" name="直線コネクタ 111"/>
        <xdr:cNvCxnSpPr/>
      </xdr:nvCxnSpPr>
      <xdr:spPr bwMode="auto">
        <a:xfrm>
          <a:off x="5003800" y="7489978"/>
          <a:ext cx="6477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339575</xdr:rowOff>
    </xdr:from>
    <xdr:to>
      <xdr:col>26</xdr:col>
      <xdr:colOff>50800</xdr:colOff>
      <xdr:row>38</xdr:row>
      <xdr:rowOff>22378</xdr:rowOff>
    </xdr:to>
    <xdr:cxnSp macro="">
      <xdr:nvCxnSpPr>
        <xdr:cNvPr id="115" name="直線コネクタ 114"/>
        <xdr:cNvCxnSpPr/>
      </xdr:nvCxnSpPr>
      <xdr:spPr bwMode="auto">
        <a:xfrm>
          <a:off x="4305300" y="7464275"/>
          <a:ext cx="698500" cy="25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327288</xdr:rowOff>
    </xdr:from>
    <xdr:to>
      <xdr:col>22</xdr:col>
      <xdr:colOff>114300</xdr:colOff>
      <xdr:row>37</xdr:row>
      <xdr:rowOff>339575</xdr:rowOff>
    </xdr:to>
    <xdr:cxnSp macro="">
      <xdr:nvCxnSpPr>
        <xdr:cNvPr id="118" name="直線コネクタ 117"/>
        <xdr:cNvCxnSpPr/>
      </xdr:nvCxnSpPr>
      <xdr:spPr bwMode="auto">
        <a:xfrm>
          <a:off x="3606800" y="7451988"/>
          <a:ext cx="6985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321642</xdr:rowOff>
    </xdr:from>
    <xdr:to>
      <xdr:col>18</xdr:col>
      <xdr:colOff>177800</xdr:colOff>
      <xdr:row>37</xdr:row>
      <xdr:rowOff>327288</xdr:rowOff>
    </xdr:to>
    <xdr:cxnSp macro="">
      <xdr:nvCxnSpPr>
        <xdr:cNvPr id="121" name="直線コネクタ 120"/>
        <xdr:cNvCxnSpPr/>
      </xdr:nvCxnSpPr>
      <xdr:spPr bwMode="auto">
        <a:xfrm>
          <a:off x="2908300" y="7446342"/>
          <a:ext cx="698500" cy="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329623</xdr:rowOff>
    </xdr:from>
    <xdr:to>
      <xdr:col>29</xdr:col>
      <xdr:colOff>177800</xdr:colOff>
      <xdr:row>38</xdr:row>
      <xdr:rowOff>88323</xdr:rowOff>
    </xdr:to>
    <xdr:sp macro="" textlink="">
      <xdr:nvSpPr>
        <xdr:cNvPr id="131" name="楕円 130"/>
        <xdr:cNvSpPr/>
      </xdr:nvSpPr>
      <xdr:spPr bwMode="auto">
        <a:xfrm>
          <a:off x="5600700" y="745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314478</xdr:rowOff>
    </xdr:from>
    <xdr:to>
      <xdr:col>26</xdr:col>
      <xdr:colOff>101600</xdr:colOff>
      <xdr:row>38</xdr:row>
      <xdr:rowOff>73178</xdr:rowOff>
    </xdr:to>
    <xdr:sp macro="" textlink="">
      <xdr:nvSpPr>
        <xdr:cNvPr id="133" name="楕円 132"/>
        <xdr:cNvSpPr/>
      </xdr:nvSpPr>
      <xdr:spPr bwMode="auto">
        <a:xfrm>
          <a:off x="4953000" y="743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57955</xdr:rowOff>
    </xdr:from>
    <xdr:ext cx="736600" cy="259045"/>
    <xdr:sp macro="" textlink="">
      <xdr:nvSpPr>
        <xdr:cNvPr id="134" name="テキスト ボックス 133"/>
        <xdr:cNvSpPr txBox="1"/>
      </xdr:nvSpPr>
      <xdr:spPr>
        <a:xfrm>
          <a:off x="4622800" y="752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288775</xdr:rowOff>
    </xdr:from>
    <xdr:to>
      <xdr:col>22</xdr:col>
      <xdr:colOff>165100</xdr:colOff>
      <xdr:row>38</xdr:row>
      <xdr:rowOff>47475</xdr:rowOff>
    </xdr:to>
    <xdr:sp macro="" textlink="">
      <xdr:nvSpPr>
        <xdr:cNvPr id="135" name="楕円 134"/>
        <xdr:cNvSpPr/>
      </xdr:nvSpPr>
      <xdr:spPr bwMode="auto">
        <a:xfrm>
          <a:off x="4254500" y="741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32252</xdr:rowOff>
    </xdr:from>
    <xdr:ext cx="762000" cy="259045"/>
    <xdr:sp macro="" textlink="">
      <xdr:nvSpPr>
        <xdr:cNvPr id="136" name="テキスト ボックス 135"/>
        <xdr:cNvSpPr txBox="1"/>
      </xdr:nvSpPr>
      <xdr:spPr>
        <a:xfrm>
          <a:off x="3924300" y="74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276488</xdr:rowOff>
    </xdr:from>
    <xdr:to>
      <xdr:col>19</xdr:col>
      <xdr:colOff>38100</xdr:colOff>
      <xdr:row>38</xdr:row>
      <xdr:rowOff>35188</xdr:rowOff>
    </xdr:to>
    <xdr:sp macro="" textlink="">
      <xdr:nvSpPr>
        <xdr:cNvPr id="137" name="楕円 136"/>
        <xdr:cNvSpPr/>
      </xdr:nvSpPr>
      <xdr:spPr bwMode="auto">
        <a:xfrm>
          <a:off x="3556000" y="740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45365</xdr:rowOff>
    </xdr:from>
    <xdr:ext cx="762000" cy="259045"/>
    <xdr:sp macro="" textlink="">
      <xdr:nvSpPr>
        <xdr:cNvPr id="138" name="テキスト ボックス 137"/>
        <xdr:cNvSpPr txBox="1"/>
      </xdr:nvSpPr>
      <xdr:spPr>
        <a:xfrm>
          <a:off x="3225800" y="71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270842</xdr:rowOff>
    </xdr:from>
    <xdr:to>
      <xdr:col>15</xdr:col>
      <xdr:colOff>101600</xdr:colOff>
      <xdr:row>38</xdr:row>
      <xdr:rowOff>29542</xdr:rowOff>
    </xdr:to>
    <xdr:sp macro="" textlink="">
      <xdr:nvSpPr>
        <xdr:cNvPr id="139" name="楕円 138"/>
        <xdr:cNvSpPr/>
      </xdr:nvSpPr>
      <xdr:spPr bwMode="auto">
        <a:xfrm>
          <a:off x="2857500" y="739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39719</xdr:rowOff>
    </xdr:from>
    <xdr:ext cx="762000" cy="259045"/>
    <xdr:sp macro="" textlink="">
      <xdr:nvSpPr>
        <xdr:cNvPr id="140" name="テキスト ボックス 139"/>
        <xdr:cNvSpPr txBox="1"/>
      </xdr:nvSpPr>
      <xdr:spPr>
        <a:xfrm>
          <a:off x="2527300" y="716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33,138
126.46
20,851,647
20,309,693
261,827
10,869,360
14,925,248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153708</xdr:rowOff>
    </xdr:from>
    <xdr:to>
      <xdr:col>24</xdr:col>
      <xdr:colOff>63500</xdr:colOff>
      <xdr:row>34</xdr:row>
      <xdr:rowOff>35433</xdr:rowOff>
    </xdr:to>
    <xdr:cxnSp macro="">
      <xdr:nvCxnSpPr>
        <xdr:cNvPr id="61" name="直線コネクタ 60"/>
        <xdr:cNvCxnSpPr/>
      </xdr:nvCxnSpPr>
      <xdr:spPr>
        <a:xfrm flipV="1">
          <a:off x="3797300" y="5811558"/>
          <a:ext cx="838200" cy="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35433</xdr:rowOff>
    </xdr:from>
    <xdr:to>
      <xdr:col>19</xdr:col>
      <xdr:colOff>177800</xdr:colOff>
      <xdr:row>34</xdr:row>
      <xdr:rowOff>54394</xdr:rowOff>
    </xdr:to>
    <xdr:cxnSp macro="">
      <xdr:nvCxnSpPr>
        <xdr:cNvPr id="64" name="直線コネクタ 63"/>
        <xdr:cNvCxnSpPr/>
      </xdr:nvCxnSpPr>
      <xdr:spPr>
        <a:xfrm flipV="1">
          <a:off x="2908300" y="5864733"/>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32423</xdr:rowOff>
    </xdr:from>
    <xdr:to>
      <xdr:col>15</xdr:col>
      <xdr:colOff>50800</xdr:colOff>
      <xdr:row>34</xdr:row>
      <xdr:rowOff>54394</xdr:rowOff>
    </xdr:to>
    <xdr:cxnSp macro="">
      <xdr:nvCxnSpPr>
        <xdr:cNvPr id="67" name="直線コネクタ 66"/>
        <xdr:cNvCxnSpPr/>
      </xdr:nvCxnSpPr>
      <xdr:spPr>
        <a:xfrm>
          <a:off x="2019300" y="5861723"/>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22022</xdr:rowOff>
    </xdr:from>
    <xdr:to>
      <xdr:col>10</xdr:col>
      <xdr:colOff>114300</xdr:colOff>
      <xdr:row>34</xdr:row>
      <xdr:rowOff>32423</xdr:rowOff>
    </xdr:to>
    <xdr:cxnSp macro="">
      <xdr:nvCxnSpPr>
        <xdr:cNvPr id="70" name="直線コネクタ 69"/>
        <xdr:cNvCxnSpPr/>
      </xdr:nvCxnSpPr>
      <xdr:spPr>
        <a:xfrm>
          <a:off x="1130300" y="585132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102908</xdr:rowOff>
    </xdr:from>
    <xdr:to>
      <xdr:col>24</xdr:col>
      <xdr:colOff>114300</xdr:colOff>
      <xdr:row>34</xdr:row>
      <xdr:rowOff>33058</xdr:rowOff>
    </xdr:to>
    <xdr:sp macro="" textlink="">
      <xdr:nvSpPr>
        <xdr:cNvPr id="80" name="楕円 79"/>
        <xdr:cNvSpPr/>
      </xdr:nvSpPr>
      <xdr:spPr>
        <a:xfrm>
          <a:off x="4584700" y="57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125785</xdr:rowOff>
    </xdr:from>
    <xdr:ext cx="599010" cy="259045"/>
    <xdr:sp macro="" textlink="">
      <xdr:nvSpPr>
        <xdr:cNvPr id="81" name="人件費該当値テキスト"/>
        <xdr:cNvSpPr txBox="1"/>
      </xdr:nvSpPr>
      <xdr:spPr>
        <a:xfrm>
          <a:off x="4686300" y="561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156083</xdr:rowOff>
    </xdr:from>
    <xdr:to>
      <xdr:col>20</xdr:col>
      <xdr:colOff>38100</xdr:colOff>
      <xdr:row>34</xdr:row>
      <xdr:rowOff>86233</xdr:rowOff>
    </xdr:to>
    <xdr:sp macro="" textlink="">
      <xdr:nvSpPr>
        <xdr:cNvPr id="82" name="楕円 81"/>
        <xdr:cNvSpPr/>
      </xdr:nvSpPr>
      <xdr:spPr>
        <a:xfrm>
          <a:off x="3746500" y="58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102760</xdr:rowOff>
    </xdr:from>
    <xdr:ext cx="534377" cy="259045"/>
    <xdr:sp macro="" textlink="">
      <xdr:nvSpPr>
        <xdr:cNvPr id="83" name="テキスト ボックス 82"/>
        <xdr:cNvSpPr txBox="1"/>
      </xdr:nvSpPr>
      <xdr:spPr>
        <a:xfrm>
          <a:off x="3530111" y="55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3594</xdr:rowOff>
    </xdr:from>
    <xdr:to>
      <xdr:col>15</xdr:col>
      <xdr:colOff>101600</xdr:colOff>
      <xdr:row>34</xdr:row>
      <xdr:rowOff>105194</xdr:rowOff>
    </xdr:to>
    <xdr:sp macro="" textlink="">
      <xdr:nvSpPr>
        <xdr:cNvPr id="84" name="楕円 83"/>
        <xdr:cNvSpPr/>
      </xdr:nvSpPr>
      <xdr:spPr>
        <a:xfrm>
          <a:off x="2857500" y="58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121721</xdr:rowOff>
    </xdr:from>
    <xdr:ext cx="534377" cy="259045"/>
    <xdr:sp macro="" textlink="">
      <xdr:nvSpPr>
        <xdr:cNvPr id="85" name="テキスト ボックス 84"/>
        <xdr:cNvSpPr txBox="1"/>
      </xdr:nvSpPr>
      <xdr:spPr>
        <a:xfrm>
          <a:off x="2641111" y="56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153073</xdr:rowOff>
    </xdr:from>
    <xdr:to>
      <xdr:col>10</xdr:col>
      <xdr:colOff>165100</xdr:colOff>
      <xdr:row>34</xdr:row>
      <xdr:rowOff>83223</xdr:rowOff>
    </xdr:to>
    <xdr:sp macro="" textlink="">
      <xdr:nvSpPr>
        <xdr:cNvPr id="86" name="楕円 85"/>
        <xdr:cNvSpPr/>
      </xdr:nvSpPr>
      <xdr:spPr>
        <a:xfrm>
          <a:off x="1968500" y="5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99750</xdr:rowOff>
    </xdr:from>
    <xdr:ext cx="534377" cy="259045"/>
    <xdr:sp macro="" textlink="">
      <xdr:nvSpPr>
        <xdr:cNvPr id="87" name="テキスト ボックス 86"/>
        <xdr:cNvSpPr txBox="1"/>
      </xdr:nvSpPr>
      <xdr:spPr>
        <a:xfrm>
          <a:off x="1752111" y="55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142672</xdr:rowOff>
    </xdr:from>
    <xdr:to>
      <xdr:col>6</xdr:col>
      <xdr:colOff>38100</xdr:colOff>
      <xdr:row>34</xdr:row>
      <xdr:rowOff>72822</xdr:rowOff>
    </xdr:to>
    <xdr:sp macro="" textlink="">
      <xdr:nvSpPr>
        <xdr:cNvPr id="88" name="楕円 87"/>
        <xdr:cNvSpPr/>
      </xdr:nvSpPr>
      <xdr:spPr>
        <a:xfrm>
          <a:off x="1079500" y="58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89349</xdr:rowOff>
    </xdr:from>
    <xdr:ext cx="534377" cy="259045"/>
    <xdr:sp macro="" textlink="">
      <xdr:nvSpPr>
        <xdr:cNvPr id="89" name="テキスト ボックス 88"/>
        <xdr:cNvSpPr txBox="1"/>
      </xdr:nvSpPr>
      <xdr:spPr>
        <a:xfrm>
          <a:off x="863111" y="55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145055</xdr:rowOff>
    </xdr:from>
    <xdr:to>
      <xdr:col>24</xdr:col>
      <xdr:colOff>63500</xdr:colOff>
      <xdr:row>56</xdr:row>
      <xdr:rowOff>162691</xdr:rowOff>
    </xdr:to>
    <xdr:cxnSp macro="">
      <xdr:nvCxnSpPr>
        <xdr:cNvPr id="121" name="直線コネクタ 120"/>
        <xdr:cNvCxnSpPr/>
      </xdr:nvCxnSpPr>
      <xdr:spPr>
        <a:xfrm flipV="1">
          <a:off x="3797300" y="9746255"/>
          <a:ext cx="8382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162691</xdr:rowOff>
    </xdr:from>
    <xdr:to>
      <xdr:col>19</xdr:col>
      <xdr:colOff>177800</xdr:colOff>
      <xdr:row>57</xdr:row>
      <xdr:rowOff>38082</xdr:rowOff>
    </xdr:to>
    <xdr:cxnSp macro="">
      <xdr:nvCxnSpPr>
        <xdr:cNvPr id="124" name="直線コネクタ 123"/>
        <xdr:cNvCxnSpPr/>
      </xdr:nvCxnSpPr>
      <xdr:spPr>
        <a:xfrm flipV="1">
          <a:off x="2908300" y="9763891"/>
          <a:ext cx="889000" cy="4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38082</xdr:rowOff>
    </xdr:from>
    <xdr:to>
      <xdr:col>15</xdr:col>
      <xdr:colOff>50800</xdr:colOff>
      <xdr:row>57</xdr:row>
      <xdr:rowOff>38495</xdr:rowOff>
    </xdr:to>
    <xdr:cxnSp macro="">
      <xdr:nvCxnSpPr>
        <xdr:cNvPr id="127" name="直線コネクタ 126"/>
        <xdr:cNvCxnSpPr/>
      </xdr:nvCxnSpPr>
      <xdr:spPr>
        <a:xfrm flipV="1">
          <a:off x="2019300" y="9810732"/>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38495</xdr:rowOff>
    </xdr:from>
    <xdr:to>
      <xdr:col>10</xdr:col>
      <xdr:colOff>114300</xdr:colOff>
      <xdr:row>57</xdr:row>
      <xdr:rowOff>70619</xdr:rowOff>
    </xdr:to>
    <xdr:cxnSp macro="">
      <xdr:nvCxnSpPr>
        <xdr:cNvPr id="130" name="直線コネクタ 129"/>
        <xdr:cNvCxnSpPr/>
      </xdr:nvCxnSpPr>
      <xdr:spPr>
        <a:xfrm flipV="1">
          <a:off x="1130300" y="9811145"/>
          <a:ext cx="889000" cy="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94255</xdr:rowOff>
    </xdr:from>
    <xdr:to>
      <xdr:col>24</xdr:col>
      <xdr:colOff>114300</xdr:colOff>
      <xdr:row>57</xdr:row>
      <xdr:rowOff>24405</xdr:rowOff>
    </xdr:to>
    <xdr:sp macro="" textlink="">
      <xdr:nvSpPr>
        <xdr:cNvPr id="140" name="楕円 139"/>
        <xdr:cNvSpPr/>
      </xdr:nvSpPr>
      <xdr:spPr>
        <a:xfrm>
          <a:off x="4584700" y="96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72682</xdr:rowOff>
    </xdr:from>
    <xdr:ext cx="534377" cy="259045"/>
    <xdr:sp macro="" textlink="">
      <xdr:nvSpPr>
        <xdr:cNvPr id="141" name="物件費該当値テキスト"/>
        <xdr:cNvSpPr txBox="1"/>
      </xdr:nvSpPr>
      <xdr:spPr>
        <a:xfrm>
          <a:off x="4686300" y="96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111891</xdr:rowOff>
    </xdr:from>
    <xdr:to>
      <xdr:col>20</xdr:col>
      <xdr:colOff>38100</xdr:colOff>
      <xdr:row>57</xdr:row>
      <xdr:rowOff>42041</xdr:rowOff>
    </xdr:to>
    <xdr:sp macro="" textlink="">
      <xdr:nvSpPr>
        <xdr:cNvPr id="142" name="楕円 141"/>
        <xdr:cNvSpPr/>
      </xdr:nvSpPr>
      <xdr:spPr>
        <a:xfrm>
          <a:off x="3746500" y="9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33168</xdr:rowOff>
    </xdr:from>
    <xdr:ext cx="534377" cy="259045"/>
    <xdr:sp macro="" textlink="">
      <xdr:nvSpPr>
        <xdr:cNvPr id="143" name="テキスト ボックス 142"/>
        <xdr:cNvSpPr txBox="1"/>
      </xdr:nvSpPr>
      <xdr:spPr>
        <a:xfrm>
          <a:off x="3530111" y="98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158732</xdr:rowOff>
    </xdr:from>
    <xdr:to>
      <xdr:col>15</xdr:col>
      <xdr:colOff>101600</xdr:colOff>
      <xdr:row>57</xdr:row>
      <xdr:rowOff>88882</xdr:rowOff>
    </xdr:to>
    <xdr:sp macro="" textlink="">
      <xdr:nvSpPr>
        <xdr:cNvPr id="144" name="楕円 143"/>
        <xdr:cNvSpPr/>
      </xdr:nvSpPr>
      <xdr:spPr>
        <a:xfrm>
          <a:off x="2857500" y="97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80009</xdr:rowOff>
    </xdr:from>
    <xdr:ext cx="534377" cy="259045"/>
    <xdr:sp macro="" textlink="">
      <xdr:nvSpPr>
        <xdr:cNvPr id="145" name="テキスト ボックス 144"/>
        <xdr:cNvSpPr txBox="1"/>
      </xdr:nvSpPr>
      <xdr:spPr>
        <a:xfrm>
          <a:off x="2641111" y="98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159145</xdr:rowOff>
    </xdr:from>
    <xdr:to>
      <xdr:col>10</xdr:col>
      <xdr:colOff>165100</xdr:colOff>
      <xdr:row>57</xdr:row>
      <xdr:rowOff>89295</xdr:rowOff>
    </xdr:to>
    <xdr:sp macro="" textlink="">
      <xdr:nvSpPr>
        <xdr:cNvPr id="146" name="楕円 145"/>
        <xdr:cNvSpPr/>
      </xdr:nvSpPr>
      <xdr:spPr>
        <a:xfrm>
          <a:off x="1968500" y="97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80422</xdr:rowOff>
    </xdr:from>
    <xdr:ext cx="534377" cy="259045"/>
    <xdr:sp macro="" textlink="">
      <xdr:nvSpPr>
        <xdr:cNvPr id="147" name="テキスト ボックス 146"/>
        <xdr:cNvSpPr txBox="1"/>
      </xdr:nvSpPr>
      <xdr:spPr>
        <a:xfrm>
          <a:off x="1752111" y="98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19819</xdr:rowOff>
    </xdr:from>
    <xdr:to>
      <xdr:col>6</xdr:col>
      <xdr:colOff>38100</xdr:colOff>
      <xdr:row>57</xdr:row>
      <xdr:rowOff>121419</xdr:rowOff>
    </xdr:to>
    <xdr:sp macro="" textlink="">
      <xdr:nvSpPr>
        <xdr:cNvPr id="148" name="楕円 147"/>
        <xdr:cNvSpPr/>
      </xdr:nvSpPr>
      <xdr:spPr>
        <a:xfrm>
          <a:off x="1079500" y="97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112546</xdr:rowOff>
    </xdr:from>
    <xdr:ext cx="534377" cy="259045"/>
    <xdr:sp macro="" textlink="">
      <xdr:nvSpPr>
        <xdr:cNvPr id="149" name="テキスト ボックス 148"/>
        <xdr:cNvSpPr txBox="1"/>
      </xdr:nvSpPr>
      <xdr:spPr>
        <a:xfrm>
          <a:off x="863111" y="98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53747</xdr:rowOff>
    </xdr:from>
    <xdr:to>
      <xdr:col>24</xdr:col>
      <xdr:colOff>63500</xdr:colOff>
      <xdr:row>78</xdr:row>
      <xdr:rowOff>65976</xdr:rowOff>
    </xdr:to>
    <xdr:cxnSp macro="">
      <xdr:nvCxnSpPr>
        <xdr:cNvPr id="176" name="直線コネクタ 175"/>
        <xdr:cNvCxnSpPr/>
      </xdr:nvCxnSpPr>
      <xdr:spPr>
        <a:xfrm>
          <a:off x="3797300" y="13426847"/>
          <a:ext cx="8382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53747</xdr:rowOff>
    </xdr:from>
    <xdr:to>
      <xdr:col>19</xdr:col>
      <xdr:colOff>177800</xdr:colOff>
      <xdr:row>78</xdr:row>
      <xdr:rowOff>71051</xdr:rowOff>
    </xdr:to>
    <xdr:cxnSp macro="">
      <xdr:nvCxnSpPr>
        <xdr:cNvPr id="179" name="直線コネクタ 178"/>
        <xdr:cNvCxnSpPr/>
      </xdr:nvCxnSpPr>
      <xdr:spPr>
        <a:xfrm flipV="1">
          <a:off x="2908300" y="13426847"/>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71051</xdr:rowOff>
    </xdr:from>
    <xdr:to>
      <xdr:col>15</xdr:col>
      <xdr:colOff>50800</xdr:colOff>
      <xdr:row>78</xdr:row>
      <xdr:rowOff>78001</xdr:rowOff>
    </xdr:to>
    <xdr:cxnSp macro="">
      <xdr:nvCxnSpPr>
        <xdr:cNvPr id="182" name="直線コネクタ 181"/>
        <xdr:cNvCxnSpPr/>
      </xdr:nvCxnSpPr>
      <xdr:spPr>
        <a:xfrm flipV="1">
          <a:off x="2019300" y="13444151"/>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73064</xdr:rowOff>
    </xdr:from>
    <xdr:to>
      <xdr:col>10</xdr:col>
      <xdr:colOff>114300</xdr:colOff>
      <xdr:row>78</xdr:row>
      <xdr:rowOff>78001</xdr:rowOff>
    </xdr:to>
    <xdr:cxnSp macro="">
      <xdr:nvCxnSpPr>
        <xdr:cNvPr id="185" name="直線コネクタ 184"/>
        <xdr:cNvCxnSpPr/>
      </xdr:nvCxnSpPr>
      <xdr:spPr>
        <a:xfrm>
          <a:off x="1130300" y="13446164"/>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15176</xdr:rowOff>
    </xdr:from>
    <xdr:to>
      <xdr:col>24</xdr:col>
      <xdr:colOff>114300</xdr:colOff>
      <xdr:row>78</xdr:row>
      <xdr:rowOff>116776</xdr:rowOff>
    </xdr:to>
    <xdr:sp macro="" textlink="">
      <xdr:nvSpPr>
        <xdr:cNvPr id="195" name="楕円 194"/>
        <xdr:cNvSpPr/>
      </xdr:nvSpPr>
      <xdr:spPr>
        <a:xfrm>
          <a:off x="4584700" y="133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101553</xdr:rowOff>
    </xdr:from>
    <xdr:ext cx="469744" cy="259045"/>
    <xdr:sp macro="" textlink="">
      <xdr:nvSpPr>
        <xdr:cNvPr id="196" name="維持補修費該当値テキスト"/>
        <xdr:cNvSpPr txBox="1"/>
      </xdr:nvSpPr>
      <xdr:spPr>
        <a:xfrm>
          <a:off x="4686300" y="1330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2947</xdr:rowOff>
    </xdr:from>
    <xdr:to>
      <xdr:col>20</xdr:col>
      <xdr:colOff>38100</xdr:colOff>
      <xdr:row>78</xdr:row>
      <xdr:rowOff>104547</xdr:rowOff>
    </xdr:to>
    <xdr:sp macro="" textlink="">
      <xdr:nvSpPr>
        <xdr:cNvPr id="197" name="楕円 196"/>
        <xdr:cNvSpPr/>
      </xdr:nvSpPr>
      <xdr:spPr>
        <a:xfrm>
          <a:off x="3746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95674</xdr:rowOff>
    </xdr:from>
    <xdr:ext cx="469744" cy="259045"/>
    <xdr:sp macro="" textlink="">
      <xdr:nvSpPr>
        <xdr:cNvPr id="198" name="テキスト ボックス 197"/>
        <xdr:cNvSpPr txBox="1"/>
      </xdr:nvSpPr>
      <xdr:spPr>
        <a:xfrm>
          <a:off x="3562428" y="134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20251</xdr:rowOff>
    </xdr:from>
    <xdr:to>
      <xdr:col>15</xdr:col>
      <xdr:colOff>101600</xdr:colOff>
      <xdr:row>78</xdr:row>
      <xdr:rowOff>121851</xdr:rowOff>
    </xdr:to>
    <xdr:sp macro="" textlink="">
      <xdr:nvSpPr>
        <xdr:cNvPr id="199" name="楕円 198"/>
        <xdr:cNvSpPr/>
      </xdr:nvSpPr>
      <xdr:spPr>
        <a:xfrm>
          <a:off x="2857500" y="133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112978</xdr:rowOff>
    </xdr:from>
    <xdr:ext cx="469744" cy="259045"/>
    <xdr:sp macro="" textlink="">
      <xdr:nvSpPr>
        <xdr:cNvPr id="200" name="テキスト ボックス 199"/>
        <xdr:cNvSpPr txBox="1"/>
      </xdr:nvSpPr>
      <xdr:spPr>
        <a:xfrm>
          <a:off x="2673428" y="134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27201</xdr:rowOff>
    </xdr:from>
    <xdr:to>
      <xdr:col>10</xdr:col>
      <xdr:colOff>165100</xdr:colOff>
      <xdr:row>78</xdr:row>
      <xdr:rowOff>128801</xdr:rowOff>
    </xdr:to>
    <xdr:sp macro="" textlink="">
      <xdr:nvSpPr>
        <xdr:cNvPr id="201" name="楕円 200"/>
        <xdr:cNvSpPr/>
      </xdr:nvSpPr>
      <xdr:spPr>
        <a:xfrm>
          <a:off x="1968500" y="134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119928</xdr:rowOff>
    </xdr:from>
    <xdr:ext cx="469744" cy="259045"/>
    <xdr:sp macro="" textlink="">
      <xdr:nvSpPr>
        <xdr:cNvPr id="202" name="テキスト ボックス 201"/>
        <xdr:cNvSpPr txBox="1"/>
      </xdr:nvSpPr>
      <xdr:spPr>
        <a:xfrm>
          <a:off x="1784428" y="1349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22264</xdr:rowOff>
    </xdr:from>
    <xdr:to>
      <xdr:col>6</xdr:col>
      <xdr:colOff>38100</xdr:colOff>
      <xdr:row>78</xdr:row>
      <xdr:rowOff>123864</xdr:rowOff>
    </xdr:to>
    <xdr:sp macro="" textlink="">
      <xdr:nvSpPr>
        <xdr:cNvPr id="203" name="楕円 202"/>
        <xdr:cNvSpPr/>
      </xdr:nvSpPr>
      <xdr:spPr>
        <a:xfrm>
          <a:off x="1079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114991</xdr:rowOff>
    </xdr:from>
    <xdr:ext cx="469744" cy="259045"/>
    <xdr:sp macro="" textlink="">
      <xdr:nvSpPr>
        <xdr:cNvPr id="204" name="テキスト ボックス 203"/>
        <xdr:cNvSpPr txBox="1"/>
      </xdr:nvSpPr>
      <xdr:spPr>
        <a:xfrm>
          <a:off x="895428"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3466</xdr:rowOff>
    </xdr:from>
    <xdr:to>
      <xdr:col>24</xdr:col>
      <xdr:colOff>63500</xdr:colOff>
      <xdr:row>97</xdr:row>
      <xdr:rowOff>55207</xdr:rowOff>
    </xdr:to>
    <xdr:cxnSp macro="">
      <xdr:nvCxnSpPr>
        <xdr:cNvPr id="234" name="直線コネクタ 233"/>
        <xdr:cNvCxnSpPr/>
      </xdr:nvCxnSpPr>
      <xdr:spPr>
        <a:xfrm>
          <a:off x="3797300" y="16634116"/>
          <a:ext cx="838200" cy="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129057</xdr:rowOff>
    </xdr:from>
    <xdr:to>
      <xdr:col>19</xdr:col>
      <xdr:colOff>177800</xdr:colOff>
      <xdr:row>97</xdr:row>
      <xdr:rowOff>3466</xdr:rowOff>
    </xdr:to>
    <xdr:cxnSp macro="">
      <xdr:nvCxnSpPr>
        <xdr:cNvPr id="237" name="直線コネクタ 236"/>
        <xdr:cNvCxnSpPr/>
      </xdr:nvCxnSpPr>
      <xdr:spPr>
        <a:xfrm>
          <a:off x="2908300" y="16588257"/>
          <a:ext cx="889000" cy="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129057</xdr:rowOff>
    </xdr:from>
    <xdr:to>
      <xdr:col>15</xdr:col>
      <xdr:colOff>50800</xdr:colOff>
      <xdr:row>97</xdr:row>
      <xdr:rowOff>14860</xdr:rowOff>
    </xdr:to>
    <xdr:cxnSp macro="">
      <xdr:nvCxnSpPr>
        <xdr:cNvPr id="240" name="直線コネクタ 239"/>
        <xdr:cNvCxnSpPr/>
      </xdr:nvCxnSpPr>
      <xdr:spPr>
        <a:xfrm flipV="1">
          <a:off x="2019300" y="16588257"/>
          <a:ext cx="889000" cy="5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14860</xdr:rowOff>
    </xdr:from>
    <xdr:to>
      <xdr:col>10</xdr:col>
      <xdr:colOff>114300</xdr:colOff>
      <xdr:row>97</xdr:row>
      <xdr:rowOff>25882</xdr:rowOff>
    </xdr:to>
    <xdr:cxnSp macro="">
      <xdr:nvCxnSpPr>
        <xdr:cNvPr id="243" name="直線コネクタ 242"/>
        <xdr:cNvCxnSpPr/>
      </xdr:nvCxnSpPr>
      <xdr:spPr>
        <a:xfrm flipV="1">
          <a:off x="1130300" y="16645510"/>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4407</xdr:rowOff>
    </xdr:from>
    <xdr:to>
      <xdr:col>24</xdr:col>
      <xdr:colOff>114300</xdr:colOff>
      <xdr:row>97</xdr:row>
      <xdr:rowOff>106007</xdr:rowOff>
    </xdr:to>
    <xdr:sp macro="" textlink="">
      <xdr:nvSpPr>
        <xdr:cNvPr id="253" name="楕円 252"/>
        <xdr:cNvSpPr/>
      </xdr:nvSpPr>
      <xdr:spPr>
        <a:xfrm>
          <a:off x="4584700" y="166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154284</xdr:rowOff>
    </xdr:from>
    <xdr:ext cx="534377" cy="259045"/>
    <xdr:sp macro="" textlink="">
      <xdr:nvSpPr>
        <xdr:cNvPr id="254" name="扶助費該当値テキスト"/>
        <xdr:cNvSpPr txBox="1"/>
      </xdr:nvSpPr>
      <xdr:spPr>
        <a:xfrm>
          <a:off x="4686300" y="166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124116</xdr:rowOff>
    </xdr:from>
    <xdr:to>
      <xdr:col>20</xdr:col>
      <xdr:colOff>38100</xdr:colOff>
      <xdr:row>97</xdr:row>
      <xdr:rowOff>54266</xdr:rowOff>
    </xdr:to>
    <xdr:sp macro="" textlink="">
      <xdr:nvSpPr>
        <xdr:cNvPr id="255" name="楕円 254"/>
        <xdr:cNvSpPr/>
      </xdr:nvSpPr>
      <xdr:spPr>
        <a:xfrm>
          <a:off x="3746500" y="165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45393</xdr:rowOff>
    </xdr:from>
    <xdr:ext cx="534377" cy="259045"/>
    <xdr:sp macro="" textlink="">
      <xdr:nvSpPr>
        <xdr:cNvPr id="256" name="テキスト ボックス 255"/>
        <xdr:cNvSpPr txBox="1"/>
      </xdr:nvSpPr>
      <xdr:spPr>
        <a:xfrm>
          <a:off x="3530111" y="166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78257</xdr:rowOff>
    </xdr:from>
    <xdr:to>
      <xdr:col>15</xdr:col>
      <xdr:colOff>101600</xdr:colOff>
      <xdr:row>97</xdr:row>
      <xdr:rowOff>8407</xdr:rowOff>
    </xdr:to>
    <xdr:sp macro="" textlink="">
      <xdr:nvSpPr>
        <xdr:cNvPr id="257" name="楕円 256"/>
        <xdr:cNvSpPr/>
      </xdr:nvSpPr>
      <xdr:spPr>
        <a:xfrm>
          <a:off x="2857500" y="16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170984</xdr:rowOff>
    </xdr:from>
    <xdr:ext cx="534377" cy="259045"/>
    <xdr:sp macro="" textlink="">
      <xdr:nvSpPr>
        <xdr:cNvPr id="258" name="テキスト ボックス 257"/>
        <xdr:cNvSpPr txBox="1"/>
      </xdr:nvSpPr>
      <xdr:spPr>
        <a:xfrm>
          <a:off x="2641111" y="166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135510</xdr:rowOff>
    </xdr:from>
    <xdr:to>
      <xdr:col>10</xdr:col>
      <xdr:colOff>165100</xdr:colOff>
      <xdr:row>97</xdr:row>
      <xdr:rowOff>65660</xdr:rowOff>
    </xdr:to>
    <xdr:sp macro="" textlink="">
      <xdr:nvSpPr>
        <xdr:cNvPr id="259" name="楕円 258"/>
        <xdr:cNvSpPr/>
      </xdr:nvSpPr>
      <xdr:spPr>
        <a:xfrm>
          <a:off x="1968500" y="165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56787</xdr:rowOff>
    </xdr:from>
    <xdr:ext cx="534377" cy="259045"/>
    <xdr:sp macro="" textlink="">
      <xdr:nvSpPr>
        <xdr:cNvPr id="260" name="テキスト ボックス 259"/>
        <xdr:cNvSpPr txBox="1"/>
      </xdr:nvSpPr>
      <xdr:spPr>
        <a:xfrm>
          <a:off x="1752111" y="166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146532</xdr:rowOff>
    </xdr:from>
    <xdr:to>
      <xdr:col>6</xdr:col>
      <xdr:colOff>38100</xdr:colOff>
      <xdr:row>97</xdr:row>
      <xdr:rowOff>76682</xdr:rowOff>
    </xdr:to>
    <xdr:sp macro="" textlink="">
      <xdr:nvSpPr>
        <xdr:cNvPr id="261" name="楕円 260"/>
        <xdr:cNvSpPr/>
      </xdr:nvSpPr>
      <xdr:spPr>
        <a:xfrm>
          <a:off x="1079500" y="16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93209</xdr:rowOff>
    </xdr:from>
    <xdr:ext cx="534377" cy="259045"/>
    <xdr:sp macro="" textlink="">
      <xdr:nvSpPr>
        <xdr:cNvPr id="262" name="テキスト ボックス 261"/>
        <xdr:cNvSpPr txBox="1"/>
      </xdr:nvSpPr>
      <xdr:spPr>
        <a:xfrm>
          <a:off x="863111" y="163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104015</xdr:rowOff>
    </xdr:from>
    <xdr:to>
      <xdr:col>55</xdr:col>
      <xdr:colOff>0</xdr:colOff>
      <xdr:row>37</xdr:row>
      <xdr:rowOff>154521</xdr:rowOff>
    </xdr:to>
    <xdr:cxnSp macro="">
      <xdr:nvCxnSpPr>
        <xdr:cNvPr id="291" name="直線コネクタ 290"/>
        <xdr:cNvCxnSpPr/>
      </xdr:nvCxnSpPr>
      <xdr:spPr>
        <a:xfrm flipV="1">
          <a:off x="9639300" y="6447665"/>
          <a:ext cx="838200" cy="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135471</xdr:rowOff>
    </xdr:from>
    <xdr:to>
      <xdr:col>50</xdr:col>
      <xdr:colOff>114300</xdr:colOff>
      <xdr:row>37</xdr:row>
      <xdr:rowOff>154521</xdr:rowOff>
    </xdr:to>
    <xdr:cxnSp macro="">
      <xdr:nvCxnSpPr>
        <xdr:cNvPr id="294" name="直線コネクタ 293"/>
        <xdr:cNvCxnSpPr/>
      </xdr:nvCxnSpPr>
      <xdr:spPr>
        <a:xfrm>
          <a:off x="8750300" y="647912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135471</xdr:rowOff>
    </xdr:from>
    <xdr:to>
      <xdr:col>45</xdr:col>
      <xdr:colOff>177800</xdr:colOff>
      <xdr:row>37</xdr:row>
      <xdr:rowOff>136919</xdr:rowOff>
    </xdr:to>
    <xdr:cxnSp macro="">
      <xdr:nvCxnSpPr>
        <xdr:cNvPr id="297" name="直線コネクタ 296"/>
        <xdr:cNvCxnSpPr/>
      </xdr:nvCxnSpPr>
      <xdr:spPr>
        <a:xfrm flipV="1">
          <a:off x="7861300" y="647912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136919</xdr:rowOff>
    </xdr:from>
    <xdr:to>
      <xdr:col>41</xdr:col>
      <xdr:colOff>50800</xdr:colOff>
      <xdr:row>37</xdr:row>
      <xdr:rowOff>166439</xdr:rowOff>
    </xdr:to>
    <xdr:cxnSp macro="">
      <xdr:nvCxnSpPr>
        <xdr:cNvPr id="300" name="直線コネクタ 299"/>
        <xdr:cNvCxnSpPr/>
      </xdr:nvCxnSpPr>
      <xdr:spPr>
        <a:xfrm flipV="1">
          <a:off x="6972300" y="6480569"/>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53215</xdr:rowOff>
    </xdr:from>
    <xdr:to>
      <xdr:col>55</xdr:col>
      <xdr:colOff>50800</xdr:colOff>
      <xdr:row>37</xdr:row>
      <xdr:rowOff>154815</xdr:rowOff>
    </xdr:to>
    <xdr:sp macro="" textlink="">
      <xdr:nvSpPr>
        <xdr:cNvPr id="310" name="楕円 309"/>
        <xdr:cNvSpPr/>
      </xdr:nvSpPr>
      <xdr:spPr>
        <a:xfrm>
          <a:off x="10426700" y="63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31642</xdr:rowOff>
    </xdr:from>
    <xdr:ext cx="534377" cy="259045"/>
    <xdr:sp macro="" textlink="">
      <xdr:nvSpPr>
        <xdr:cNvPr id="311" name="補助費等該当値テキスト"/>
        <xdr:cNvSpPr txBox="1"/>
      </xdr:nvSpPr>
      <xdr:spPr>
        <a:xfrm>
          <a:off x="10528300" y="63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103721</xdr:rowOff>
    </xdr:from>
    <xdr:to>
      <xdr:col>50</xdr:col>
      <xdr:colOff>165100</xdr:colOff>
      <xdr:row>38</xdr:row>
      <xdr:rowOff>33871</xdr:rowOff>
    </xdr:to>
    <xdr:sp macro="" textlink="">
      <xdr:nvSpPr>
        <xdr:cNvPr id="312" name="楕円 311"/>
        <xdr:cNvSpPr/>
      </xdr:nvSpPr>
      <xdr:spPr>
        <a:xfrm>
          <a:off x="9588500" y="64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24998</xdr:rowOff>
    </xdr:from>
    <xdr:ext cx="534377" cy="259045"/>
    <xdr:sp macro="" textlink="">
      <xdr:nvSpPr>
        <xdr:cNvPr id="313" name="テキスト ボックス 312"/>
        <xdr:cNvSpPr txBox="1"/>
      </xdr:nvSpPr>
      <xdr:spPr>
        <a:xfrm>
          <a:off x="9372111" y="654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84671</xdr:rowOff>
    </xdr:from>
    <xdr:to>
      <xdr:col>46</xdr:col>
      <xdr:colOff>38100</xdr:colOff>
      <xdr:row>38</xdr:row>
      <xdr:rowOff>14821</xdr:rowOff>
    </xdr:to>
    <xdr:sp macro="" textlink="">
      <xdr:nvSpPr>
        <xdr:cNvPr id="314" name="楕円 313"/>
        <xdr:cNvSpPr/>
      </xdr:nvSpPr>
      <xdr:spPr>
        <a:xfrm>
          <a:off x="8699500" y="64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5948</xdr:rowOff>
    </xdr:from>
    <xdr:ext cx="534377" cy="259045"/>
    <xdr:sp macro="" textlink="">
      <xdr:nvSpPr>
        <xdr:cNvPr id="315" name="テキスト ボックス 314"/>
        <xdr:cNvSpPr txBox="1"/>
      </xdr:nvSpPr>
      <xdr:spPr>
        <a:xfrm>
          <a:off x="8483111" y="65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86119</xdr:rowOff>
    </xdr:from>
    <xdr:to>
      <xdr:col>41</xdr:col>
      <xdr:colOff>101600</xdr:colOff>
      <xdr:row>38</xdr:row>
      <xdr:rowOff>16269</xdr:rowOff>
    </xdr:to>
    <xdr:sp macro="" textlink="">
      <xdr:nvSpPr>
        <xdr:cNvPr id="316" name="楕円 315"/>
        <xdr:cNvSpPr/>
      </xdr:nvSpPr>
      <xdr:spPr>
        <a:xfrm>
          <a:off x="7810500" y="64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7396</xdr:rowOff>
    </xdr:from>
    <xdr:ext cx="534377" cy="259045"/>
    <xdr:sp macro="" textlink="">
      <xdr:nvSpPr>
        <xdr:cNvPr id="317" name="テキスト ボックス 316"/>
        <xdr:cNvSpPr txBox="1"/>
      </xdr:nvSpPr>
      <xdr:spPr>
        <a:xfrm>
          <a:off x="7594111" y="65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115639</xdr:rowOff>
    </xdr:from>
    <xdr:to>
      <xdr:col>36</xdr:col>
      <xdr:colOff>165100</xdr:colOff>
      <xdr:row>38</xdr:row>
      <xdr:rowOff>45789</xdr:rowOff>
    </xdr:to>
    <xdr:sp macro="" textlink="">
      <xdr:nvSpPr>
        <xdr:cNvPr id="318" name="楕円 317"/>
        <xdr:cNvSpPr/>
      </xdr:nvSpPr>
      <xdr:spPr>
        <a:xfrm>
          <a:off x="6921500" y="64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36916</xdr:rowOff>
    </xdr:from>
    <xdr:ext cx="534377" cy="259045"/>
    <xdr:sp macro="" textlink="">
      <xdr:nvSpPr>
        <xdr:cNvPr id="319" name="テキスト ボックス 318"/>
        <xdr:cNvSpPr txBox="1"/>
      </xdr:nvSpPr>
      <xdr:spPr>
        <a:xfrm>
          <a:off x="6705111" y="655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121714</xdr:rowOff>
    </xdr:from>
    <xdr:to>
      <xdr:col>55</xdr:col>
      <xdr:colOff>0</xdr:colOff>
      <xdr:row>55</xdr:row>
      <xdr:rowOff>140075</xdr:rowOff>
    </xdr:to>
    <xdr:cxnSp macro="">
      <xdr:nvCxnSpPr>
        <xdr:cNvPr id="346" name="直線コネクタ 345"/>
        <xdr:cNvCxnSpPr/>
      </xdr:nvCxnSpPr>
      <xdr:spPr>
        <a:xfrm flipV="1">
          <a:off x="9639300" y="9551464"/>
          <a:ext cx="8382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140075</xdr:rowOff>
    </xdr:from>
    <xdr:to>
      <xdr:col>50</xdr:col>
      <xdr:colOff>114300</xdr:colOff>
      <xdr:row>56</xdr:row>
      <xdr:rowOff>132462</xdr:rowOff>
    </xdr:to>
    <xdr:cxnSp macro="">
      <xdr:nvCxnSpPr>
        <xdr:cNvPr id="349" name="直線コネクタ 348"/>
        <xdr:cNvCxnSpPr/>
      </xdr:nvCxnSpPr>
      <xdr:spPr>
        <a:xfrm flipV="1">
          <a:off x="8750300" y="9569825"/>
          <a:ext cx="889000" cy="1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83154</xdr:rowOff>
    </xdr:from>
    <xdr:to>
      <xdr:col>45</xdr:col>
      <xdr:colOff>177800</xdr:colOff>
      <xdr:row>56</xdr:row>
      <xdr:rowOff>132462</xdr:rowOff>
    </xdr:to>
    <xdr:cxnSp macro="">
      <xdr:nvCxnSpPr>
        <xdr:cNvPr id="352" name="直線コネクタ 351"/>
        <xdr:cNvCxnSpPr/>
      </xdr:nvCxnSpPr>
      <xdr:spPr>
        <a:xfrm>
          <a:off x="7861300" y="9684354"/>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20851</xdr:rowOff>
    </xdr:from>
    <xdr:to>
      <xdr:col>41</xdr:col>
      <xdr:colOff>50800</xdr:colOff>
      <xdr:row>56</xdr:row>
      <xdr:rowOff>83154</xdr:rowOff>
    </xdr:to>
    <xdr:cxnSp macro="">
      <xdr:nvCxnSpPr>
        <xdr:cNvPr id="355" name="直線コネクタ 354"/>
        <xdr:cNvCxnSpPr/>
      </xdr:nvCxnSpPr>
      <xdr:spPr>
        <a:xfrm>
          <a:off x="6972300" y="9279151"/>
          <a:ext cx="889000" cy="4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70914</xdr:rowOff>
    </xdr:from>
    <xdr:to>
      <xdr:col>55</xdr:col>
      <xdr:colOff>50800</xdr:colOff>
      <xdr:row>56</xdr:row>
      <xdr:rowOff>1064</xdr:rowOff>
    </xdr:to>
    <xdr:sp macro="" textlink="">
      <xdr:nvSpPr>
        <xdr:cNvPr id="365" name="楕円 364"/>
        <xdr:cNvSpPr/>
      </xdr:nvSpPr>
      <xdr:spPr>
        <a:xfrm>
          <a:off x="10426700" y="95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93791</xdr:rowOff>
    </xdr:from>
    <xdr:ext cx="599010" cy="259045"/>
    <xdr:sp macro="" textlink="">
      <xdr:nvSpPr>
        <xdr:cNvPr id="366" name="普通建設事業費該当値テキスト"/>
        <xdr:cNvSpPr txBox="1"/>
      </xdr:nvSpPr>
      <xdr:spPr>
        <a:xfrm>
          <a:off x="10528300" y="935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89275</xdr:rowOff>
    </xdr:from>
    <xdr:to>
      <xdr:col>50</xdr:col>
      <xdr:colOff>165100</xdr:colOff>
      <xdr:row>56</xdr:row>
      <xdr:rowOff>19425</xdr:rowOff>
    </xdr:to>
    <xdr:sp macro="" textlink="">
      <xdr:nvSpPr>
        <xdr:cNvPr id="367" name="楕円 366"/>
        <xdr:cNvSpPr/>
      </xdr:nvSpPr>
      <xdr:spPr>
        <a:xfrm>
          <a:off x="9588500" y="95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35952</xdr:rowOff>
    </xdr:from>
    <xdr:ext cx="599010" cy="259045"/>
    <xdr:sp macro="" textlink="">
      <xdr:nvSpPr>
        <xdr:cNvPr id="368" name="テキスト ボックス 367"/>
        <xdr:cNvSpPr txBox="1"/>
      </xdr:nvSpPr>
      <xdr:spPr>
        <a:xfrm>
          <a:off x="9339795" y="929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81662</xdr:rowOff>
    </xdr:from>
    <xdr:to>
      <xdr:col>46</xdr:col>
      <xdr:colOff>38100</xdr:colOff>
      <xdr:row>57</xdr:row>
      <xdr:rowOff>11812</xdr:rowOff>
    </xdr:to>
    <xdr:sp macro="" textlink="">
      <xdr:nvSpPr>
        <xdr:cNvPr id="369" name="楕円 368"/>
        <xdr:cNvSpPr/>
      </xdr:nvSpPr>
      <xdr:spPr>
        <a:xfrm>
          <a:off x="8699500" y="96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2939</xdr:rowOff>
    </xdr:from>
    <xdr:ext cx="534377" cy="259045"/>
    <xdr:sp macro="" textlink="">
      <xdr:nvSpPr>
        <xdr:cNvPr id="370" name="テキスト ボックス 369"/>
        <xdr:cNvSpPr txBox="1"/>
      </xdr:nvSpPr>
      <xdr:spPr>
        <a:xfrm>
          <a:off x="8483111" y="97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32354</xdr:rowOff>
    </xdr:from>
    <xdr:to>
      <xdr:col>41</xdr:col>
      <xdr:colOff>101600</xdr:colOff>
      <xdr:row>56</xdr:row>
      <xdr:rowOff>133954</xdr:rowOff>
    </xdr:to>
    <xdr:sp macro="" textlink="">
      <xdr:nvSpPr>
        <xdr:cNvPr id="371" name="楕円 370"/>
        <xdr:cNvSpPr/>
      </xdr:nvSpPr>
      <xdr:spPr>
        <a:xfrm>
          <a:off x="7810500" y="9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150481</xdr:rowOff>
    </xdr:from>
    <xdr:ext cx="534377" cy="259045"/>
    <xdr:sp macro="" textlink="">
      <xdr:nvSpPr>
        <xdr:cNvPr id="372" name="テキスト ボックス 371"/>
        <xdr:cNvSpPr txBox="1"/>
      </xdr:nvSpPr>
      <xdr:spPr>
        <a:xfrm>
          <a:off x="7594111" y="9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141501</xdr:rowOff>
    </xdr:from>
    <xdr:to>
      <xdr:col>36</xdr:col>
      <xdr:colOff>165100</xdr:colOff>
      <xdr:row>54</xdr:row>
      <xdr:rowOff>71651</xdr:rowOff>
    </xdr:to>
    <xdr:sp macro="" textlink="">
      <xdr:nvSpPr>
        <xdr:cNvPr id="373" name="楕円 372"/>
        <xdr:cNvSpPr/>
      </xdr:nvSpPr>
      <xdr:spPr>
        <a:xfrm>
          <a:off x="6921500" y="92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88178</xdr:rowOff>
    </xdr:from>
    <xdr:ext cx="599010" cy="259045"/>
    <xdr:sp macro="" textlink="">
      <xdr:nvSpPr>
        <xdr:cNvPr id="374" name="テキスト ボックス 373"/>
        <xdr:cNvSpPr txBox="1"/>
      </xdr:nvSpPr>
      <xdr:spPr>
        <a:xfrm>
          <a:off x="6672795" y="90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77338</xdr:rowOff>
    </xdr:from>
    <xdr:to>
      <xdr:col>55</xdr:col>
      <xdr:colOff>0</xdr:colOff>
      <xdr:row>76</xdr:row>
      <xdr:rowOff>169647</xdr:rowOff>
    </xdr:to>
    <xdr:cxnSp macro="">
      <xdr:nvCxnSpPr>
        <xdr:cNvPr id="401" name="直線コネクタ 400"/>
        <xdr:cNvCxnSpPr/>
      </xdr:nvCxnSpPr>
      <xdr:spPr>
        <a:xfrm flipV="1">
          <a:off x="9639300" y="12936088"/>
          <a:ext cx="838200" cy="2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169647</xdr:rowOff>
    </xdr:from>
    <xdr:to>
      <xdr:col>50</xdr:col>
      <xdr:colOff>114300</xdr:colOff>
      <xdr:row>77</xdr:row>
      <xdr:rowOff>86446</xdr:rowOff>
    </xdr:to>
    <xdr:cxnSp macro="">
      <xdr:nvCxnSpPr>
        <xdr:cNvPr id="404" name="直線コネクタ 403"/>
        <xdr:cNvCxnSpPr/>
      </xdr:nvCxnSpPr>
      <xdr:spPr>
        <a:xfrm flipV="1">
          <a:off x="8750300" y="13199847"/>
          <a:ext cx="889000" cy="8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81645</xdr:rowOff>
    </xdr:from>
    <xdr:to>
      <xdr:col>45</xdr:col>
      <xdr:colOff>177800</xdr:colOff>
      <xdr:row>77</xdr:row>
      <xdr:rowOff>86446</xdr:rowOff>
    </xdr:to>
    <xdr:cxnSp macro="">
      <xdr:nvCxnSpPr>
        <xdr:cNvPr id="407" name="直線コネクタ 406"/>
        <xdr:cNvCxnSpPr/>
      </xdr:nvCxnSpPr>
      <xdr:spPr>
        <a:xfrm>
          <a:off x="7861300" y="13111845"/>
          <a:ext cx="8890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81645</xdr:rowOff>
    </xdr:from>
    <xdr:to>
      <xdr:col>41</xdr:col>
      <xdr:colOff>50800</xdr:colOff>
      <xdr:row>78</xdr:row>
      <xdr:rowOff>33300</xdr:rowOff>
    </xdr:to>
    <xdr:cxnSp macro="">
      <xdr:nvCxnSpPr>
        <xdr:cNvPr id="410" name="直線コネクタ 409"/>
        <xdr:cNvCxnSpPr/>
      </xdr:nvCxnSpPr>
      <xdr:spPr>
        <a:xfrm flipV="1">
          <a:off x="6972300" y="13111845"/>
          <a:ext cx="889000" cy="29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26538</xdr:rowOff>
    </xdr:from>
    <xdr:to>
      <xdr:col>55</xdr:col>
      <xdr:colOff>50800</xdr:colOff>
      <xdr:row>75</xdr:row>
      <xdr:rowOff>128138</xdr:rowOff>
    </xdr:to>
    <xdr:sp macro="" textlink="">
      <xdr:nvSpPr>
        <xdr:cNvPr id="420" name="楕円 419"/>
        <xdr:cNvSpPr/>
      </xdr:nvSpPr>
      <xdr:spPr>
        <a:xfrm>
          <a:off x="10426700" y="128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49415</xdr:rowOff>
    </xdr:from>
    <xdr:ext cx="534377" cy="259045"/>
    <xdr:sp macro="" textlink="">
      <xdr:nvSpPr>
        <xdr:cNvPr id="421" name="普通建設事業費 （ うち新規整備　）該当値テキスト"/>
        <xdr:cNvSpPr txBox="1"/>
      </xdr:nvSpPr>
      <xdr:spPr>
        <a:xfrm>
          <a:off x="10528300" y="12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118847</xdr:rowOff>
    </xdr:from>
    <xdr:to>
      <xdr:col>50</xdr:col>
      <xdr:colOff>165100</xdr:colOff>
      <xdr:row>77</xdr:row>
      <xdr:rowOff>48997</xdr:rowOff>
    </xdr:to>
    <xdr:sp macro="" textlink="">
      <xdr:nvSpPr>
        <xdr:cNvPr id="422" name="楕円 421"/>
        <xdr:cNvSpPr/>
      </xdr:nvSpPr>
      <xdr:spPr>
        <a:xfrm>
          <a:off x="9588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65523</xdr:rowOff>
    </xdr:from>
    <xdr:ext cx="534377" cy="259045"/>
    <xdr:sp macro="" textlink="">
      <xdr:nvSpPr>
        <xdr:cNvPr id="423" name="テキスト ボックス 422"/>
        <xdr:cNvSpPr txBox="1"/>
      </xdr:nvSpPr>
      <xdr:spPr>
        <a:xfrm>
          <a:off x="9372111" y="12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35646</xdr:rowOff>
    </xdr:from>
    <xdr:to>
      <xdr:col>46</xdr:col>
      <xdr:colOff>38100</xdr:colOff>
      <xdr:row>77</xdr:row>
      <xdr:rowOff>137246</xdr:rowOff>
    </xdr:to>
    <xdr:sp macro="" textlink="">
      <xdr:nvSpPr>
        <xdr:cNvPr id="424" name="楕円 423"/>
        <xdr:cNvSpPr/>
      </xdr:nvSpPr>
      <xdr:spPr>
        <a:xfrm>
          <a:off x="8699500" y="132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128373</xdr:rowOff>
    </xdr:from>
    <xdr:ext cx="534377" cy="259045"/>
    <xdr:sp macro="" textlink="">
      <xdr:nvSpPr>
        <xdr:cNvPr id="425" name="テキスト ボックス 424"/>
        <xdr:cNvSpPr txBox="1"/>
      </xdr:nvSpPr>
      <xdr:spPr>
        <a:xfrm>
          <a:off x="8483111" y="133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30845</xdr:rowOff>
    </xdr:from>
    <xdr:to>
      <xdr:col>41</xdr:col>
      <xdr:colOff>101600</xdr:colOff>
      <xdr:row>76</xdr:row>
      <xdr:rowOff>132445</xdr:rowOff>
    </xdr:to>
    <xdr:sp macro="" textlink="">
      <xdr:nvSpPr>
        <xdr:cNvPr id="426" name="楕円 425"/>
        <xdr:cNvSpPr/>
      </xdr:nvSpPr>
      <xdr:spPr>
        <a:xfrm>
          <a:off x="7810500" y="130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148972</xdr:rowOff>
    </xdr:from>
    <xdr:ext cx="534377" cy="259045"/>
    <xdr:sp macro="" textlink="">
      <xdr:nvSpPr>
        <xdr:cNvPr id="427" name="テキスト ボックス 426"/>
        <xdr:cNvSpPr txBox="1"/>
      </xdr:nvSpPr>
      <xdr:spPr>
        <a:xfrm>
          <a:off x="7594111" y="128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153950</xdr:rowOff>
    </xdr:from>
    <xdr:to>
      <xdr:col>36</xdr:col>
      <xdr:colOff>165100</xdr:colOff>
      <xdr:row>78</xdr:row>
      <xdr:rowOff>84100</xdr:rowOff>
    </xdr:to>
    <xdr:sp macro="" textlink="">
      <xdr:nvSpPr>
        <xdr:cNvPr id="428" name="楕円 427"/>
        <xdr:cNvSpPr/>
      </xdr:nvSpPr>
      <xdr:spPr>
        <a:xfrm>
          <a:off x="6921500" y="133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75227</xdr:rowOff>
    </xdr:from>
    <xdr:ext cx="534377" cy="259045"/>
    <xdr:sp macro="" textlink="">
      <xdr:nvSpPr>
        <xdr:cNvPr id="429" name="テキスト ボックス 428"/>
        <xdr:cNvSpPr txBox="1"/>
      </xdr:nvSpPr>
      <xdr:spPr>
        <a:xfrm>
          <a:off x="6705111" y="134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137838</xdr:rowOff>
    </xdr:from>
    <xdr:to>
      <xdr:col>55</xdr:col>
      <xdr:colOff>0</xdr:colOff>
      <xdr:row>97</xdr:row>
      <xdr:rowOff>27446</xdr:rowOff>
    </xdr:to>
    <xdr:cxnSp macro="">
      <xdr:nvCxnSpPr>
        <xdr:cNvPr id="460" name="直線コネクタ 459"/>
        <xdr:cNvCxnSpPr/>
      </xdr:nvCxnSpPr>
      <xdr:spPr>
        <a:xfrm>
          <a:off x="9639300" y="16425588"/>
          <a:ext cx="838200" cy="2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137838</xdr:rowOff>
    </xdr:from>
    <xdr:to>
      <xdr:col>50</xdr:col>
      <xdr:colOff>114300</xdr:colOff>
      <xdr:row>97</xdr:row>
      <xdr:rowOff>70554</xdr:rowOff>
    </xdr:to>
    <xdr:cxnSp macro="">
      <xdr:nvCxnSpPr>
        <xdr:cNvPr id="463" name="直線コネクタ 462"/>
        <xdr:cNvCxnSpPr/>
      </xdr:nvCxnSpPr>
      <xdr:spPr>
        <a:xfrm flipV="1">
          <a:off x="8750300" y="16425588"/>
          <a:ext cx="889000" cy="2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63446</xdr:rowOff>
    </xdr:from>
    <xdr:to>
      <xdr:col>45</xdr:col>
      <xdr:colOff>177800</xdr:colOff>
      <xdr:row>97</xdr:row>
      <xdr:rowOff>70554</xdr:rowOff>
    </xdr:to>
    <xdr:cxnSp macro="">
      <xdr:nvCxnSpPr>
        <xdr:cNvPr id="466" name="直線コネクタ 465"/>
        <xdr:cNvCxnSpPr/>
      </xdr:nvCxnSpPr>
      <xdr:spPr>
        <a:xfrm>
          <a:off x="7861300" y="16694096"/>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4477</xdr:rowOff>
    </xdr:from>
    <xdr:to>
      <xdr:col>41</xdr:col>
      <xdr:colOff>50800</xdr:colOff>
      <xdr:row>97</xdr:row>
      <xdr:rowOff>63446</xdr:rowOff>
    </xdr:to>
    <xdr:cxnSp macro="">
      <xdr:nvCxnSpPr>
        <xdr:cNvPr id="469" name="直線コネクタ 468"/>
        <xdr:cNvCxnSpPr/>
      </xdr:nvCxnSpPr>
      <xdr:spPr>
        <a:xfrm>
          <a:off x="6972300" y="15434977"/>
          <a:ext cx="889000" cy="12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148096</xdr:rowOff>
    </xdr:from>
    <xdr:to>
      <xdr:col>55</xdr:col>
      <xdr:colOff>50800</xdr:colOff>
      <xdr:row>97</xdr:row>
      <xdr:rowOff>78246</xdr:rowOff>
    </xdr:to>
    <xdr:sp macro="" textlink="">
      <xdr:nvSpPr>
        <xdr:cNvPr id="479" name="楕円 478"/>
        <xdr:cNvSpPr/>
      </xdr:nvSpPr>
      <xdr:spPr>
        <a:xfrm>
          <a:off x="10426700" y="166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126523</xdr:rowOff>
    </xdr:from>
    <xdr:ext cx="534377" cy="259045"/>
    <xdr:sp macro="" textlink="">
      <xdr:nvSpPr>
        <xdr:cNvPr id="480" name="普通建設事業費 （ うち更新整備　）該当値テキスト"/>
        <xdr:cNvSpPr txBox="1"/>
      </xdr:nvSpPr>
      <xdr:spPr>
        <a:xfrm>
          <a:off x="10528300" y="165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87038</xdr:rowOff>
    </xdr:from>
    <xdr:to>
      <xdr:col>50</xdr:col>
      <xdr:colOff>165100</xdr:colOff>
      <xdr:row>96</xdr:row>
      <xdr:rowOff>17188</xdr:rowOff>
    </xdr:to>
    <xdr:sp macro="" textlink="">
      <xdr:nvSpPr>
        <xdr:cNvPr id="481" name="楕円 480"/>
        <xdr:cNvSpPr/>
      </xdr:nvSpPr>
      <xdr:spPr>
        <a:xfrm>
          <a:off x="9588500" y="163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33715</xdr:rowOff>
    </xdr:from>
    <xdr:ext cx="534377" cy="259045"/>
    <xdr:sp macro="" textlink="">
      <xdr:nvSpPr>
        <xdr:cNvPr id="482" name="テキスト ボックス 481"/>
        <xdr:cNvSpPr txBox="1"/>
      </xdr:nvSpPr>
      <xdr:spPr>
        <a:xfrm>
          <a:off x="9372111" y="1615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19754</xdr:rowOff>
    </xdr:from>
    <xdr:to>
      <xdr:col>46</xdr:col>
      <xdr:colOff>38100</xdr:colOff>
      <xdr:row>97</xdr:row>
      <xdr:rowOff>121354</xdr:rowOff>
    </xdr:to>
    <xdr:sp macro="" textlink="">
      <xdr:nvSpPr>
        <xdr:cNvPr id="483" name="楕円 482"/>
        <xdr:cNvSpPr/>
      </xdr:nvSpPr>
      <xdr:spPr>
        <a:xfrm>
          <a:off x="8699500" y="166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112481</xdr:rowOff>
    </xdr:from>
    <xdr:ext cx="534377" cy="259045"/>
    <xdr:sp macro="" textlink="">
      <xdr:nvSpPr>
        <xdr:cNvPr id="484" name="テキスト ボックス 483"/>
        <xdr:cNvSpPr txBox="1"/>
      </xdr:nvSpPr>
      <xdr:spPr>
        <a:xfrm>
          <a:off x="8483111" y="167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12646</xdr:rowOff>
    </xdr:from>
    <xdr:to>
      <xdr:col>41</xdr:col>
      <xdr:colOff>101600</xdr:colOff>
      <xdr:row>97</xdr:row>
      <xdr:rowOff>114246</xdr:rowOff>
    </xdr:to>
    <xdr:sp macro="" textlink="">
      <xdr:nvSpPr>
        <xdr:cNvPr id="485" name="楕円 484"/>
        <xdr:cNvSpPr/>
      </xdr:nvSpPr>
      <xdr:spPr>
        <a:xfrm>
          <a:off x="7810500" y="166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130773</xdr:rowOff>
    </xdr:from>
    <xdr:ext cx="534377" cy="259045"/>
    <xdr:sp macro="" textlink="">
      <xdr:nvSpPr>
        <xdr:cNvPr id="486" name="テキスト ボックス 485"/>
        <xdr:cNvSpPr txBox="1"/>
      </xdr:nvSpPr>
      <xdr:spPr>
        <a:xfrm>
          <a:off x="7594111" y="164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125127</xdr:rowOff>
    </xdr:from>
    <xdr:to>
      <xdr:col>36</xdr:col>
      <xdr:colOff>165100</xdr:colOff>
      <xdr:row>90</xdr:row>
      <xdr:rowOff>55277</xdr:rowOff>
    </xdr:to>
    <xdr:sp macro="" textlink="">
      <xdr:nvSpPr>
        <xdr:cNvPr id="487" name="楕円 486"/>
        <xdr:cNvSpPr/>
      </xdr:nvSpPr>
      <xdr:spPr>
        <a:xfrm>
          <a:off x="6921500" y="153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71804</xdr:rowOff>
    </xdr:from>
    <xdr:ext cx="599010" cy="259045"/>
    <xdr:sp macro="" textlink="">
      <xdr:nvSpPr>
        <xdr:cNvPr id="488" name="テキスト ボックス 487"/>
        <xdr:cNvSpPr txBox="1"/>
      </xdr:nvSpPr>
      <xdr:spPr>
        <a:xfrm>
          <a:off x="6672795" y="1515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169825</xdr:rowOff>
    </xdr:from>
    <xdr:to>
      <xdr:col>85</xdr:col>
      <xdr:colOff>127000</xdr:colOff>
      <xdr:row>39</xdr:row>
      <xdr:rowOff>37529</xdr:rowOff>
    </xdr:to>
    <xdr:cxnSp macro="">
      <xdr:nvCxnSpPr>
        <xdr:cNvPr id="517" name="直線コネクタ 516"/>
        <xdr:cNvCxnSpPr/>
      </xdr:nvCxnSpPr>
      <xdr:spPr>
        <a:xfrm flipV="1">
          <a:off x="15481300" y="6684925"/>
          <a:ext cx="8382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33554</xdr:rowOff>
    </xdr:from>
    <xdr:to>
      <xdr:col>81</xdr:col>
      <xdr:colOff>50800</xdr:colOff>
      <xdr:row>39</xdr:row>
      <xdr:rowOff>37529</xdr:rowOff>
    </xdr:to>
    <xdr:cxnSp macro="">
      <xdr:nvCxnSpPr>
        <xdr:cNvPr id="520" name="直線コネクタ 519"/>
        <xdr:cNvCxnSpPr/>
      </xdr:nvCxnSpPr>
      <xdr:spPr>
        <a:xfrm>
          <a:off x="14592300" y="6720104"/>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62712</xdr:rowOff>
    </xdr:from>
    <xdr:to>
      <xdr:col>76</xdr:col>
      <xdr:colOff>114300</xdr:colOff>
      <xdr:row>39</xdr:row>
      <xdr:rowOff>33554</xdr:rowOff>
    </xdr:to>
    <xdr:cxnSp macro="">
      <xdr:nvCxnSpPr>
        <xdr:cNvPr id="523" name="直線コネクタ 522"/>
        <xdr:cNvCxnSpPr/>
      </xdr:nvCxnSpPr>
      <xdr:spPr>
        <a:xfrm>
          <a:off x="13703300" y="6577812"/>
          <a:ext cx="889000" cy="1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62712</xdr:rowOff>
    </xdr:from>
    <xdr:to>
      <xdr:col>71</xdr:col>
      <xdr:colOff>177800</xdr:colOff>
      <xdr:row>38</xdr:row>
      <xdr:rowOff>164935</xdr:rowOff>
    </xdr:to>
    <xdr:cxnSp macro="">
      <xdr:nvCxnSpPr>
        <xdr:cNvPr id="526" name="直線コネクタ 525"/>
        <xdr:cNvCxnSpPr/>
      </xdr:nvCxnSpPr>
      <xdr:spPr>
        <a:xfrm flipV="1">
          <a:off x="12814300" y="6577812"/>
          <a:ext cx="889000" cy="10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119025</xdr:rowOff>
    </xdr:from>
    <xdr:to>
      <xdr:col>85</xdr:col>
      <xdr:colOff>177800</xdr:colOff>
      <xdr:row>39</xdr:row>
      <xdr:rowOff>49175</xdr:rowOff>
    </xdr:to>
    <xdr:sp macro="" textlink="">
      <xdr:nvSpPr>
        <xdr:cNvPr id="536" name="楕円 535"/>
        <xdr:cNvSpPr/>
      </xdr:nvSpPr>
      <xdr:spPr>
        <a:xfrm>
          <a:off x="16268700" y="66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33952</xdr:rowOff>
    </xdr:from>
    <xdr:ext cx="469744" cy="259045"/>
    <xdr:sp macro="" textlink="">
      <xdr:nvSpPr>
        <xdr:cNvPr id="537" name="災害復旧事業費該当値テキスト"/>
        <xdr:cNvSpPr txBox="1"/>
      </xdr:nvSpPr>
      <xdr:spPr>
        <a:xfrm>
          <a:off x="16370300" y="65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158179</xdr:rowOff>
    </xdr:from>
    <xdr:to>
      <xdr:col>81</xdr:col>
      <xdr:colOff>101600</xdr:colOff>
      <xdr:row>39</xdr:row>
      <xdr:rowOff>88329</xdr:rowOff>
    </xdr:to>
    <xdr:sp macro="" textlink="">
      <xdr:nvSpPr>
        <xdr:cNvPr id="538" name="楕円 537"/>
        <xdr:cNvSpPr/>
      </xdr:nvSpPr>
      <xdr:spPr>
        <a:xfrm>
          <a:off x="15430500" y="66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79456</xdr:rowOff>
    </xdr:from>
    <xdr:ext cx="378565" cy="259045"/>
    <xdr:sp macro="" textlink="">
      <xdr:nvSpPr>
        <xdr:cNvPr id="539" name="テキスト ボックス 538"/>
        <xdr:cNvSpPr txBox="1"/>
      </xdr:nvSpPr>
      <xdr:spPr>
        <a:xfrm>
          <a:off x="15292017" y="6766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154204</xdr:rowOff>
    </xdr:from>
    <xdr:to>
      <xdr:col>76</xdr:col>
      <xdr:colOff>165100</xdr:colOff>
      <xdr:row>39</xdr:row>
      <xdr:rowOff>84354</xdr:rowOff>
    </xdr:to>
    <xdr:sp macro="" textlink="">
      <xdr:nvSpPr>
        <xdr:cNvPr id="540" name="楕円 539"/>
        <xdr:cNvSpPr/>
      </xdr:nvSpPr>
      <xdr:spPr>
        <a:xfrm>
          <a:off x="14541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75481</xdr:rowOff>
    </xdr:from>
    <xdr:ext cx="378565" cy="259045"/>
    <xdr:sp macro="" textlink="">
      <xdr:nvSpPr>
        <xdr:cNvPr id="541" name="テキスト ボックス 540"/>
        <xdr:cNvSpPr txBox="1"/>
      </xdr:nvSpPr>
      <xdr:spPr>
        <a:xfrm>
          <a:off x="14403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11912</xdr:rowOff>
    </xdr:from>
    <xdr:to>
      <xdr:col>72</xdr:col>
      <xdr:colOff>38100</xdr:colOff>
      <xdr:row>38</xdr:row>
      <xdr:rowOff>113512</xdr:rowOff>
    </xdr:to>
    <xdr:sp macro="" textlink="">
      <xdr:nvSpPr>
        <xdr:cNvPr id="542" name="楕円 541"/>
        <xdr:cNvSpPr/>
      </xdr:nvSpPr>
      <xdr:spPr>
        <a:xfrm>
          <a:off x="13652500" y="65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130039</xdr:rowOff>
    </xdr:from>
    <xdr:ext cx="534377" cy="259045"/>
    <xdr:sp macro="" textlink="">
      <xdr:nvSpPr>
        <xdr:cNvPr id="543" name="テキスト ボックス 542"/>
        <xdr:cNvSpPr txBox="1"/>
      </xdr:nvSpPr>
      <xdr:spPr>
        <a:xfrm>
          <a:off x="13436111" y="6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114135</xdr:rowOff>
    </xdr:from>
    <xdr:to>
      <xdr:col>67</xdr:col>
      <xdr:colOff>101600</xdr:colOff>
      <xdr:row>39</xdr:row>
      <xdr:rowOff>44285</xdr:rowOff>
    </xdr:to>
    <xdr:sp macro="" textlink="">
      <xdr:nvSpPr>
        <xdr:cNvPr id="544" name="楕円 543"/>
        <xdr:cNvSpPr/>
      </xdr:nvSpPr>
      <xdr:spPr>
        <a:xfrm>
          <a:off x="12763500" y="66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35412</xdr:rowOff>
    </xdr:from>
    <xdr:ext cx="469744" cy="259045"/>
    <xdr:sp macro="" textlink="">
      <xdr:nvSpPr>
        <xdr:cNvPr id="545" name="テキスト ボックス 544"/>
        <xdr:cNvSpPr txBox="1"/>
      </xdr:nvSpPr>
      <xdr:spPr>
        <a:xfrm>
          <a:off x="12579428" y="67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139190</xdr:rowOff>
    </xdr:from>
    <xdr:to>
      <xdr:col>85</xdr:col>
      <xdr:colOff>127000</xdr:colOff>
      <xdr:row>77</xdr:row>
      <xdr:rowOff>53186</xdr:rowOff>
    </xdr:to>
    <xdr:cxnSp macro="">
      <xdr:nvCxnSpPr>
        <xdr:cNvPr id="631" name="直線コネクタ 630"/>
        <xdr:cNvCxnSpPr/>
      </xdr:nvCxnSpPr>
      <xdr:spPr>
        <a:xfrm>
          <a:off x="15481300" y="13169390"/>
          <a:ext cx="838200" cy="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139190</xdr:rowOff>
    </xdr:from>
    <xdr:to>
      <xdr:col>81</xdr:col>
      <xdr:colOff>50800</xdr:colOff>
      <xdr:row>77</xdr:row>
      <xdr:rowOff>31648</xdr:rowOff>
    </xdr:to>
    <xdr:cxnSp macro="">
      <xdr:nvCxnSpPr>
        <xdr:cNvPr id="634" name="直線コネクタ 633"/>
        <xdr:cNvCxnSpPr/>
      </xdr:nvCxnSpPr>
      <xdr:spPr>
        <a:xfrm flipV="1">
          <a:off x="14592300" y="13169390"/>
          <a:ext cx="8890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30704</xdr:rowOff>
    </xdr:from>
    <xdr:to>
      <xdr:col>76</xdr:col>
      <xdr:colOff>114300</xdr:colOff>
      <xdr:row>77</xdr:row>
      <xdr:rowOff>31648</xdr:rowOff>
    </xdr:to>
    <xdr:cxnSp macro="">
      <xdr:nvCxnSpPr>
        <xdr:cNvPr id="637" name="直線コネクタ 636"/>
        <xdr:cNvCxnSpPr/>
      </xdr:nvCxnSpPr>
      <xdr:spPr>
        <a:xfrm>
          <a:off x="13703300" y="13232354"/>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30704</xdr:rowOff>
    </xdr:from>
    <xdr:to>
      <xdr:col>71</xdr:col>
      <xdr:colOff>177800</xdr:colOff>
      <xdr:row>77</xdr:row>
      <xdr:rowOff>69771</xdr:rowOff>
    </xdr:to>
    <xdr:cxnSp macro="">
      <xdr:nvCxnSpPr>
        <xdr:cNvPr id="640" name="直線コネクタ 639"/>
        <xdr:cNvCxnSpPr/>
      </xdr:nvCxnSpPr>
      <xdr:spPr>
        <a:xfrm flipV="1">
          <a:off x="12814300" y="1323235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2386</xdr:rowOff>
    </xdr:from>
    <xdr:to>
      <xdr:col>85</xdr:col>
      <xdr:colOff>177800</xdr:colOff>
      <xdr:row>77</xdr:row>
      <xdr:rowOff>103986</xdr:rowOff>
    </xdr:to>
    <xdr:sp macro="" textlink="">
      <xdr:nvSpPr>
        <xdr:cNvPr id="650" name="楕円 649"/>
        <xdr:cNvSpPr/>
      </xdr:nvSpPr>
      <xdr:spPr>
        <a:xfrm>
          <a:off x="16268700" y="1320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25263</xdr:rowOff>
    </xdr:from>
    <xdr:ext cx="534377" cy="259045"/>
    <xdr:sp macro="" textlink="">
      <xdr:nvSpPr>
        <xdr:cNvPr id="651" name="公債費該当値テキスト"/>
        <xdr:cNvSpPr txBox="1"/>
      </xdr:nvSpPr>
      <xdr:spPr>
        <a:xfrm>
          <a:off x="16370300" y="130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88390</xdr:rowOff>
    </xdr:from>
    <xdr:to>
      <xdr:col>81</xdr:col>
      <xdr:colOff>101600</xdr:colOff>
      <xdr:row>77</xdr:row>
      <xdr:rowOff>18540</xdr:rowOff>
    </xdr:to>
    <xdr:sp macro="" textlink="">
      <xdr:nvSpPr>
        <xdr:cNvPr id="652" name="楕円 651"/>
        <xdr:cNvSpPr/>
      </xdr:nvSpPr>
      <xdr:spPr>
        <a:xfrm>
          <a:off x="15430500" y="13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35066</xdr:rowOff>
    </xdr:from>
    <xdr:ext cx="599010" cy="259045"/>
    <xdr:sp macro="" textlink="">
      <xdr:nvSpPr>
        <xdr:cNvPr id="653" name="テキスト ボックス 652"/>
        <xdr:cNvSpPr txBox="1"/>
      </xdr:nvSpPr>
      <xdr:spPr>
        <a:xfrm>
          <a:off x="15181795" y="1289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152298</xdr:rowOff>
    </xdr:from>
    <xdr:to>
      <xdr:col>76</xdr:col>
      <xdr:colOff>165100</xdr:colOff>
      <xdr:row>77</xdr:row>
      <xdr:rowOff>82448</xdr:rowOff>
    </xdr:to>
    <xdr:sp macro="" textlink="">
      <xdr:nvSpPr>
        <xdr:cNvPr id="654" name="楕円 653"/>
        <xdr:cNvSpPr/>
      </xdr:nvSpPr>
      <xdr:spPr>
        <a:xfrm>
          <a:off x="14541500" y="131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98975</xdr:rowOff>
    </xdr:from>
    <xdr:ext cx="534377" cy="259045"/>
    <xdr:sp macro="" textlink="">
      <xdr:nvSpPr>
        <xdr:cNvPr id="655" name="テキスト ボックス 654"/>
        <xdr:cNvSpPr txBox="1"/>
      </xdr:nvSpPr>
      <xdr:spPr>
        <a:xfrm>
          <a:off x="14325111" y="129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151354</xdr:rowOff>
    </xdr:from>
    <xdr:to>
      <xdr:col>72</xdr:col>
      <xdr:colOff>38100</xdr:colOff>
      <xdr:row>77</xdr:row>
      <xdr:rowOff>81504</xdr:rowOff>
    </xdr:to>
    <xdr:sp macro="" textlink="">
      <xdr:nvSpPr>
        <xdr:cNvPr id="656" name="楕円 655"/>
        <xdr:cNvSpPr/>
      </xdr:nvSpPr>
      <xdr:spPr>
        <a:xfrm>
          <a:off x="13652500" y="131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98031</xdr:rowOff>
    </xdr:from>
    <xdr:ext cx="534377" cy="259045"/>
    <xdr:sp macro="" textlink="">
      <xdr:nvSpPr>
        <xdr:cNvPr id="657" name="テキスト ボックス 656"/>
        <xdr:cNvSpPr txBox="1"/>
      </xdr:nvSpPr>
      <xdr:spPr>
        <a:xfrm>
          <a:off x="13436111" y="1295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18971</xdr:rowOff>
    </xdr:from>
    <xdr:to>
      <xdr:col>67</xdr:col>
      <xdr:colOff>101600</xdr:colOff>
      <xdr:row>77</xdr:row>
      <xdr:rowOff>120571</xdr:rowOff>
    </xdr:to>
    <xdr:sp macro="" textlink="">
      <xdr:nvSpPr>
        <xdr:cNvPr id="658" name="楕円 657"/>
        <xdr:cNvSpPr/>
      </xdr:nvSpPr>
      <xdr:spPr>
        <a:xfrm>
          <a:off x="12763500" y="13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137098</xdr:rowOff>
    </xdr:from>
    <xdr:ext cx="534377" cy="259045"/>
    <xdr:sp macro="" textlink="">
      <xdr:nvSpPr>
        <xdr:cNvPr id="659" name="テキスト ボックス 658"/>
        <xdr:cNvSpPr txBox="1"/>
      </xdr:nvSpPr>
      <xdr:spPr>
        <a:xfrm>
          <a:off x="12547111" y="12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8717</xdr:rowOff>
    </xdr:from>
    <xdr:to>
      <xdr:col>85</xdr:col>
      <xdr:colOff>127000</xdr:colOff>
      <xdr:row>97</xdr:row>
      <xdr:rowOff>28280</xdr:rowOff>
    </xdr:to>
    <xdr:cxnSp macro="">
      <xdr:nvCxnSpPr>
        <xdr:cNvPr id="684" name="直線コネクタ 683"/>
        <xdr:cNvCxnSpPr/>
      </xdr:nvCxnSpPr>
      <xdr:spPr>
        <a:xfrm>
          <a:off x="15481300" y="16639367"/>
          <a:ext cx="8382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8717</xdr:rowOff>
    </xdr:from>
    <xdr:to>
      <xdr:col>81</xdr:col>
      <xdr:colOff>50800</xdr:colOff>
      <xdr:row>97</xdr:row>
      <xdr:rowOff>35305</xdr:rowOff>
    </xdr:to>
    <xdr:cxnSp macro="">
      <xdr:nvCxnSpPr>
        <xdr:cNvPr id="687" name="直線コネクタ 686"/>
        <xdr:cNvCxnSpPr/>
      </xdr:nvCxnSpPr>
      <xdr:spPr>
        <a:xfrm flipV="1">
          <a:off x="14592300" y="16639367"/>
          <a:ext cx="889000" cy="2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162869</xdr:rowOff>
    </xdr:from>
    <xdr:to>
      <xdr:col>76</xdr:col>
      <xdr:colOff>114300</xdr:colOff>
      <xdr:row>97</xdr:row>
      <xdr:rowOff>35305</xdr:rowOff>
    </xdr:to>
    <xdr:cxnSp macro="">
      <xdr:nvCxnSpPr>
        <xdr:cNvPr id="690" name="直線コネクタ 689"/>
        <xdr:cNvCxnSpPr/>
      </xdr:nvCxnSpPr>
      <xdr:spPr>
        <a:xfrm>
          <a:off x="13703300" y="16450619"/>
          <a:ext cx="889000" cy="2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162869</xdr:rowOff>
    </xdr:from>
    <xdr:to>
      <xdr:col>71</xdr:col>
      <xdr:colOff>177800</xdr:colOff>
      <xdr:row>97</xdr:row>
      <xdr:rowOff>66365</xdr:rowOff>
    </xdr:to>
    <xdr:cxnSp macro="">
      <xdr:nvCxnSpPr>
        <xdr:cNvPr id="693" name="直線コネクタ 692"/>
        <xdr:cNvCxnSpPr/>
      </xdr:nvCxnSpPr>
      <xdr:spPr>
        <a:xfrm flipV="1">
          <a:off x="12814300" y="16450619"/>
          <a:ext cx="889000" cy="2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148930</xdr:rowOff>
    </xdr:from>
    <xdr:to>
      <xdr:col>85</xdr:col>
      <xdr:colOff>177800</xdr:colOff>
      <xdr:row>97</xdr:row>
      <xdr:rowOff>79080</xdr:rowOff>
    </xdr:to>
    <xdr:sp macro="" textlink="">
      <xdr:nvSpPr>
        <xdr:cNvPr id="703" name="楕円 702"/>
        <xdr:cNvSpPr/>
      </xdr:nvSpPr>
      <xdr:spPr>
        <a:xfrm>
          <a:off x="16268700" y="166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357</xdr:rowOff>
    </xdr:from>
    <xdr:ext cx="534377" cy="259045"/>
    <xdr:sp macro="" textlink="">
      <xdr:nvSpPr>
        <xdr:cNvPr id="704" name="積立金該当値テキスト"/>
        <xdr:cNvSpPr txBox="1"/>
      </xdr:nvSpPr>
      <xdr:spPr>
        <a:xfrm>
          <a:off x="16370300" y="164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129367</xdr:rowOff>
    </xdr:from>
    <xdr:to>
      <xdr:col>81</xdr:col>
      <xdr:colOff>101600</xdr:colOff>
      <xdr:row>97</xdr:row>
      <xdr:rowOff>59517</xdr:rowOff>
    </xdr:to>
    <xdr:sp macro="" textlink="">
      <xdr:nvSpPr>
        <xdr:cNvPr id="705" name="楕円 704"/>
        <xdr:cNvSpPr/>
      </xdr:nvSpPr>
      <xdr:spPr>
        <a:xfrm>
          <a:off x="15430500" y="165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76044</xdr:rowOff>
    </xdr:from>
    <xdr:ext cx="534377" cy="259045"/>
    <xdr:sp macro="" textlink="">
      <xdr:nvSpPr>
        <xdr:cNvPr id="706" name="テキスト ボックス 705"/>
        <xdr:cNvSpPr txBox="1"/>
      </xdr:nvSpPr>
      <xdr:spPr>
        <a:xfrm>
          <a:off x="15214111" y="163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155955</xdr:rowOff>
    </xdr:from>
    <xdr:to>
      <xdr:col>76</xdr:col>
      <xdr:colOff>165100</xdr:colOff>
      <xdr:row>97</xdr:row>
      <xdr:rowOff>86105</xdr:rowOff>
    </xdr:to>
    <xdr:sp macro="" textlink="">
      <xdr:nvSpPr>
        <xdr:cNvPr id="707" name="楕円 706"/>
        <xdr:cNvSpPr/>
      </xdr:nvSpPr>
      <xdr:spPr>
        <a:xfrm>
          <a:off x="14541500" y="166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102632</xdr:rowOff>
    </xdr:from>
    <xdr:ext cx="534377" cy="259045"/>
    <xdr:sp macro="" textlink="">
      <xdr:nvSpPr>
        <xdr:cNvPr id="708" name="テキスト ボックス 707"/>
        <xdr:cNvSpPr txBox="1"/>
      </xdr:nvSpPr>
      <xdr:spPr>
        <a:xfrm>
          <a:off x="14325111" y="16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112069</xdr:rowOff>
    </xdr:from>
    <xdr:to>
      <xdr:col>72</xdr:col>
      <xdr:colOff>38100</xdr:colOff>
      <xdr:row>96</xdr:row>
      <xdr:rowOff>42219</xdr:rowOff>
    </xdr:to>
    <xdr:sp macro="" textlink="">
      <xdr:nvSpPr>
        <xdr:cNvPr id="709" name="楕円 708"/>
        <xdr:cNvSpPr/>
      </xdr:nvSpPr>
      <xdr:spPr>
        <a:xfrm>
          <a:off x="13652500" y="163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58746</xdr:rowOff>
    </xdr:from>
    <xdr:ext cx="534377" cy="259045"/>
    <xdr:sp macro="" textlink="">
      <xdr:nvSpPr>
        <xdr:cNvPr id="710" name="テキスト ボックス 709"/>
        <xdr:cNvSpPr txBox="1"/>
      </xdr:nvSpPr>
      <xdr:spPr>
        <a:xfrm>
          <a:off x="13436111" y="1617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15565</xdr:rowOff>
    </xdr:from>
    <xdr:to>
      <xdr:col>67</xdr:col>
      <xdr:colOff>101600</xdr:colOff>
      <xdr:row>97</xdr:row>
      <xdr:rowOff>117165</xdr:rowOff>
    </xdr:to>
    <xdr:sp macro="" textlink="">
      <xdr:nvSpPr>
        <xdr:cNvPr id="711" name="楕円 710"/>
        <xdr:cNvSpPr/>
      </xdr:nvSpPr>
      <xdr:spPr>
        <a:xfrm>
          <a:off x="12763500" y="166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108292</xdr:rowOff>
    </xdr:from>
    <xdr:ext cx="534377" cy="259045"/>
    <xdr:sp macro="" textlink="">
      <xdr:nvSpPr>
        <xdr:cNvPr id="712" name="テキスト ボックス 711"/>
        <xdr:cNvSpPr txBox="1"/>
      </xdr:nvSpPr>
      <xdr:spPr>
        <a:xfrm>
          <a:off x="12547111" y="167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40945</xdr:rowOff>
    </xdr:from>
    <xdr:to>
      <xdr:col>116</xdr:col>
      <xdr:colOff>63500</xdr:colOff>
      <xdr:row>39</xdr:row>
      <xdr:rowOff>42773</xdr:rowOff>
    </xdr:to>
    <xdr:cxnSp macro="">
      <xdr:nvCxnSpPr>
        <xdr:cNvPr id="741" name="直線コネクタ 740"/>
        <xdr:cNvCxnSpPr/>
      </xdr:nvCxnSpPr>
      <xdr:spPr>
        <a:xfrm>
          <a:off x="21323300" y="672749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40945</xdr:rowOff>
    </xdr:from>
    <xdr:to>
      <xdr:col>111</xdr:col>
      <xdr:colOff>177800</xdr:colOff>
      <xdr:row>39</xdr:row>
      <xdr:rowOff>43612</xdr:rowOff>
    </xdr:to>
    <xdr:cxnSp macro="">
      <xdr:nvCxnSpPr>
        <xdr:cNvPr id="744" name="直線コネクタ 743"/>
        <xdr:cNvCxnSpPr/>
      </xdr:nvCxnSpPr>
      <xdr:spPr>
        <a:xfrm flipV="1">
          <a:off x="20434300" y="672749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43612</xdr:rowOff>
    </xdr:from>
    <xdr:to>
      <xdr:col>107</xdr:col>
      <xdr:colOff>50800</xdr:colOff>
      <xdr:row>39</xdr:row>
      <xdr:rowOff>43650</xdr:rowOff>
    </xdr:to>
    <xdr:cxnSp macro="">
      <xdr:nvCxnSpPr>
        <xdr:cNvPr id="747" name="直線コネクタ 746"/>
        <xdr:cNvCxnSpPr/>
      </xdr:nvCxnSpPr>
      <xdr:spPr>
        <a:xfrm flipV="1">
          <a:off x="19545300" y="67301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35649</xdr:rowOff>
    </xdr:from>
    <xdr:to>
      <xdr:col>102</xdr:col>
      <xdr:colOff>114300</xdr:colOff>
      <xdr:row>39</xdr:row>
      <xdr:rowOff>43650</xdr:rowOff>
    </xdr:to>
    <xdr:cxnSp macro="">
      <xdr:nvCxnSpPr>
        <xdr:cNvPr id="750" name="直線コネクタ 749"/>
        <xdr:cNvCxnSpPr/>
      </xdr:nvCxnSpPr>
      <xdr:spPr>
        <a:xfrm>
          <a:off x="18656300" y="67221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163423</xdr:rowOff>
    </xdr:from>
    <xdr:to>
      <xdr:col>116</xdr:col>
      <xdr:colOff>114300</xdr:colOff>
      <xdr:row>39</xdr:row>
      <xdr:rowOff>93573</xdr:rowOff>
    </xdr:to>
    <xdr:sp macro="" textlink="">
      <xdr:nvSpPr>
        <xdr:cNvPr id="760" name="楕円 759"/>
        <xdr:cNvSpPr/>
      </xdr:nvSpPr>
      <xdr:spPr>
        <a:xfrm>
          <a:off x="221107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78350</xdr:rowOff>
    </xdr:from>
    <xdr:ext cx="313932" cy="259045"/>
    <xdr:sp macro="" textlink="">
      <xdr:nvSpPr>
        <xdr:cNvPr id="761" name="投資及び出資金該当値テキスト"/>
        <xdr:cNvSpPr txBox="1"/>
      </xdr:nvSpPr>
      <xdr:spPr>
        <a:xfrm>
          <a:off x="22212300" y="6593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161595</xdr:rowOff>
    </xdr:from>
    <xdr:to>
      <xdr:col>112</xdr:col>
      <xdr:colOff>38100</xdr:colOff>
      <xdr:row>39</xdr:row>
      <xdr:rowOff>91745</xdr:rowOff>
    </xdr:to>
    <xdr:sp macro="" textlink="">
      <xdr:nvSpPr>
        <xdr:cNvPr id="762" name="楕円 761"/>
        <xdr:cNvSpPr/>
      </xdr:nvSpPr>
      <xdr:spPr>
        <a:xfrm>
          <a:off x="21272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82872</xdr:rowOff>
    </xdr:from>
    <xdr:ext cx="313932" cy="259045"/>
    <xdr:sp macro="" textlink="">
      <xdr:nvSpPr>
        <xdr:cNvPr id="763" name="テキスト ボックス 762"/>
        <xdr:cNvSpPr txBox="1"/>
      </xdr:nvSpPr>
      <xdr:spPr>
        <a:xfrm>
          <a:off x="21166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164262</xdr:rowOff>
    </xdr:from>
    <xdr:to>
      <xdr:col>107</xdr:col>
      <xdr:colOff>101600</xdr:colOff>
      <xdr:row>39</xdr:row>
      <xdr:rowOff>94412</xdr:rowOff>
    </xdr:to>
    <xdr:sp macro="" textlink="">
      <xdr:nvSpPr>
        <xdr:cNvPr id="764" name="楕円 763"/>
        <xdr:cNvSpPr/>
      </xdr:nvSpPr>
      <xdr:spPr>
        <a:xfrm>
          <a:off x="2038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85539</xdr:rowOff>
    </xdr:from>
    <xdr:ext cx="313932" cy="259045"/>
    <xdr:sp macro="" textlink="">
      <xdr:nvSpPr>
        <xdr:cNvPr id="765" name="テキスト ボックス 764"/>
        <xdr:cNvSpPr txBox="1"/>
      </xdr:nvSpPr>
      <xdr:spPr>
        <a:xfrm>
          <a:off x="2027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164300</xdr:rowOff>
    </xdr:from>
    <xdr:to>
      <xdr:col>102</xdr:col>
      <xdr:colOff>165100</xdr:colOff>
      <xdr:row>39</xdr:row>
      <xdr:rowOff>94450</xdr:rowOff>
    </xdr:to>
    <xdr:sp macro="" textlink="">
      <xdr:nvSpPr>
        <xdr:cNvPr id="766" name="楕円 765"/>
        <xdr:cNvSpPr/>
      </xdr:nvSpPr>
      <xdr:spPr>
        <a:xfrm>
          <a:off x="19494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85577</xdr:rowOff>
    </xdr:from>
    <xdr:ext cx="313932" cy="259045"/>
    <xdr:sp macro="" textlink="">
      <xdr:nvSpPr>
        <xdr:cNvPr id="767" name="テキスト ボックス 766"/>
        <xdr:cNvSpPr txBox="1"/>
      </xdr:nvSpPr>
      <xdr:spPr>
        <a:xfrm>
          <a:off x="19388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156299</xdr:rowOff>
    </xdr:from>
    <xdr:to>
      <xdr:col>98</xdr:col>
      <xdr:colOff>38100</xdr:colOff>
      <xdr:row>39</xdr:row>
      <xdr:rowOff>86449</xdr:rowOff>
    </xdr:to>
    <xdr:sp macro="" textlink="">
      <xdr:nvSpPr>
        <xdr:cNvPr id="768" name="楕円 767"/>
        <xdr:cNvSpPr/>
      </xdr:nvSpPr>
      <xdr:spPr>
        <a:xfrm>
          <a:off x="186055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77576</xdr:rowOff>
    </xdr:from>
    <xdr:ext cx="378565" cy="259045"/>
    <xdr:sp macro="" textlink="">
      <xdr:nvSpPr>
        <xdr:cNvPr id="769" name="テキスト ボックス 768"/>
        <xdr:cNvSpPr txBox="1"/>
      </xdr:nvSpPr>
      <xdr:spPr>
        <a:xfrm>
          <a:off x="18467017" y="676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134579</xdr:rowOff>
    </xdr:from>
    <xdr:to>
      <xdr:col>116</xdr:col>
      <xdr:colOff>63500</xdr:colOff>
      <xdr:row>58</xdr:row>
      <xdr:rowOff>136957</xdr:rowOff>
    </xdr:to>
    <xdr:cxnSp macro="">
      <xdr:nvCxnSpPr>
        <xdr:cNvPr id="796" name="直線コネクタ 795"/>
        <xdr:cNvCxnSpPr/>
      </xdr:nvCxnSpPr>
      <xdr:spPr>
        <a:xfrm>
          <a:off x="21323300" y="10078679"/>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134579</xdr:rowOff>
    </xdr:from>
    <xdr:to>
      <xdr:col>111</xdr:col>
      <xdr:colOff>177800</xdr:colOff>
      <xdr:row>58</xdr:row>
      <xdr:rowOff>139700</xdr:rowOff>
    </xdr:to>
    <xdr:cxnSp macro="">
      <xdr:nvCxnSpPr>
        <xdr:cNvPr id="799" name="直線コネクタ 798"/>
        <xdr:cNvCxnSpPr/>
      </xdr:nvCxnSpPr>
      <xdr:spPr>
        <a:xfrm flipV="1">
          <a:off x="20434300" y="1007867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86157</xdr:rowOff>
    </xdr:from>
    <xdr:to>
      <xdr:col>116</xdr:col>
      <xdr:colOff>114300</xdr:colOff>
      <xdr:row>59</xdr:row>
      <xdr:rowOff>16307</xdr:rowOff>
    </xdr:to>
    <xdr:sp macro="" textlink="">
      <xdr:nvSpPr>
        <xdr:cNvPr id="815" name="楕円 814"/>
        <xdr:cNvSpPr/>
      </xdr:nvSpPr>
      <xdr:spPr>
        <a:xfrm>
          <a:off x="221107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1084</xdr:rowOff>
    </xdr:from>
    <xdr:ext cx="378565" cy="259045"/>
    <xdr:sp macro="" textlink="">
      <xdr:nvSpPr>
        <xdr:cNvPr id="816" name="貸付金該当値テキスト"/>
        <xdr:cNvSpPr txBox="1"/>
      </xdr:nvSpPr>
      <xdr:spPr>
        <a:xfrm>
          <a:off x="22212300" y="994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83779</xdr:rowOff>
    </xdr:from>
    <xdr:to>
      <xdr:col>112</xdr:col>
      <xdr:colOff>38100</xdr:colOff>
      <xdr:row>59</xdr:row>
      <xdr:rowOff>13929</xdr:rowOff>
    </xdr:to>
    <xdr:sp macro="" textlink="">
      <xdr:nvSpPr>
        <xdr:cNvPr id="817" name="楕円 816"/>
        <xdr:cNvSpPr/>
      </xdr:nvSpPr>
      <xdr:spPr>
        <a:xfrm>
          <a:off x="21272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5056</xdr:rowOff>
    </xdr:from>
    <xdr:ext cx="378565" cy="259045"/>
    <xdr:sp macro="" textlink="">
      <xdr:nvSpPr>
        <xdr:cNvPr id="818" name="テキスト ボックス 817"/>
        <xdr:cNvSpPr txBox="1"/>
      </xdr:nvSpPr>
      <xdr:spPr>
        <a:xfrm>
          <a:off x="21134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151734</xdr:rowOff>
    </xdr:from>
    <xdr:to>
      <xdr:col>116</xdr:col>
      <xdr:colOff>63500</xdr:colOff>
      <xdr:row>74</xdr:row>
      <xdr:rowOff>162968</xdr:rowOff>
    </xdr:to>
    <xdr:cxnSp macro="">
      <xdr:nvCxnSpPr>
        <xdr:cNvPr id="856" name="直線コネクタ 855"/>
        <xdr:cNvCxnSpPr/>
      </xdr:nvCxnSpPr>
      <xdr:spPr>
        <a:xfrm flipV="1">
          <a:off x="21323300" y="12839034"/>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117281</xdr:rowOff>
    </xdr:from>
    <xdr:to>
      <xdr:col>111</xdr:col>
      <xdr:colOff>177800</xdr:colOff>
      <xdr:row>74</xdr:row>
      <xdr:rowOff>162968</xdr:rowOff>
    </xdr:to>
    <xdr:cxnSp macro="">
      <xdr:nvCxnSpPr>
        <xdr:cNvPr id="859" name="直線コネクタ 858"/>
        <xdr:cNvCxnSpPr/>
      </xdr:nvCxnSpPr>
      <xdr:spPr>
        <a:xfrm>
          <a:off x="20434300" y="12804581"/>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85065</xdr:rowOff>
    </xdr:from>
    <xdr:to>
      <xdr:col>107</xdr:col>
      <xdr:colOff>50800</xdr:colOff>
      <xdr:row>74</xdr:row>
      <xdr:rowOff>117281</xdr:rowOff>
    </xdr:to>
    <xdr:cxnSp macro="">
      <xdr:nvCxnSpPr>
        <xdr:cNvPr id="862" name="直線コネクタ 861"/>
        <xdr:cNvCxnSpPr/>
      </xdr:nvCxnSpPr>
      <xdr:spPr>
        <a:xfrm>
          <a:off x="19545300" y="12772365"/>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85065</xdr:rowOff>
    </xdr:from>
    <xdr:to>
      <xdr:col>102</xdr:col>
      <xdr:colOff>114300</xdr:colOff>
      <xdr:row>75</xdr:row>
      <xdr:rowOff>53616</xdr:rowOff>
    </xdr:to>
    <xdr:cxnSp macro="">
      <xdr:nvCxnSpPr>
        <xdr:cNvPr id="865" name="直線コネクタ 864"/>
        <xdr:cNvCxnSpPr/>
      </xdr:nvCxnSpPr>
      <xdr:spPr>
        <a:xfrm flipV="1">
          <a:off x="18656300" y="12772365"/>
          <a:ext cx="889000" cy="1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100934</xdr:rowOff>
    </xdr:from>
    <xdr:to>
      <xdr:col>116</xdr:col>
      <xdr:colOff>114300</xdr:colOff>
      <xdr:row>75</xdr:row>
      <xdr:rowOff>31084</xdr:rowOff>
    </xdr:to>
    <xdr:sp macro="" textlink="">
      <xdr:nvSpPr>
        <xdr:cNvPr id="875" name="楕円 874"/>
        <xdr:cNvSpPr/>
      </xdr:nvSpPr>
      <xdr:spPr>
        <a:xfrm>
          <a:off x="22110700" y="127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123811</xdr:rowOff>
    </xdr:from>
    <xdr:ext cx="534377" cy="259045"/>
    <xdr:sp macro="" textlink="">
      <xdr:nvSpPr>
        <xdr:cNvPr id="876" name="繰出金該当値テキスト"/>
        <xdr:cNvSpPr txBox="1"/>
      </xdr:nvSpPr>
      <xdr:spPr>
        <a:xfrm>
          <a:off x="22212300" y="126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112168</xdr:rowOff>
    </xdr:from>
    <xdr:to>
      <xdr:col>112</xdr:col>
      <xdr:colOff>38100</xdr:colOff>
      <xdr:row>75</xdr:row>
      <xdr:rowOff>42318</xdr:rowOff>
    </xdr:to>
    <xdr:sp macro="" textlink="">
      <xdr:nvSpPr>
        <xdr:cNvPr id="877" name="楕円 876"/>
        <xdr:cNvSpPr/>
      </xdr:nvSpPr>
      <xdr:spPr>
        <a:xfrm>
          <a:off x="21272500" y="127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58845</xdr:rowOff>
    </xdr:from>
    <xdr:ext cx="534377" cy="259045"/>
    <xdr:sp macro="" textlink="">
      <xdr:nvSpPr>
        <xdr:cNvPr id="878" name="テキスト ボックス 877"/>
        <xdr:cNvSpPr txBox="1"/>
      </xdr:nvSpPr>
      <xdr:spPr>
        <a:xfrm>
          <a:off x="21056111" y="125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66481</xdr:rowOff>
    </xdr:from>
    <xdr:to>
      <xdr:col>107</xdr:col>
      <xdr:colOff>101600</xdr:colOff>
      <xdr:row>74</xdr:row>
      <xdr:rowOff>168081</xdr:rowOff>
    </xdr:to>
    <xdr:sp macro="" textlink="">
      <xdr:nvSpPr>
        <xdr:cNvPr id="879" name="楕円 878"/>
        <xdr:cNvSpPr/>
      </xdr:nvSpPr>
      <xdr:spPr>
        <a:xfrm>
          <a:off x="203835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13158</xdr:rowOff>
    </xdr:from>
    <xdr:ext cx="534377" cy="259045"/>
    <xdr:sp macro="" textlink="">
      <xdr:nvSpPr>
        <xdr:cNvPr id="880" name="テキスト ボックス 879"/>
        <xdr:cNvSpPr txBox="1"/>
      </xdr:nvSpPr>
      <xdr:spPr>
        <a:xfrm>
          <a:off x="20167111" y="125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34265</xdr:rowOff>
    </xdr:from>
    <xdr:to>
      <xdr:col>102</xdr:col>
      <xdr:colOff>165100</xdr:colOff>
      <xdr:row>74</xdr:row>
      <xdr:rowOff>135865</xdr:rowOff>
    </xdr:to>
    <xdr:sp macro="" textlink="">
      <xdr:nvSpPr>
        <xdr:cNvPr id="881" name="楕円 880"/>
        <xdr:cNvSpPr/>
      </xdr:nvSpPr>
      <xdr:spPr>
        <a:xfrm>
          <a:off x="19494500" y="127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152392</xdr:rowOff>
    </xdr:from>
    <xdr:ext cx="534377" cy="259045"/>
    <xdr:sp macro="" textlink="">
      <xdr:nvSpPr>
        <xdr:cNvPr id="882" name="テキスト ボックス 881"/>
        <xdr:cNvSpPr txBox="1"/>
      </xdr:nvSpPr>
      <xdr:spPr>
        <a:xfrm>
          <a:off x="19278111" y="124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2816</xdr:rowOff>
    </xdr:from>
    <xdr:to>
      <xdr:col>98</xdr:col>
      <xdr:colOff>38100</xdr:colOff>
      <xdr:row>75</xdr:row>
      <xdr:rowOff>104416</xdr:rowOff>
    </xdr:to>
    <xdr:sp macro="" textlink="">
      <xdr:nvSpPr>
        <xdr:cNvPr id="883" name="楕円 882"/>
        <xdr:cNvSpPr/>
      </xdr:nvSpPr>
      <xdr:spPr>
        <a:xfrm>
          <a:off x="18605500" y="128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120943</xdr:rowOff>
    </xdr:from>
    <xdr:ext cx="534377" cy="259045"/>
    <xdr:sp macro="" textlink="">
      <xdr:nvSpPr>
        <xdr:cNvPr id="884" name="テキスト ボックス 883"/>
        <xdr:cNvSpPr txBox="1"/>
      </xdr:nvSpPr>
      <xdr:spPr>
        <a:xfrm>
          <a:off x="18389111" y="126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香南市の人口は年々減少傾向にある。住民一人当たりのコストを性質別で見ると、人件費は、類似団体と比較すると上回っている。これは、保育所や幼稚園、市民館などの施設運営を直営で行っており、合併による施設数も多いことなどが要因であり、今後は施設の適正化などが課題である。物件費は、類似団体と比較すると下回っているものの、年々増加していることから、事務事業の見直しを含め、抑制に努める必要がある。維持補修費は、類似団体を下回っているが、耐用年数を経過した施設の老朽化による維持補修が増えることが予想されるため、香南市公共施設等総合管理計画に基づき、必要な事業を適正に実施していく必要がある。扶助費は、</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類似団体を下回っているが、健診の受診率の向上を図るとともに、健康管理の推進等により医療費の抑制に今後も努めていく。補助費等は、類似団体を下回っているが、特に市単独で実施する補助事業に対する交付にあたっては、適正な審査を行うとともに、事業の見直しについても適宜検討をしていく。普通建設事業費は、新庁舎建設事業における主要工事の開始などにより、歳出額が前年度より増となり、類似団体を上回っている。今後も、特に新規事業については精査を行い、有利な財源確保にも努めていく。災害復旧事業費は、全国的に地震や集中豪雨などが頻繁に発生していることから、災害に強いまちづくりに取り組む必要性が高い。公債費は、旧町村からの借入金や、合併以降、施設整備を計画的に実施してきたことによる借入金の返済を含め、近年は繰上償還を積極的に実施したこともあり、類似団体を上回っている。新庁舎建設等の大型事業に係る公債費の増加が今後見込まれるため、事業費の精査による新発債の抑制など、公債費の適正化に努めていく。積立金については、前年度より減となっているが、類似団体を上回る状態が続いている。繰出金は、前年度よりは増となり、類似団体を依然として上回っているため、各特別会計においては、独立採算に向けて、保険料などの適正化等に向けた検討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33,138
126.46
20,851,647
20,309,693
261,827
10,869,360
14,925,248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132271</xdr:rowOff>
    </xdr:from>
    <xdr:to>
      <xdr:col>24</xdr:col>
      <xdr:colOff>63500</xdr:colOff>
      <xdr:row>36</xdr:row>
      <xdr:rowOff>149987</xdr:rowOff>
    </xdr:to>
    <xdr:cxnSp macro="">
      <xdr:nvCxnSpPr>
        <xdr:cNvPr id="61" name="直線コネクタ 60"/>
        <xdr:cNvCxnSpPr/>
      </xdr:nvCxnSpPr>
      <xdr:spPr>
        <a:xfrm flipV="1">
          <a:off x="3797300" y="6304471"/>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86741</xdr:rowOff>
    </xdr:from>
    <xdr:to>
      <xdr:col>19</xdr:col>
      <xdr:colOff>177800</xdr:colOff>
      <xdr:row>36</xdr:row>
      <xdr:rowOff>149987</xdr:rowOff>
    </xdr:to>
    <xdr:cxnSp macro="">
      <xdr:nvCxnSpPr>
        <xdr:cNvPr id="64" name="直線コネクタ 63"/>
        <xdr:cNvCxnSpPr/>
      </xdr:nvCxnSpPr>
      <xdr:spPr>
        <a:xfrm>
          <a:off x="2908300" y="6258941"/>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161417</xdr:rowOff>
    </xdr:from>
    <xdr:to>
      <xdr:col>15</xdr:col>
      <xdr:colOff>50800</xdr:colOff>
      <xdr:row>36</xdr:row>
      <xdr:rowOff>86741</xdr:rowOff>
    </xdr:to>
    <xdr:cxnSp macro="">
      <xdr:nvCxnSpPr>
        <xdr:cNvPr id="67" name="直線コネクタ 66"/>
        <xdr:cNvCxnSpPr/>
      </xdr:nvCxnSpPr>
      <xdr:spPr>
        <a:xfrm>
          <a:off x="2019300" y="6162167"/>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161417</xdr:rowOff>
    </xdr:from>
    <xdr:to>
      <xdr:col>10</xdr:col>
      <xdr:colOff>114300</xdr:colOff>
      <xdr:row>36</xdr:row>
      <xdr:rowOff>41973</xdr:rowOff>
    </xdr:to>
    <xdr:cxnSp macro="">
      <xdr:nvCxnSpPr>
        <xdr:cNvPr id="70" name="直線コネクタ 69"/>
        <xdr:cNvCxnSpPr/>
      </xdr:nvCxnSpPr>
      <xdr:spPr>
        <a:xfrm flipV="1">
          <a:off x="1130300" y="6162167"/>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81471</xdr:rowOff>
    </xdr:from>
    <xdr:to>
      <xdr:col>24</xdr:col>
      <xdr:colOff>114300</xdr:colOff>
      <xdr:row>37</xdr:row>
      <xdr:rowOff>11621</xdr:rowOff>
    </xdr:to>
    <xdr:sp macro="" textlink="">
      <xdr:nvSpPr>
        <xdr:cNvPr id="80" name="楕円 79"/>
        <xdr:cNvSpPr/>
      </xdr:nvSpPr>
      <xdr:spPr>
        <a:xfrm>
          <a:off x="45847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59898</xdr:rowOff>
    </xdr:from>
    <xdr:ext cx="469744" cy="259045"/>
    <xdr:sp macro="" textlink="">
      <xdr:nvSpPr>
        <xdr:cNvPr id="81" name="議会費該当値テキスト"/>
        <xdr:cNvSpPr txBox="1"/>
      </xdr:nvSpPr>
      <xdr:spPr>
        <a:xfrm>
          <a:off x="4686300"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99187</xdr:rowOff>
    </xdr:from>
    <xdr:to>
      <xdr:col>20</xdr:col>
      <xdr:colOff>38100</xdr:colOff>
      <xdr:row>37</xdr:row>
      <xdr:rowOff>29337</xdr:rowOff>
    </xdr:to>
    <xdr:sp macro="" textlink="">
      <xdr:nvSpPr>
        <xdr:cNvPr id="82" name="楕円 81"/>
        <xdr:cNvSpPr/>
      </xdr:nvSpPr>
      <xdr:spPr>
        <a:xfrm>
          <a:off x="3746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20464</xdr:rowOff>
    </xdr:from>
    <xdr:ext cx="469744" cy="259045"/>
    <xdr:sp macro="" textlink="">
      <xdr:nvSpPr>
        <xdr:cNvPr id="83" name="テキスト ボックス 82"/>
        <xdr:cNvSpPr txBox="1"/>
      </xdr:nvSpPr>
      <xdr:spPr>
        <a:xfrm>
          <a:off x="3562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35941</xdr:rowOff>
    </xdr:from>
    <xdr:to>
      <xdr:col>15</xdr:col>
      <xdr:colOff>101600</xdr:colOff>
      <xdr:row>36</xdr:row>
      <xdr:rowOff>137541</xdr:rowOff>
    </xdr:to>
    <xdr:sp macro="" textlink="">
      <xdr:nvSpPr>
        <xdr:cNvPr id="84" name="楕円 83"/>
        <xdr:cNvSpPr/>
      </xdr:nvSpPr>
      <xdr:spPr>
        <a:xfrm>
          <a:off x="2857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128668</xdr:rowOff>
    </xdr:from>
    <xdr:ext cx="469744" cy="259045"/>
    <xdr:sp macro="" textlink="">
      <xdr:nvSpPr>
        <xdr:cNvPr id="85" name="テキスト ボックス 84"/>
        <xdr:cNvSpPr txBox="1"/>
      </xdr:nvSpPr>
      <xdr:spPr>
        <a:xfrm>
          <a:off x="2673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110617</xdr:rowOff>
    </xdr:from>
    <xdr:to>
      <xdr:col>10</xdr:col>
      <xdr:colOff>165100</xdr:colOff>
      <xdr:row>36</xdr:row>
      <xdr:rowOff>40767</xdr:rowOff>
    </xdr:to>
    <xdr:sp macro="" textlink="">
      <xdr:nvSpPr>
        <xdr:cNvPr id="86" name="楕円 85"/>
        <xdr:cNvSpPr/>
      </xdr:nvSpPr>
      <xdr:spPr>
        <a:xfrm>
          <a:off x="1968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31894</xdr:rowOff>
    </xdr:from>
    <xdr:ext cx="469744" cy="259045"/>
    <xdr:sp macro="" textlink="">
      <xdr:nvSpPr>
        <xdr:cNvPr id="87" name="テキスト ボックス 86"/>
        <xdr:cNvSpPr txBox="1"/>
      </xdr:nvSpPr>
      <xdr:spPr>
        <a:xfrm>
          <a:off x="1784428"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162623</xdr:rowOff>
    </xdr:from>
    <xdr:to>
      <xdr:col>6</xdr:col>
      <xdr:colOff>38100</xdr:colOff>
      <xdr:row>36</xdr:row>
      <xdr:rowOff>92773</xdr:rowOff>
    </xdr:to>
    <xdr:sp macro="" textlink="">
      <xdr:nvSpPr>
        <xdr:cNvPr id="88" name="楕円 87"/>
        <xdr:cNvSpPr/>
      </xdr:nvSpPr>
      <xdr:spPr>
        <a:xfrm>
          <a:off x="1079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83900</xdr:rowOff>
    </xdr:from>
    <xdr:ext cx="469744" cy="259045"/>
    <xdr:sp macro="" textlink="">
      <xdr:nvSpPr>
        <xdr:cNvPr id="89" name="テキスト ボックス 88"/>
        <xdr:cNvSpPr txBox="1"/>
      </xdr:nvSpPr>
      <xdr:spPr>
        <a:xfrm>
          <a:off x="895428" y="62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86573</xdr:rowOff>
    </xdr:from>
    <xdr:to>
      <xdr:col>24</xdr:col>
      <xdr:colOff>63500</xdr:colOff>
      <xdr:row>57</xdr:row>
      <xdr:rowOff>55290</xdr:rowOff>
    </xdr:to>
    <xdr:cxnSp macro="">
      <xdr:nvCxnSpPr>
        <xdr:cNvPr id="118" name="直線コネクタ 117"/>
        <xdr:cNvCxnSpPr/>
      </xdr:nvCxnSpPr>
      <xdr:spPr>
        <a:xfrm flipV="1">
          <a:off x="3797300" y="9687773"/>
          <a:ext cx="838200" cy="1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55290</xdr:rowOff>
    </xdr:from>
    <xdr:to>
      <xdr:col>19</xdr:col>
      <xdr:colOff>177800</xdr:colOff>
      <xdr:row>57</xdr:row>
      <xdr:rowOff>75730</xdr:rowOff>
    </xdr:to>
    <xdr:cxnSp macro="">
      <xdr:nvCxnSpPr>
        <xdr:cNvPr id="121" name="直線コネクタ 120"/>
        <xdr:cNvCxnSpPr/>
      </xdr:nvCxnSpPr>
      <xdr:spPr>
        <a:xfrm flipV="1">
          <a:off x="2908300" y="9827940"/>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116219</xdr:rowOff>
    </xdr:from>
    <xdr:to>
      <xdr:col>15</xdr:col>
      <xdr:colOff>50800</xdr:colOff>
      <xdr:row>57</xdr:row>
      <xdr:rowOff>75730</xdr:rowOff>
    </xdr:to>
    <xdr:cxnSp macro="">
      <xdr:nvCxnSpPr>
        <xdr:cNvPr id="124" name="直線コネクタ 123"/>
        <xdr:cNvCxnSpPr/>
      </xdr:nvCxnSpPr>
      <xdr:spPr>
        <a:xfrm>
          <a:off x="2019300" y="9717419"/>
          <a:ext cx="889000" cy="1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116219</xdr:rowOff>
    </xdr:from>
    <xdr:to>
      <xdr:col>10</xdr:col>
      <xdr:colOff>114300</xdr:colOff>
      <xdr:row>57</xdr:row>
      <xdr:rowOff>105307</xdr:rowOff>
    </xdr:to>
    <xdr:cxnSp macro="">
      <xdr:nvCxnSpPr>
        <xdr:cNvPr id="127" name="直線コネクタ 126"/>
        <xdr:cNvCxnSpPr/>
      </xdr:nvCxnSpPr>
      <xdr:spPr>
        <a:xfrm flipV="1">
          <a:off x="1130300" y="9717419"/>
          <a:ext cx="889000" cy="16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35773</xdr:rowOff>
    </xdr:from>
    <xdr:to>
      <xdr:col>24</xdr:col>
      <xdr:colOff>114300</xdr:colOff>
      <xdr:row>56</xdr:row>
      <xdr:rowOff>137373</xdr:rowOff>
    </xdr:to>
    <xdr:sp macro="" textlink="">
      <xdr:nvSpPr>
        <xdr:cNvPr id="137" name="楕円 136"/>
        <xdr:cNvSpPr/>
      </xdr:nvSpPr>
      <xdr:spPr>
        <a:xfrm>
          <a:off x="4584700" y="96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58650</xdr:rowOff>
    </xdr:from>
    <xdr:ext cx="599010" cy="259045"/>
    <xdr:sp macro="" textlink="">
      <xdr:nvSpPr>
        <xdr:cNvPr id="138" name="総務費該当値テキスト"/>
        <xdr:cNvSpPr txBox="1"/>
      </xdr:nvSpPr>
      <xdr:spPr>
        <a:xfrm>
          <a:off x="4686300" y="948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4490</xdr:rowOff>
    </xdr:from>
    <xdr:to>
      <xdr:col>20</xdr:col>
      <xdr:colOff>38100</xdr:colOff>
      <xdr:row>57</xdr:row>
      <xdr:rowOff>106090</xdr:rowOff>
    </xdr:to>
    <xdr:sp macro="" textlink="">
      <xdr:nvSpPr>
        <xdr:cNvPr id="139" name="楕円 138"/>
        <xdr:cNvSpPr/>
      </xdr:nvSpPr>
      <xdr:spPr>
        <a:xfrm>
          <a:off x="3746500" y="97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97217</xdr:rowOff>
    </xdr:from>
    <xdr:ext cx="534377" cy="259045"/>
    <xdr:sp macro="" textlink="">
      <xdr:nvSpPr>
        <xdr:cNvPr id="140" name="テキスト ボックス 139"/>
        <xdr:cNvSpPr txBox="1"/>
      </xdr:nvSpPr>
      <xdr:spPr>
        <a:xfrm>
          <a:off x="3530111" y="98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24930</xdr:rowOff>
    </xdr:from>
    <xdr:to>
      <xdr:col>15</xdr:col>
      <xdr:colOff>101600</xdr:colOff>
      <xdr:row>57</xdr:row>
      <xdr:rowOff>126530</xdr:rowOff>
    </xdr:to>
    <xdr:sp macro="" textlink="">
      <xdr:nvSpPr>
        <xdr:cNvPr id="141" name="楕円 140"/>
        <xdr:cNvSpPr/>
      </xdr:nvSpPr>
      <xdr:spPr>
        <a:xfrm>
          <a:off x="2857500" y="97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117657</xdr:rowOff>
    </xdr:from>
    <xdr:ext cx="534377" cy="259045"/>
    <xdr:sp macro="" textlink="">
      <xdr:nvSpPr>
        <xdr:cNvPr id="142" name="テキスト ボックス 141"/>
        <xdr:cNvSpPr txBox="1"/>
      </xdr:nvSpPr>
      <xdr:spPr>
        <a:xfrm>
          <a:off x="2641111" y="98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65419</xdr:rowOff>
    </xdr:from>
    <xdr:to>
      <xdr:col>10</xdr:col>
      <xdr:colOff>165100</xdr:colOff>
      <xdr:row>56</xdr:row>
      <xdr:rowOff>167019</xdr:rowOff>
    </xdr:to>
    <xdr:sp macro="" textlink="">
      <xdr:nvSpPr>
        <xdr:cNvPr id="143" name="楕円 142"/>
        <xdr:cNvSpPr/>
      </xdr:nvSpPr>
      <xdr:spPr>
        <a:xfrm>
          <a:off x="1968500" y="966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12096</xdr:rowOff>
    </xdr:from>
    <xdr:ext cx="599010" cy="259045"/>
    <xdr:sp macro="" textlink="">
      <xdr:nvSpPr>
        <xdr:cNvPr id="144" name="テキスト ボックス 143"/>
        <xdr:cNvSpPr txBox="1"/>
      </xdr:nvSpPr>
      <xdr:spPr>
        <a:xfrm>
          <a:off x="1719795" y="944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54507</xdr:rowOff>
    </xdr:from>
    <xdr:to>
      <xdr:col>6</xdr:col>
      <xdr:colOff>38100</xdr:colOff>
      <xdr:row>57</xdr:row>
      <xdr:rowOff>156107</xdr:rowOff>
    </xdr:to>
    <xdr:sp macro="" textlink="">
      <xdr:nvSpPr>
        <xdr:cNvPr id="145" name="楕円 144"/>
        <xdr:cNvSpPr/>
      </xdr:nvSpPr>
      <xdr:spPr>
        <a:xfrm>
          <a:off x="1079500" y="98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147234</xdr:rowOff>
    </xdr:from>
    <xdr:ext cx="534377" cy="259045"/>
    <xdr:sp macro="" textlink="">
      <xdr:nvSpPr>
        <xdr:cNvPr id="146" name="テキスト ボックス 145"/>
        <xdr:cNvSpPr txBox="1"/>
      </xdr:nvSpPr>
      <xdr:spPr>
        <a:xfrm>
          <a:off x="863111" y="9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115019</xdr:rowOff>
    </xdr:from>
    <xdr:to>
      <xdr:col>24</xdr:col>
      <xdr:colOff>63500</xdr:colOff>
      <xdr:row>76</xdr:row>
      <xdr:rowOff>6952</xdr:rowOff>
    </xdr:to>
    <xdr:cxnSp macro="">
      <xdr:nvCxnSpPr>
        <xdr:cNvPr id="176" name="直線コネクタ 175"/>
        <xdr:cNvCxnSpPr/>
      </xdr:nvCxnSpPr>
      <xdr:spPr>
        <a:xfrm>
          <a:off x="3797300" y="12973769"/>
          <a:ext cx="838200" cy="6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115019</xdr:rowOff>
    </xdr:from>
    <xdr:to>
      <xdr:col>19</xdr:col>
      <xdr:colOff>177800</xdr:colOff>
      <xdr:row>76</xdr:row>
      <xdr:rowOff>10571</xdr:rowOff>
    </xdr:to>
    <xdr:cxnSp macro="">
      <xdr:nvCxnSpPr>
        <xdr:cNvPr id="179" name="直線コネクタ 178"/>
        <xdr:cNvCxnSpPr/>
      </xdr:nvCxnSpPr>
      <xdr:spPr>
        <a:xfrm flipV="1">
          <a:off x="2908300" y="12973769"/>
          <a:ext cx="8890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10571</xdr:rowOff>
    </xdr:from>
    <xdr:to>
      <xdr:col>15</xdr:col>
      <xdr:colOff>50800</xdr:colOff>
      <xdr:row>76</xdr:row>
      <xdr:rowOff>38903</xdr:rowOff>
    </xdr:to>
    <xdr:cxnSp macro="">
      <xdr:nvCxnSpPr>
        <xdr:cNvPr id="182" name="直線コネクタ 181"/>
        <xdr:cNvCxnSpPr/>
      </xdr:nvCxnSpPr>
      <xdr:spPr>
        <a:xfrm flipV="1">
          <a:off x="2019300" y="13040771"/>
          <a:ext cx="8890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12187</xdr:rowOff>
    </xdr:from>
    <xdr:to>
      <xdr:col>10</xdr:col>
      <xdr:colOff>114300</xdr:colOff>
      <xdr:row>76</xdr:row>
      <xdr:rowOff>38903</xdr:rowOff>
    </xdr:to>
    <xdr:cxnSp macro="">
      <xdr:nvCxnSpPr>
        <xdr:cNvPr id="185" name="直線コネクタ 184"/>
        <xdr:cNvCxnSpPr/>
      </xdr:nvCxnSpPr>
      <xdr:spPr>
        <a:xfrm>
          <a:off x="1130300" y="13042387"/>
          <a:ext cx="8890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127602</xdr:rowOff>
    </xdr:from>
    <xdr:to>
      <xdr:col>24</xdr:col>
      <xdr:colOff>114300</xdr:colOff>
      <xdr:row>76</xdr:row>
      <xdr:rowOff>57752</xdr:rowOff>
    </xdr:to>
    <xdr:sp macro="" textlink="">
      <xdr:nvSpPr>
        <xdr:cNvPr id="195" name="楕円 194"/>
        <xdr:cNvSpPr/>
      </xdr:nvSpPr>
      <xdr:spPr>
        <a:xfrm>
          <a:off x="4584700" y="129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106029</xdr:rowOff>
    </xdr:from>
    <xdr:ext cx="599010" cy="259045"/>
    <xdr:sp macro="" textlink="">
      <xdr:nvSpPr>
        <xdr:cNvPr id="196" name="民生費該当値テキスト"/>
        <xdr:cNvSpPr txBox="1"/>
      </xdr:nvSpPr>
      <xdr:spPr>
        <a:xfrm>
          <a:off x="4686300" y="1296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64219</xdr:rowOff>
    </xdr:from>
    <xdr:to>
      <xdr:col>20</xdr:col>
      <xdr:colOff>38100</xdr:colOff>
      <xdr:row>75</xdr:row>
      <xdr:rowOff>165819</xdr:rowOff>
    </xdr:to>
    <xdr:sp macro="" textlink="">
      <xdr:nvSpPr>
        <xdr:cNvPr id="197" name="楕円 196"/>
        <xdr:cNvSpPr/>
      </xdr:nvSpPr>
      <xdr:spPr>
        <a:xfrm>
          <a:off x="3746500" y="129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10896</xdr:rowOff>
    </xdr:from>
    <xdr:ext cx="599010" cy="259045"/>
    <xdr:sp macro="" textlink="">
      <xdr:nvSpPr>
        <xdr:cNvPr id="198" name="テキスト ボックス 197"/>
        <xdr:cNvSpPr txBox="1"/>
      </xdr:nvSpPr>
      <xdr:spPr>
        <a:xfrm>
          <a:off x="3497795" y="1269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131221</xdr:rowOff>
    </xdr:from>
    <xdr:to>
      <xdr:col>15</xdr:col>
      <xdr:colOff>101600</xdr:colOff>
      <xdr:row>76</xdr:row>
      <xdr:rowOff>61371</xdr:rowOff>
    </xdr:to>
    <xdr:sp macro="" textlink="">
      <xdr:nvSpPr>
        <xdr:cNvPr id="199" name="楕円 198"/>
        <xdr:cNvSpPr/>
      </xdr:nvSpPr>
      <xdr:spPr>
        <a:xfrm>
          <a:off x="2857500" y="129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52498</xdr:rowOff>
    </xdr:from>
    <xdr:ext cx="599010" cy="259045"/>
    <xdr:sp macro="" textlink="">
      <xdr:nvSpPr>
        <xdr:cNvPr id="200" name="テキスト ボックス 199"/>
        <xdr:cNvSpPr txBox="1"/>
      </xdr:nvSpPr>
      <xdr:spPr>
        <a:xfrm>
          <a:off x="2608795" y="1308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159553</xdr:rowOff>
    </xdr:from>
    <xdr:to>
      <xdr:col>10</xdr:col>
      <xdr:colOff>165100</xdr:colOff>
      <xdr:row>76</xdr:row>
      <xdr:rowOff>89703</xdr:rowOff>
    </xdr:to>
    <xdr:sp macro="" textlink="">
      <xdr:nvSpPr>
        <xdr:cNvPr id="201" name="楕円 200"/>
        <xdr:cNvSpPr/>
      </xdr:nvSpPr>
      <xdr:spPr>
        <a:xfrm>
          <a:off x="1968500" y="130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80830</xdr:rowOff>
    </xdr:from>
    <xdr:ext cx="599010" cy="259045"/>
    <xdr:sp macro="" textlink="">
      <xdr:nvSpPr>
        <xdr:cNvPr id="202" name="テキスト ボックス 201"/>
        <xdr:cNvSpPr txBox="1"/>
      </xdr:nvSpPr>
      <xdr:spPr>
        <a:xfrm>
          <a:off x="1719795" y="131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132837</xdr:rowOff>
    </xdr:from>
    <xdr:to>
      <xdr:col>6</xdr:col>
      <xdr:colOff>38100</xdr:colOff>
      <xdr:row>76</xdr:row>
      <xdr:rowOff>62987</xdr:rowOff>
    </xdr:to>
    <xdr:sp macro="" textlink="">
      <xdr:nvSpPr>
        <xdr:cNvPr id="203" name="楕円 202"/>
        <xdr:cNvSpPr/>
      </xdr:nvSpPr>
      <xdr:spPr>
        <a:xfrm>
          <a:off x="1079500" y="129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79514</xdr:rowOff>
    </xdr:from>
    <xdr:ext cx="599010" cy="259045"/>
    <xdr:sp macro="" textlink="">
      <xdr:nvSpPr>
        <xdr:cNvPr id="204" name="テキスト ボックス 203"/>
        <xdr:cNvSpPr txBox="1"/>
      </xdr:nvSpPr>
      <xdr:spPr>
        <a:xfrm>
          <a:off x="830795" y="127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90768</xdr:rowOff>
    </xdr:from>
    <xdr:to>
      <xdr:col>24</xdr:col>
      <xdr:colOff>63500</xdr:colOff>
      <xdr:row>97</xdr:row>
      <xdr:rowOff>166567</xdr:rowOff>
    </xdr:to>
    <xdr:cxnSp macro="">
      <xdr:nvCxnSpPr>
        <xdr:cNvPr id="235" name="直線コネクタ 234"/>
        <xdr:cNvCxnSpPr/>
      </xdr:nvCxnSpPr>
      <xdr:spPr>
        <a:xfrm flipV="1">
          <a:off x="3797300" y="16721418"/>
          <a:ext cx="838200" cy="7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119343</xdr:rowOff>
    </xdr:from>
    <xdr:to>
      <xdr:col>19</xdr:col>
      <xdr:colOff>177800</xdr:colOff>
      <xdr:row>97</xdr:row>
      <xdr:rowOff>166567</xdr:rowOff>
    </xdr:to>
    <xdr:cxnSp macro="">
      <xdr:nvCxnSpPr>
        <xdr:cNvPr id="238" name="直線コネクタ 237"/>
        <xdr:cNvCxnSpPr/>
      </xdr:nvCxnSpPr>
      <xdr:spPr>
        <a:xfrm>
          <a:off x="2908300" y="16749993"/>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102374</xdr:rowOff>
    </xdr:from>
    <xdr:to>
      <xdr:col>15</xdr:col>
      <xdr:colOff>50800</xdr:colOff>
      <xdr:row>97</xdr:row>
      <xdr:rowOff>119343</xdr:rowOff>
    </xdr:to>
    <xdr:cxnSp macro="">
      <xdr:nvCxnSpPr>
        <xdr:cNvPr id="241" name="直線コネクタ 240"/>
        <xdr:cNvCxnSpPr/>
      </xdr:nvCxnSpPr>
      <xdr:spPr>
        <a:xfrm>
          <a:off x="2019300" y="16733024"/>
          <a:ext cx="8890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102374</xdr:rowOff>
    </xdr:from>
    <xdr:to>
      <xdr:col>10</xdr:col>
      <xdr:colOff>114300</xdr:colOff>
      <xdr:row>97</xdr:row>
      <xdr:rowOff>133114</xdr:rowOff>
    </xdr:to>
    <xdr:cxnSp macro="">
      <xdr:nvCxnSpPr>
        <xdr:cNvPr id="244" name="直線コネクタ 243"/>
        <xdr:cNvCxnSpPr/>
      </xdr:nvCxnSpPr>
      <xdr:spPr>
        <a:xfrm flipV="1">
          <a:off x="1130300" y="16733024"/>
          <a:ext cx="889000" cy="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39968</xdr:rowOff>
    </xdr:from>
    <xdr:to>
      <xdr:col>24</xdr:col>
      <xdr:colOff>114300</xdr:colOff>
      <xdr:row>97</xdr:row>
      <xdr:rowOff>141568</xdr:rowOff>
    </xdr:to>
    <xdr:sp macro="" textlink="">
      <xdr:nvSpPr>
        <xdr:cNvPr id="254" name="楕円 253"/>
        <xdr:cNvSpPr/>
      </xdr:nvSpPr>
      <xdr:spPr>
        <a:xfrm>
          <a:off x="4584700" y="166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18395</xdr:rowOff>
    </xdr:from>
    <xdr:ext cx="534377" cy="259045"/>
    <xdr:sp macro="" textlink="">
      <xdr:nvSpPr>
        <xdr:cNvPr id="255" name="衛生費該当値テキスト"/>
        <xdr:cNvSpPr txBox="1"/>
      </xdr:nvSpPr>
      <xdr:spPr>
        <a:xfrm>
          <a:off x="4686300" y="1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115767</xdr:rowOff>
    </xdr:from>
    <xdr:to>
      <xdr:col>20</xdr:col>
      <xdr:colOff>38100</xdr:colOff>
      <xdr:row>98</xdr:row>
      <xdr:rowOff>45917</xdr:rowOff>
    </xdr:to>
    <xdr:sp macro="" textlink="">
      <xdr:nvSpPr>
        <xdr:cNvPr id="256" name="楕円 255"/>
        <xdr:cNvSpPr/>
      </xdr:nvSpPr>
      <xdr:spPr>
        <a:xfrm>
          <a:off x="3746500" y="16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37044</xdr:rowOff>
    </xdr:from>
    <xdr:ext cx="534377" cy="259045"/>
    <xdr:sp macro="" textlink="">
      <xdr:nvSpPr>
        <xdr:cNvPr id="257" name="テキスト ボックス 256"/>
        <xdr:cNvSpPr txBox="1"/>
      </xdr:nvSpPr>
      <xdr:spPr>
        <a:xfrm>
          <a:off x="3530111" y="168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68543</xdr:rowOff>
    </xdr:from>
    <xdr:to>
      <xdr:col>15</xdr:col>
      <xdr:colOff>101600</xdr:colOff>
      <xdr:row>97</xdr:row>
      <xdr:rowOff>170143</xdr:rowOff>
    </xdr:to>
    <xdr:sp macro="" textlink="">
      <xdr:nvSpPr>
        <xdr:cNvPr id="258" name="楕円 257"/>
        <xdr:cNvSpPr/>
      </xdr:nvSpPr>
      <xdr:spPr>
        <a:xfrm>
          <a:off x="2857500" y="166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161270</xdr:rowOff>
    </xdr:from>
    <xdr:ext cx="534377" cy="259045"/>
    <xdr:sp macro="" textlink="">
      <xdr:nvSpPr>
        <xdr:cNvPr id="259" name="テキスト ボックス 258"/>
        <xdr:cNvSpPr txBox="1"/>
      </xdr:nvSpPr>
      <xdr:spPr>
        <a:xfrm>
          <a:off x="2641111" y="16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51574</xdr:rowOff>
    </xdr:from>
    <xdr:to>
      <xdr:col>10</xdr:col>
      <xdr:colOff>165100</xdr:colOff>
      <xdr:row>97</xdr:row>
      <xdr:rowOff>153174</xdr:rowOff>
    </xdr:to>
    <xdr:sp macro="" textlink="">
      <xdr:nvSpPr>
        <xdr:cNvPr id="260" name="楕円 259"/>
        <xdr:cNvSpPr/>
      </xdr:nvSpPr>
      <xdr:spPr>
        <a:xfrm>
          <a:off x="1968500" y="166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144301</xdr:rowOff>
    </xdr:from>
    <xdr:ext cx="534377" cy="259045"/>
    <xdr:sp macro="" textlink="">
      <xdr:nvSpPr>
        <xdr:cNvPr id="261" name="テキスト ボックス 260"/>
        <xdr:cNvSpPr txBox="1"/>
      </xdr:nvSpPr>
      <xdr:spPr>
        <a:xfrm>
          <a:off x="1752111" y="167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82314</xdr:rowOff>
    </xdr:from>
    <xdr:to>
      <xdr:col>6</xdr:col>
      <xdr:colOff>38100</xdr:colOff>
      <xdr:row>98</xdr:row>
      <xdr:rowOff>12464</xdr:rowOff>
    </xdr:to>
    <xdr:sp macro="" textlink="">
      <xdr:nvSpPr>
        <xdr:cNvPr id="262" name="楕円 261"/>
        <xdr:cNvSpPr/>
      </xdr:nvSpPr>
      <xdr:spPr>
        <a:xfrm>
          <a:off x="1079500" y="167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3591</xdr:rowOff>
    </xdr:from>
    <xdr:ext cx="534377" cy="259045"/>
    <xdr:sp macro="" textlink="">
      <xdr:nvSpPr>
        <xdr:cNvPr id="263" name="テキスト ボックス 262"/>
        <xdr:cNvSpPr txBox="1"/>
      </xdr:nvSpPr>
      <xdr:spPr>
        <a:xfrm>
          <a:off x="863111" y="168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93980</xdr:rowOff>
    </xdr:from>
    <xdr:to>
      <xdr:col>45</xdr:col>
      <xdr:colOff>177800</xdr:colOff>
      <xdr:row>39</xdr:row>
      <xdr:rowOff>98878</xdr:rowOff>
    </xdr:to>
    <xdr:cxnSp macro="">
      <xdr:nvCxnSpPr>
        <xdr:cNvPr id="300" name="直線コネクタ 299"/>
        <xdr:cNvCxnSpPr/>
      </xdr:nvCxnSpPr>
      <xdr:spPr>
        <a:xfrm>
          <a:off x="7861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29645</xdr:rowOff>
    </xdr:from>
    <xdr:to>
      <xdr:col>41</xdr:col>
      <xdr:colOff>50800</xdr:colOff>
      <xdr:row>39</xdr:row>
      <xdr:rowOff>93980</xdr:rowOff>
    </xdr:to>
    <xdr:cxnSp macro="">
      <xdr:nvCxnSpPr>
        <xdr:cNvPr id="303" name="直線コネクタ 302"/>
        <xdr:cNvCxnSpPr/>
      </xdr:nvCxnSpPr>
      <xdr:spPr>
        <a:xfrm>
          <a:off x="6972300" y="6716195"/>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43180</xdr:rowOff>
    </xdr:from>
    <xdr:to>
      <xdr:col>41</xdr:col>
      <xdr:colOff>101600</xdr:colOff>
      <xdr:row>39</xdr:row>
      <xdr:rowOff>144780</xdr:rowOff>
    </xdr:to>
    <xdr:sp macro="" textlink="">
      <xdr:nvSpPr>
        <xdr:cNvPr id="319" name="楕円 318"/>
        <xdr:cNvSpPr/>
      </xdr:nvSpPr>
      <xdr:spPr>
        <a:xfrm>
          <a:off x="781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135907</xdr:rowOff>
    </xdr:from>
    <xdr:ext cx="313932" cy="259045"/>
    <xdr:sp macro="" textlink="">
      <xdr:nvSpPr>
        <xdr:cNvPr id="320" name="テキスト ボックス 319"/>
        <xdr:cNvSpPr txBox="1"/>
      </xdr:nvSpPr>
      <xdr:spPr>
        <a:xfrm>
          <a:off x="7704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150295</xdr:rowOff>
    </xdr:from>
    <xdr:to>
      <xdr:col>36</xdr:col>
      <xdr:colOff>165100</xdr:colOff>
      <xdr:row>39</xdr:row>
      <xdr:rowOff>80445</xdr:rowOff>
    </xdr:to>
    <xdr:sp macro="" textlink="">
      <xdr:nvSpPr>
        <xdr:cNvPr id="321" name="楕円 320"/>
        <xdr:cNvSpPr/>
      </xdr:nvSpPr>
      <xdr:spPr>
        <a:xfrm>
          <a:off x="6921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71572</xdr:rowOff>
    </xdr:from>
    <xdr:ext cx="378565" cy="259045"/>
    <xdr:sp macro="" textlink="">
      <xdr:nvSpPr>
        <xdr:cNvPr id="322" name="テキスト ボックス 321"/>
        <xdr:cNvSpPr txBox="1"/>
      </xdr:nvSpPr>
      <xdr:spPr>
        <a:xfrm>
          <a:off x="6783017" y="675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67945</xdr:rowOff>
    </xdr:from>
    <xdr:to>
      <xdr:col>55</xdr:col>
      <xdr:colOff>0</xdr:colOff>
      <xdr:row>56</xdr:row>
      <xdr:rowOff>69926</xdr:rowOff>
    </xdr:to>
    <xdr:cxnSp macro="">
      <xdr:nvCxnSpPr>
        <xdr:cNvPr id="351" name="直線コネクタ 350"/>
        <xdr:cNvCxnSpPr/>
      </xdr:nvCxnSpPr>
      <xdr:spPr>
        <a:xfrm flipV="1">
          <a:off x="9639300" y="9669145"/>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69926</xdr:rowOff>
    </xdr:from>
    <xdr:to>
      <xdr:col>50</xdr:col>
      <xdr:colOff>114300</xdr:colOff>
      <xdr:row>57</xdr:row>
      <xdr:rowOff>18059</xdr:rowOff>
    </xdr:to>
    <xdr:cxnSp macro="">
      <xdr:nvCxnSpPr>
        <xdr:cNvPr id="354" name="直線コネクタ 353"/>
        <xdr:cNvCxnSpPr/>
      </xdr:nvCxnSpPr>
      <xdr:spPr>
        <a:xfrm flipV="1">
          <a:off x="8750300" y="9671126"/>
          <a:ext cx="889000" cy="1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18059</xdr:rowOff>
    </xdr:from>
    <xdr:to>
      <xdr:col>45</xdr:col>
      <xdr:colOff>177800</xdr:colOff>
      <xdr:row>57</xdr:row>
      <xdr:rowOff>58560</xdr:rowOff>
    </xdr:to>
    <xdr:cxnSp macro="">
      <xdr:nvCxnSpPr>
        <xdr:cNvPr id="357" name="直線コネクタ 356"/>
        <xdr:cNvCxnSpPr/>
      </xdr:nvCxnSpPr>
      <xdr:spPr>
        <a:xfrm flipV="1">
          <a:off x="7861300" y="9790709"/>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22669</xdr:rowOff>
    </xdr:from>
    <xdr:to>
      <xdr:col>41</xdr:col>
      <xdr:colOff>50800</xdr:colOff>
      <xdr:row>57</xdr:row>
      <xdr:rowOff>58560</xdr:rowOff>
    </xdr:to>
    <xdr:cxnSp macro="">
      <xdr:nvCxnSpPr>
        <xdr:cNvPr id="360" name="直線コネクタ 359"/>
        <xdr:cNvCxnSpPr/>
      </xdr:nvCxnSpPr>
      <xdr:spPr>
        <a:xfrm>
          <a:off x="6972300" y="979531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17145</xdr:rowOff>
    </xdr:from>
    <xdr:to>
      <xdr:col>55</xdr:col>
      <xdr:colOff>50800</xdr:colOff>
      <xdr:row>56</xdr:row>
      <xdr:rowOff>118745</xdr:rowOff>
    </xdr:to>
    <xdr:sp macro="" textlink="">
      <xdr:nvSpPr>
        <xdr:cNvPr id="370" name="楕円 369"/>
        <xdr:cNvSpPr/>
      </xdr:nvSpPr>
      <xdr:spPr>
        <a:xfrm>
          <a:off x="10426700" y="96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40022</xdr:rowOff>
    </xdr:from>
    <xdr:ext cx="534377" cy="259045"/>
    <xdr:sp macro="" textlink="">
      <xdr:nvSpPr>
        <xdr:cNvPr id="371" name="農林水産業費該当値テキスト"/>
        <xdr:cNvSpPr txBox="1"/>
      </xdr:nvSpPr>
      <xdr:spPr>
        <a:xfrm>
          <a:off x="10528300" y="94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19126</xdr:rowOff>
    </xdr:from>
    <xdr:to>
      <xdr:col>50</xdr:col>
      <xdr:colOff>165100</xdr:colOff>
      <xdr:row>56</xdr:row>
      <xdr:rowOff>120726</xdr:rowOff>
    </xdr:to>
    <xdr:sp macro="" textlink="">
      <xdr:nvSpPr>
        <xdr:cNvPr id="372" name="楕円 371"/>
        <xdr:cNvSpPr/>
      </xdr:nvSpPr>
      <xdr:spPr>
        <a:xfrm>
          <a:off x="9588500" y="96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137253</xdr:rowOff>
    </xdr:from>
    <xdr:ext cx="534377" cy="259045"/>
    <xdr:sp macro="" textlink="">
      <xdr:nvSpPr>
        <xdr:cNvPr id="373" name="テキスト ボックス 372"/>
        <xdr:cNvSpPr txBox="1"/>
      </xdr:nvSpPr>
      <xdr:spPr>
        <a:xfrm>
          <a:off x="9372111" y="93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138709</xdr:rowOff>
    </xdr:from>
    <xdr:to>
      <xdr:col>46</xdr:col>
      <xdr:colOff>38100</xdr:colOff>
      <xdr:row>57</xdr:row>
      <xdr:rowOff>68859</xdr:rowOff>
    </xdr:to>
    <xdr:sp macro="" textlink="">
      <xdr:nvSpPr>
        <xdr:cNvPr id="374" name="楕円 373"/>
        <xdr:cNvSpPr/>
      </xdr:nvSpPr>
      <xdr:spPr>
        <a:xfrm>
          <a:off x="8699500" y="97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59986</xdr:rowOff>
    </xdr:from>
    <xdr:ext cx="534377" cy="259045"/>
    <xdr:sp macro="" textlink="">
      <xdr:nvSpPr>
        <xdr:cNvPr id="375" name="テキスト ボックス 374"/>
        <xdr:cNvSpPr txBox="1"/>
      </xdr:nvSpPr>
      <xdr:spPr>
        <a:xfrm>
          <a:off x="8483111" y="98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7760</xdr:rowOff>
    </xdr:from>
    <xdr:to>
      <xdr:col>41</xdr:col>
      <xdr:colOff>101600</xdr:colOff>
      <xdr:row>57</xdr:row>
      <xdr:rowOff>109360</xdr:rowOff>
    </xdr:to>
    <xdr:sp macro="" textlink="">
      <xdr:nvSpPr>
        <xdr:cNvPr id="376" name="楕円 375"/>
        <xdr:cNvSpPr/>
      </xdr:nvSpPr>
      <xdr:spPr>
        <a:xfrm>
          <a:off x="7810500" y="97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100487</xdr:rowOff>
    </xdr:from>
    <xdr:ext cx="534377" cy="259045"/>
    <xdr:sp macro="" textlink="">
      <xdr:nvSpPr>
        <xdr:cNvPr id="377" name="テキスト ボックス 376"/>
        <xdr:cNvSpPr txBox="1"/>
      </xdr:nvSpPr>
      <xdr:spPr>
        <a:xfrm>
          <a:off x="7594111" y="98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143319</xdr:rowOff>
    </xdr:from>
    <xdr:to>
      <xdr:col>36</xdr:col>
      <xdr:colOff>165100</xdr:colOff>
      <xdr:row>57</xdr:row>
      <xdr:rowOff>73469</xdr:rowOff>
    </xdr:to>
    <xdr:sp macro="" textlink="">
      <xdr:nvSpPr>
        <xdr:cNvPr id="378" name="楕円 377"/>
        <xdr:cNvSpPr/>
      </xdr:nvSpPr>
      <xdr:spPr>
        <a:xfrm>
          <a:off x="6921500" y="97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64596</xdr:rowOff>
    </xdr:from>
    <xdr:ext cx="534377" cy="259045"/>
    <xdr:sp macro="" textlink="">
      <xdr:nvSpPr>
        <xdr:cNvPr id="379" name="テキスト ボックス 378"/>
        <xdr:cNvSpPr txBox="1"/>
      </xdr:nvSpPr>
      <xdr:spPr>
        <a:xfrm>
          <a:off x="6705111" y="98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140965</xdr:rowOff>
    </xdr:from>
    <xdr:to>
      <xdr:col>55</xdr:col>
      <xdr:colOff>0</xdr:colOff>
      <xdr:row>78</xdr:row>
      <xdr:rowOff>159641</xdr:rowOff>
    </xdr:to>
    <xdr:cxnSp macro="">
      <xdr:nvCxnSpPr>
        <xdr:cNvPr id="408" name="直線コネクタ 407"/>
        <xdr:cNvCxnSpPr/>
      </xdr:nvCxnSpPr>
      <xdr:spPr>
        <a:xfrm>
          <a:off x="9639300" y="13514065"/>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140965</xdr:rowOff>
    </xdr:from>
    <xdr:to>
      <xdr:col>50</xdr:col>
      <xdr:colOff>114300</xdr:colOff>
      <xdr:row>78</xdr:row>
      <xdr:rowOff>148935</xdr:rowOff>
    </xdr:to>
    <xdr:cxnSp macro="">
      <xdr:nvCxnSpPr>
        <xdr:cNvPr id="411" name="直線コネクタ 410"/>
        <xdr:cNvCxnSpPr/>
      </xdr:nvCxnSpPr>
      <xdr:spPr>
        <a:xfrm flipV="1">
          <a:off x="8750300" y="13514065"/>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148935</xdr:rowOff>
    </xdr:from>
    <xdr:to>
      <xdr:col>45</xdr:col>
      <xdr:colOff>177800</xdr:colOff>
      <xdr:row>78</xdr:row>
      <xdr:rowOff>162088</xdr:rowOff>
    </xdr:to>
    <xdr:cxnSp macro="">
      <xdr:nvCxnSpPr>
        <xdr:cNvPr id="414" name="直線コネクタ 413"/>
        <xdr:cNvCxnSpPr/>
      </xdr:nvCxnSpPr>
      <xdr:spPr>
        <a:xfrm flipV="1">
          <a:off x="7861300" y="13522035"/>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162088</xdr:rowOff>
    </xdr:from>
    <xdr:to>
      <xdr:col>41</xdr:col>
      <xdr:colOff>50800</xdr:colOff>
      <xdr:row>78</xdr:row>
      <xdr:rowOff>162156</xdr:rowOff>
    </xdr:to>
    <xdr:cxnSp macro="">
      <xdr:nvCxnSpPr>
        <xdr:cNvPr id="417" name="直線コネクタ 416"/>
        <xdr:cNvCxnSpPr/>
      </xdr:nvCxnSpPr>
      <xdr:spPr>
        <a:xfrm flipV="1">
          <a:off x="6972300" y="1353518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108841</xdr:rowOff>
    </xdr:from>
    <xdr:to>
      <xdr:col>55</xdr:col>
      <xdr:colOff>50800</xdr:colOff>
      <xdr:row>79</xdr:row>
      <xdr:rowOff>38991</xdr:rowOff>
    </xdr:to>
    <xdr:sp macro="" textlink="">
      <xdr:nvSpPr>
        <xdr:cNvPr id="427" name="楕円 426"/>
        <xdr:cNvSpPr/>
      </xdr:nvSpPr>
      <xdr:spPr>
        <a:xfrm>
          <a:off x="10426700" y="134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23768</xdr:rowOff>
    </xdr:from>
    <xdr:ext cx="469744" cy="259045"/>
    <xdr:sp macro="" textlink="">
      <xdr:nvSpPr>
        <xdr:cNvPr id="428" name="商工費該当値テキスト"/>
        <xdr:cNvSpPr txBox="1"/>
      </xdr:nvSpPr>
      <xdr:spPr>
        <a:xfrm>
          <a:off x="10528300" y="133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90165</xdr:rowOff>
    </xdr:from>
    <xdr:to>
      <xdr:col>50</xdr:col>
      <xdr:colOff>165100</xdr:colOff>
      <xdr:row>79</xdr:row>
      <xdr:rowOff>20315</xdr:rowOff>
    </xdr:to>
    <xdr:sp macro="" textlink="">
      <xdr:nvSpPr>
        <xdr:cNvPr id="429" name="楕円 428"/>
        <xdr:cNvSpPr/>
      </xdr:nvSpPr>
      <xdr:spPr>
        <a:xfrm>
          <a:off x="9588500" y="134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11442</xdr:rowOff>
    </xdr:from>
    <xdr:ext cx="469744" cy="259045"/>
    <xdr:sp macro="" textlink="">
      <xdr:nvSpPr>
        <xdr:cNvPr id="430" name="テキスト ボックス 429"/>
        <xdr:cNvSpPr txBox="1"/>
      </xdr:nvSpPr>
      <xdr:spPr>
        <a:xfrm>
          <a:off x="9404428" y="1355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98135</xdr:rowOff>
    </xdr:from>
    <xdr:to>
      <xdr:col>46</xdr:col>
      <xdr:colOff>38100</xdr:colOff>
      <xdr:row>79</xdr:row>
      <xdr:rowOff>28285</xdr:rowOff>
    </xdr:to>
    <xdr:sp macro="" textlink="">
      <xdr:nvSpPr>
        <xdr:cNvPr id="431" name="楕円 430"/>
        <xdr:cNvSpPr/>
      </xdr:nvSpPr>
      <xdr:spPr>
        <a:xfrm>
          <a:off x="8699500" y="134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19412</xdr:rowOff>
    </xdr:from>
    <xdr:ext cx="469744" cy="259045"/>
    <xdr:sp macro="" textlink="">
      <xdr:nvSpPr>
        <xdr:cNvPr id="432" name="テキスト ボックス 431"/>
        <xdr:cNvSpPr txBox="1"/>
      </xdr:nvSpPr>
      <xdr:spPr>
        <a:xfrm>
          <a:off x="8515428" y="1356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111288</xdr:rowOff>
    </xdr:from>
    <xdr:to>
      <xdr:col>41</xdr:col>
      <xdr:colOff>101600</xdr:colOff>
      <xdr:row>79</xdr:row>
      <xdr:rowOff>41438</xdr:rowOff>
    </xdr:to>
    <xdr:sp macro="" textlink="">
      <xdr:nvSpPr>
        <xdr:cNvPr id="433" name="楕円 432"/>
        <xdr:cNvSpPr/>
      </xdr:nvSpPr>
      <xdr:spPr>
        <a:xfrm>
          <a:off x="7810500" y="134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32565</xdr:rowOff>
    </xdr:from>
    <xdr:ext cx="469744" cy="259045"/>
    <xdr:sp macro="" textlink="">
      <xdr:nvSpPr>
        <xdr:cNvPr id="434" name="テキスト ボックス 433"/>
        <xdr:cNvSpPr txBox="1"/>
      </xdr:nvSpPr>
      <xdr:spPr>
        <a:xfrm>
          <a:off x="7626428" y="1357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111356</xdr:rowOff>
    </xdr:from>
    <xdr:to>
      <xdr:col>36</xdr:col>
      <xdr:colOff>165100</xdr:colOff>
      <xdr:row>79</xdr:row>
      <xdr:rowOff>41506</xdr:rowOff>
    </xdr:to>
    <xdr:sp macro="" textlink="">
      <xdr:nvSpPr>
        <xdr:cNvPr id="435" name="楕円 434"/>
        <xdr:cNvSpPr/>
      </xdr:nvSpPr>
      <xdr:spPr>
        <a:xfrm>
          <a:off x="6921500" y="134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32633</xdr:rowOff>
    </xdr:from>
    <xdr:ext cx="469744" cy="259045"/>
    <xdr:sp macro="" textlink="">
      <xdr:nvSpPr>
        <xdr:cNvPr id="436" name="テキスト ボックス 435"/>
        <xdr:cNvSpPr txBox="1"/>
      </xdr:nvSpPr>
      <xdr:spPr>
        <a:xfrm>
          <a:off x="6737428" y="135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100168</xdr:rowOff>
    </xdr:from>
    <xdr:to>
      <xdr:col>55</xdr:col>
      <xdr:colOff>0</xdr:colOff>
      <xdr:row>97</xdr:row>
      <xdr:rowOff>127043</xdr:rowOff>
    </xdr:to>
    <xdr:cxnSp macro="">
      <xdr:nvCxnSpPr>
        <xdr:cNvPr id="465" name="直線コネクタ 464"/>
        <xdr:cNvCxnSpPr/>
      </xdr:nvCxnSpPr>
      <xdr:spPr>
        <a:xfrm flipV="1">
          <a:off x="9639300" y="16730818"/>
          <a:ext cx="838200" cy="2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110119</xdr:rowOff>
    </xdr:from>
    <xdr:to>
      <xdr:col>50</xdr:col>
      <xdr:colOff>114300</xdr:colOff>
      <xdr:row>97</xdr:row>
      <xdr:rowOff>127043</xdr:rowOff>
    </xdr:to>
    <xdr:cxnSp macro="">
      <xdr:nvCxnSpPr>
        <xdr:cNvPr id="468" name="直線コネクタ 467"/>
        <xdr:cNvCxnSpPr/>
      </xdr:nvCxnSpPr>
      <xdr:spPr>
        <a:xfrm>
          <a:off x="8750300" y="16740769"/>
          <a:ext cx="8890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102812</xdr:rowOff>
    </xdr:from>
    <xdr:to>
      <xdr:col>45</xdr:col>
      <xdr:colOff>177800</xdr:colOff>
      <xdr:row>97</xdr:row>
      <xdr:rowOff>110119</xdr:rowOff>
    </xdr:to>
    <xdr:cxnSp macro="">
      <xdr:nvCxnSpPr>
        <xdr:cNvPr id="471" name="直線コネクタ 470"/>
        <xdr:cNvCxnSpPr/>
      </xdr:nvCxnSpPr>
      <xdr:spPr>
        <a:xfrm>
          <a:off x="7861300" y="16733462"/>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102812</xdr:rowOff>
    </xdr:from>
    <xdr:to>
      <xdr:col>41</xdr:col>
      <xdr:colOff>50800</xdr:colOff>
      <xdr:row>97</xdr:row>
      <xdr:rowOff>143090</xdr:rowOff>
    </xdr:to>
    <xdr:cxnSp macro="">
      <xdr:nvCxnSpPr>
        <xdr:cNvPr id="474" name="直線コネクタ 473"/>
        <xdr:cNvCxnSpPr/>
      </xdr:nvCxnSpPr>
      <xdr:spPr>
        <a:xfrm flipV="1">
          <a:off x="6972300" y="16733462"/>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49368</xdr:rowOff>
    </xdr:from>
    <xdr:to>
      <xdr:col>55</xdr:col>
      <xdr:colOff>50800</xdr:colOff>
      <xdr:row>97</xdr:row>
      <xdr:rowOff>150968</xdr:rowOff>
    </xdr:to>
    <xdr:sp macro="" textlink="">
      <xdr:nvSpPr>
        <xdr:cNvPr id="484" name="楕円 483"/>
        <xdr:cNvSpPr/>
      </xdr:nvSpPr>
      <xdr:spPr>
        <a:xfrm>
          <a:off x="10426700" y="166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27795</xdr:rowOff>
    </xdr:from>
    <xdr:ext cx="534377" cy="259045"/>
    <xdr:sp macro="" textlink="">
      <xdr:nvSpPr>
        <xdr:cNvPr id="485" name="土木費該当値テキスト"/>
        <xdr:cNvSpPr txBox="1"/>
      </xdr:nvSpPr>
      <xdr:spPr>
        <a:xfrm>
          <a:off x="10528300" y="166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76243</xdr:rowOff>
    </xdr:from>
    <xdr:to>
      <xdr:col>50</xdr:col>
      <xdr:colOff>165100</xdr:colOff>
      <xdr:row>98</xdr:row>
      <xdr:rowOff>6393</xdr:rowOff>
    </xdr:to>
    <xdr:sp macro="" textlink="">
      <xdr:nvSpPr>
        <xdr:cNvPr id="486" name="楕円 485"/>
        <xdr:cNvSpPr/>
      </xdr:nvSpPr>
      <xdr:spPr>
        <a:xfrm>
          <a:off x="9588500" y="167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168970</xdr:rowOff>
    </xdr:from>
    <xdr:ext cx="534377" cy="259045"/>
    <xdr:sp macro="" textlink="">
      <xdr:nvSpPr>
        <xdr:cNvPr id="487" name="テキスト ボックス 486"/>
        <xdr:cNvSpPr txBox="1"/>
      </xdr:nvSpPr>
      <xdr:spPr>
        <a:xfrm>
          <a:off x="9372111" y="1679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59319</xdr:rowOff>
    </xdr:from>
    <xdr:to>
      <xdr:col>46</xdr:col>
      <xdr:colOff>38100</xdr:colOff>
      <xdr:row>97</xdr:row>
      <xdr:rowOff>160919</xdr:rowOff>
    </xdr:to>
    <xdr:sp macro="" textlink="">
      <xdr:nvSpPr>
        <xdr:cNvPr id="488" name="楕円 487"/>
        <xdr:cNvSpPr/>
      </xdr:nvSpPr>
      <xdr:spPr>
        <a:xfrm>
          <a:off x="8699500" y="166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152046</xdr:rowOff>
    </xdr:from>
    <xdr:ext cx="534377" cy="259045"/>
    <xdr:sp macro="" textlink="">
      <xdr:nvSpPr>
        <xdr:cNvPr id="489" name="テキスト ボックス 488"/>
        <xdr:cNvSpPr txBox="1"/>
      </xdr:nvSpPr>
      <xdr:spPr>
        <a:xfrm>
          <a:off x="8483111" y="167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52012</xdr:rowOff>
    </xdr:from>
    <xdr:to>
      <xdr:col>41</xdr:col>
      <xdr:colOff>101600</xdr:colOff>
      <xdr:row>97</xdr:row>
      <xdr:rowOff>153612</xdr:rowOff>
    </xdr:to>
    <xdr:sp macro="" textlink="">
      <xdr:nvSpPr>
        <xdr:cNvPr id="490" name="楕円 489"/>
        <xdr:cNvSpPr/>
      </xdr:nvSpPr>
      <xdr:spPr>
        <a:xfrm>
          <a:off x="7810500" y="16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144739</xdr:rowOff>
    </xdr:from>
    <xdr:ext cx="534377" cy="259045"/>
    <xdr:sp macro="" textlink="">
      <xdr:nvSpPr>
        <xdr:cNvPr id="491" name="テキスト ボックス 490"/>
        <xdr:cNvSpPr txBox="1"/>
      </xdr:nvSpPr>
      <xdr:spPr>
        <a:xfrm>
          <a:off x="7594111" y="167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92290</xdr:rowOff>
    </xdr:from>
    <xdr:to>
      <xdr:col>36</xdr:col>
      <xdr:colOff>165100</xdr:colOff>
      <xdr:row>98</xdr:row>
      <xdr:rowOff>22440</xdr:rowOff>
    </xdr:to>
    <xdr:sp macro="" textlink="">
      <xdr:nvSpPr>
        <xdr:cNvPr id="492" name="楕円 491"/>
        <xdr:cNvSpPr/>
      </xdr:nvSpPr>
      <xdr:spPr>
        <a:xfrm>
          <a:off x="6921500" y="167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13567</xdr:rowOff>
    </xdr:from>
    <xdr:ext cx="534377" cy="259045"/>
    <xdr:sp macro="" textlink="">
      <xdr:nvSpPr>
        <xdr:cNvPr id="493" name="テキスト ボックス 492"/>
        <xdr:cNvSpPr txBox="1"/>
      </xdr:nvSpPr>
      <xdr:spPr>
        <a:xfrm>
          <a:off x="6705111" y="168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60343</xdr:rowOff>
    </xdr:from>
    <xdr:to>
      <xdr:col>85</xdr:col>
      <xdr:colOff>126364</xdr:colOff>
      <xdr:row>38</xdr:row>
      <xdr:rowOff>82583</xdr:rowOff>
    </xdr:to>
    <xdr:cxnSp macro="">
      <xdr:nvCxnSpPr>
        <xdr:cNvPr id="519" name="直線コネクタ 518"/>
        <xdr:cNvCxnSpPr/>
      </xdr:nvCxnSpPr>
      <xdr:spPr>
        <a:xfrm flipV="1">
          <a:off x="16317595" y="5546743"/>
          <a:ext cx="1269" cy="105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86410</xdr:rowOff>
    </xdr:from>
    <xdr:ext cx="534377" cy="259045"/>
    <xdr:sp macro="" textlink="">
      <xdr:nvSpPr>
        <xdr:cNvPr id="520" name="消防費最小値テキスト"/>
        <xdr:cNvSpPr txBox="1"/>
      </xdr:nvSpPr>
      <xdr:spPr>
        <a:xfrm>
          <a:off x="16370300" y="66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82583</xdr:rowOff>
    </xdr:from>
    <xdr:to>
      <xdr:col>86</xdr:col>
      <xdr:colOff>25400</xdr:colOff>
      <xdr:row>38</xdr:row>
      <xdr:rowOff>82583</xdr:rowOff>
    </xdr:to>
    <xdr:cxnSp macro="">
      <xdr:nvCxnSpPr>
        <xdr:cNvPr id="521" name="直線コネクタ 520"/>
        <xdr:cNvCxnSpPr/>
      </xdr:nvCxnSpPr>
      <xdr:spPr>
        <a:xfrm>
          <a:off x="16230600" y="659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7020</xdr:rowOff>
    </xdr:from>
    <xdr:ext cx="534377" cy="259045"/>
    <xdr:sp macro="" textlink="">
      <xdr:nvSpPr>
        <xdr:cNvPr id="522" name="消防費最大値テキスト"/>
        <xdr:cNvSpPr txBox="1"/>
      </xdr:nvSpPr>
      <xdr:spPr>
        <a:xfrm>
          <a:off x="16370300" y="53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60343</xdr:rowOff>
    </xdr:from>
    <xdr:to>
      <xdr:col>86</xdr:col>
      <xdr:colOff>25400</xdr:colOff>
      <xdr:row>32</xdr:row>
      <xdr:rowOff>60343</xdr:rowOff>
    </xdr:to>
    <xdr:cxnSp macro="">
      <xdr:nvCxnSpPr>
        <xdr:cNvPr id="523" name="直線コネクタ 522"/>
        <xdr:cNvCxnSpPr/>
      </xdr:nvCxnSpPr>
      <xdr:spPr>
        <a:xfrm>
          <a:off x="16230600" y="554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171198</xdr:rowOff>
    </xdr:from>
    <xdr:to>
      <xdr:col>85</xdr:col>
      <xdr:colOff>127000</xdr:colOff>
      <xdr:row>36</xdr:row>
      <xdr:rowOff>50595</xdr:rowOff>
    </xdr:to>
    <xdr:cxnSp macro="">
      <xdr:nvCxnSpPr>
        <xdr:cNvPr id="524" name="直線コネクタ 523"/>
        <xdr:cNvCxnSpPr/>
      </xdr:nvCxnSpPr>
      <xdr:spPr>
        <a:xfrm>
          <a:off x="15481300" y="5829048"/>
          <a:ext cx="838200" cy="39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137377</xdr:rowOff>
    </xdr:from>
    <xdr:ext cx="534377" cy="259045"/>
    <xdr:sp macro="" textlink="">
      <xdr:nvSpPr>
        <xdr:cNvPr id="525" name="消防費平均値テキスト"/>
        <xdr:cNvSpPr txBox="1"/>
      </xdr:nvSpPr>
      <xdr:spPr>
        <a:xfrm>
          <a:off x="16370300" y="6309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158950</xdr:rowOff>
    </xdr:from>
    <xdr:to>
      <xdr:col>85</xdr:col>
      <xdr:colOff>177800</xdr:colOff>
      <xdr:row>37</xdr:row>
      <xdr:rowOff>89100</xdr:rowOff>
    </xdr:to>
    <xdr:sp macro="" textlink="">
      <xdr:nvSpPr>
        <xdr:cNvPr id="526" name="フローチャート: 判断 525"/>
        <xdr:cNvSpPr/>
      </xdr:nvSpPr>
      <xdr:spPr>
        <a:xfrm>
          <a:off x="162687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171198</xdr:rowOff>
    </xdr:from>
    <xdr:to>
      <xdr:col>81</xdr:col>
      <xdr:colOff>50800</xdr:colOff>
      <xdr:row>35</xdr:row>
      <xdr:rowOff>144811</xdr:rowOff>
    </xdr:to>
    <xdr:cxnSp macro="">
      <xdr:nvCxnSpPr>
        <xdr:cNvPr id="527" name="直線コネクタ 526"/>
        <xdr:cNvCxnSpPr/>
      </xdr:nvCxnSpPr>
      <xdr:spPr>
        <a:xfrm flipV="1">
          <a:off x="14592300" y="5829048"/>
          <a:ext cx="889000" cy="3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1052</xdr:rowOff>
    </xdr:from>
    <xdr:to>
      <xdr:col>81</xdr:col>
      <xdr:colOff>101600</xdr:colOff>
      <xdr:row>37</xdr:row>
      <xdr:rowOff>102652</xdr:rowOff>
    </xdr:to>
    <xdr:sp macro="" textlink="">
      <xdr:nvSpPr>
        <xdr:cNvPr id="528" name="フローチャート: 判断 527"/>
        <xdr:cNvSpPr/>
      </xdr:nvSpPr>
      <xdr:spPr>
        <a:xfrm>
          <a:off x="15430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93779</xdr:rowOff>
    </xdr:from>
    <xdr:ext cx="534377" cy="259045"/>
    <xdr:sp macro="" textlink="">
      <xdr:nvSpPr>
        <xdr:cNvPr id="529" name="テキスト ボックス 528"/>
        <xdr:cNvSpPr txBox="1"/>
      </xdr:nvSpPr>
      <xdr:spPr>
        <a:xfrm>
          <a:off x="15214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131340</xdr:rowOff>
    </xdr:from>
    <xdr:to>
      <xdr:col>76</xdr:col>
      <xdr:colOff>114300</xdr:colOff>
      <xdr:row>35</xdr:row>
      <xdr:rowOff>144811</xdr:rowOff>
    </xdr:to>
    <xdr:cxnSp macro="">
      <xdr:nvCxnSpPr>
        <xdr:cNvPr id="530" name="直線コネクタ 529"/>
        <xdr:cNvCxnSpPr/>
      </xdr:nvCxnSpPr>
      <xdr:spPr>
        <a:xfrm>
          <a:off x="13703300" y="5617740"/>
          <a:ext cx="889000" cy="5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169759</xdr:rowOff>
    </xdr:from>
    <xdr:to>
      <xdr:col>76</xdr:col>
      <xdr:colOff>165100</xdr:colOff>
      <xdr:row>37</xdr:row>
      <xdr:rowOff>99909</xdr:rowOff>
    </xdr:to>
    <xdr:sp macro="" textlink="">
      <xdr:nvSpPr>
        <xdr:cNvPr id="531" name="フローチャート: 判断 530"/>
        <xdr:cNvSpPr/>
      </xdr:nvSpPr>
      <xdr:spPr>
        <a:xfrm>
          <a:off x="14541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91036</xdr:rowOff>
    </xdr:from>
    <xdr:ext cx="534377" cy="259045"/>
    <xdr:sp macro="" textlink="">
      <xdr:nvSpPr>
        <xdr:cNvPr id="532" name="テキスト ボックス 531"/>
        <xdr:cNvSpPr txBox="1"/>
      </xdr:nvSpPr>
      <xdr:spPr>
        <a:xfrm>
          <a:off x="14325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37042</xdr:rowOff>
    </xdr:from>
    <xdr:to>
      <xdr:col>71</xdr:col>
      <xdr:colOff>177800</xdr:colOff>
      <xdr:row>32</xdr:row>
      <xdr:rowOff>131340</xdr:rowOff>
    </xdr:to>
    <xdr:cxnSp macro="">
      <xdr:nvCxnSpPr>
        <xdr:cNvPr id="533" name="直線コネクタ 532"/>
        <xdr:cNvCxnSpPr/>
      </xdr:nvCxnSpPr>
      <xdr:spPr>
        <a:xfrm>
          <a:off x="12814300" y="5351992"/>
          <a:ext cx="889000" cy="2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161366</xdr:rowOff>
    </xdr:from>
    <xdr:to>
      <xdr:col>72</xdr:col>
      <xdr:colOff>38100</xdr:colOff>
      <xdr:row>37</xdr:row>
      <xdr:rowOff>91516</xdr:rowOff>
    </xdr:to>
    <xdr:sp macro="" textlink="">
      <xdr:nvSpPr>
        <xdr:cNvPr id="534" name="フローチャート: 判断 533"/>
        <xdr:cNvSpPr/>
      </xdr:nvSpPr>
      <xdr:spPr>
        <a:xfrm>
          <a:off x="13652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82643</xdr:rowOff>
    </xdr:from>
    <xdr:ext cx="534377" cy="259045"/>
    <xdr:sp macro="" textlink="">
      <xdr:nvSpPr>
        <xdr:cNvPr id="535" name="テキスト ボックス 534"/>
        <xdr:cNvSpPr txBox="1"/>
      </xdr:nvSpPr>
      <xdr:spPr>
        <a:xfrm>
          <a:off x="13436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155439</xdr:rowOff>
    </xdr:from>
    <xdr:to>
      <xdr:col>67</xdr:col>
      <xdr:colOff>101600</xdr:colOff>
      <xdr:row>37</xdr:row>
      <xdr:rowOff>85589</xdr:rowOff>
    </xdr:to>
    <xdr:sp macro="" textlink="">
      <xdr:nvSpPr>
        <xdr:cNvPr id="536" name="フローチャート: 判断 535"/>
        <xdr:cNvSpPr/>
      </xdr:nvSpPr>
      <xdr:spPr>
        <a:xfrm>
          <a:off x="12763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76716</xdr:rowOff>
    </xdr:from>
    <xdr:ext cx="534377" cy="259045"/>
    <xdr:sp macro="" textlink="">
      <xdr:nvSpPr>
        <xdr:cNvPr id="537" name="テキスト ボックス 536"/>
        <xdr:cNvSpPr txBox="1"/>
      </xdr:nvSpPr>
      <xdr:spPr>
        <a:xfrm>
          <a:off x="12547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171245</xdr:rowOff>
    </xdr:from>
    <xdr:to>
      <xdr:col>85</xdr:col>
      <xdr:colOff>177800</xdr:colOff>
      <xdr:row>36</xdr:row>
      <xdr:rowOff>101395</xdr:rowOff>
    </xdr:to>
    <xdr:sp macro="" textlink="">
      <xdr:nvSpPr>
        <xdr:cNvPr id="543" name="楕円 542"/>
        <xdr:cNvSpPr/>
      </xdr:nvSpPr>
      <xdr:spPr>
        <a:xfrm>
          <a:off x="16268700" y="61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22672</xdr:rowOff>
    </xdr:from>
    <xdr:ext cx="534377" cy="259045"/>
    <xdr:sp macro="" textlink="">
      <xdr:nvSpPr>
        <xdr:cNvPr id="544" name="消防費該当値テキスト"/>
        <xdr:cNvSpPr txBox="1"/>
      </xdr:nvSpPr>
      <xdr:spPr>
        <a:xfrm>
          <a:off x="16370300" y="60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120398</xdr:rowOff>
    </xdr:from>
    <xdr:to>
      <xdr:col>81</xdr:col>
      <xdr:colOff>101600</xdr:colOff>
      <xdr:row>34</xdr:row>
      <xdr:rowOff>50548</xdr:rowOff>
    </xdr:to>
    <xdr:sp macro="" textlink="">
      <xdr:nvSpPr>
        <xdr:cNvPr id="545" name="楕円 544"/>
        <xdr:cNvSpPr/>
      </xdr:nvSpPr>
      <xdr:spPr>
        <a:xfrm>
          <a:off x="15430500" y="57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67075</xdr:rowOff>
    </xdr:from>
    <xdr:ext cx="534377" cy="259045"/>
    <xdr:sp macro="" textlink="">
      <xdr:nvSpPr>
        <xdr:cNvPr id="546" name="テキスト ボックス 545"/>
        <xdr:cNvSpPr txBox="1"/>
      </xdr:nvSpPr>
      <xdr:spPr>
        <a:xfrm>
          <a:off x="15214111" y="55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94011</xdr:rowOff>
    </xdr:from>
    <xdr:to>
      <xdr:col>76</xdr:col>
      <xdr:colOff>165100</xdr:colOff>
      <xdr:row>36</xdr:row>
      <xdr:rowOff>24161</xdr:rowOff>
    </xdr:to>
    <xdr:sp macro="" textlink="">
      <xdr:nvSpPr>
        <xdr:cNvPr id="547" name="楕円 546"/>
        <xdr:cNvSpPr/>
      </xdr:nvSpPr>
      <xdr:spPr>
        <a:xfrm>
          <a:off x="14541500" y="60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40688</xdr:rowOff>
    </xdr:from>
    <xdr:ext cx="534377" cy="259045"/>
    <xdr:sp macro="" textlink="">
      <xdr:nvSpPr>
        <xdr:cNvPr id="548" name="テキスト ボックス 547"/>
        <xdr:cNvSpPr txBox="1"/>
      </xdr:nvSpPr>
      <xdr:spPr>
        <a:xfrm>
          <a:off x="14325111" y="58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80540</xdr:rowOff>
    </xdr:from>
    <xdr:to>
      <xdr:col>72</xdr:col>
      <xdr:colOff>38100</xdr:colOff>
      <xdr:row>33</xdr:row>
      <xdr:rowOff>10690</xdr:rowOff>
    </xdr:to>
    <xdr:sp macro="" textlink="">
      <xdr:nvSpPr>
        <xdr:cNvPr id="549" name="楕円 548"/>
        <xdr:cNvSpPr/>
      </xdr:nvSpPr>
      <xdr:spPr>
        <a:xfrm>
          <a:off x="13652500" y="55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27217</xdr:rowOff>
    </xdr:from>
    <xdr:ext cx="534377" cy="259045"/>
    <xdr:sp macro="" textlink="">
      <xdr:nvSpPr>
        <xdr:cNvPr id="550" name="テキスト ボックス 549"/>
        <xdr:cNvSpPr txBox="1"/>
      </xdr:nvSpPr>
      <xdr:spPr>
        <a:xfrm>
          <a:off x="13436111" y="53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157692</xdr:rowOff>
    </xdr:from>
    <xdr:to>
      <xdr:col>67</xdr:col>
      <xdr:colOff>101600</xdr:colOff>
      <xdr:row>31</xdr:row>
      <xdr:rowOff>87842</xdr:rowOff>
    </xdr:to>
    <xdr:sp macro="" textlink="">
      <xdr:nvSpPr>
        <xdr:cNvPr id="551" name="楕円 550"/>
        <xdr:cNvSpPr/>
      </xdr:nvSpPr>
      <xdr:spPr>
        <a:xfrm>
          <a:off x="12763500" y="53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104369</xdr:rowOff>
    </xdr:from>
    <xdr:ext cx="534377" cy="259045"/>
    <xdr:sp macro="" textlink="">
      <xdr:nvSpPr>
        <xdr:cNvPr id="552" name="テキスト ボックス 551"/>
        <xdr:cNvSpPr txBox="1"/>
      </xdr:nvSpPr>
      <xdr:spPr>
        <a:xfrm>
          <a:off x="12547111" y="50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6" name="直線コネクタ 575"/>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7"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8" name="直線コネクタ 577"/>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9"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80" name="直線コネクタ 579"/>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25514</xdr:rowOff>
    </xdr:from>
    <xdr:to>
      <xdr:col>85</xdr:col>
      <xdr:colOff>127000</xdr:colOff>
      <xdr:row>56</xdr:row>
      <xdr:rowOff>53609</xdr:rowOff>
    </xdr:to>
    <xdr:cxnSp macro="">
      <xdr:nvCxnSpPr>
        <xdr:cNvPr id="581" name="直線コネクタ 580"/>
        <xdr:cNvCxnSpPr/>
      </xdr:nvCxnSpPr>
      <xdr:spPr>
        <a:xfrm>
          <a:off x="15481300" y="9626714"/>
          <a:ext cx="8382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2"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3" name="フローチャート: 判断 582"/>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25514</xdr:rowOff>
    </xdr:from>
    <xdr:to>
      <xdr:col>81</xdr:col>
      <xdr:colOff>50800</xdr:colOff>
      <xdr:row>56</xdr:row>
      <xdr:rowOff>35512</xdr:rowOff>
    </xdr:to>
    <xdr:cxnSp macro="">
      <xdr:nvCxnSpPr>
        <xdr:cNvPr id="584" name="直線コネクタ 583"/>
        <xdr:cNvCxnSpPr/>
      </xdr:nvCxnSpPr>
      <xdr:spPr>
        <a:xfrm flipV="1">
          <a:off x="14592300" y="9626714"/>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5" name="フローチャート: 判断 584"/>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6" name="テキスト ボックス 585"/>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35512</xdr:rowOff>
    </xdr:from>
    <xdr:to>
      <xdr:col>76</xdr:col>
      <xdr:colOff>114300</xdr:colOff>
      <xdr:row>56</xdr:row>
      <xdr:rowOff>142009</xdr:rowOff>
    </xdr:to>
    <xdr:cxnSp macro="">
      <xdr:nvCxnSpPr>
        <xdr:cNvPr id="587" name="直線コネクタ 586"/>
        <xdr:cNvCxnSpPr/>
      </xdr:nvCxnSpPr>
      <xdr:spPr>
        <a:xfrm flipV="1">
          <a:off x="13703300" y="9636712"/>
          <a:ext cx="889000" cy="1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8" name="フローチャート: 判断 587"/>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9" name="テキスト ボックス 588"/>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41349</xdr:rowOff>
    </xdr:from>
    <xdr:to>
      <xdr:col>71</xdr:col>
      <xdr:colOff>177800</xdr:colOff>
      <xdr:row>56</xdr:row>
      <xdr:rowOff>142009</xdr:rowOff>
    </xdr:to>
    <xdr:cxnSp macro="">
      <xdr:nvCxnSpPr>
        <xdr:cNvPr id="590" name="直線コネクタ 589"/>
        <xdr:cNvCxnSpPr/>
      </xdr:nvCxnSpPr>
      <xdr:spPr>
        <a:xfrm>
          <a:off x="12814300" y="9299649"/>
          <a:ext cx="889000" cy="4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91" name="フローチャート: 判断 590"/>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2" name="テキスト ボックス 591"/>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3" name="フローチャート: 判断 592"/>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4" name="テキスト ボックス 593"/>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2809</xdr:rowOff>
    </xdr:from>
    <xdr:to>
      <xdr:col>85</xdr:col>
      <xdr:colOff>177800</xdr:colOff>
      <xdr:row>56</xdr:row>
      <xdr:rowOff>104409</xdr:rowOff>
    </xdr:to>
    <xdr:sp macro="" textlink="">
      <xdr:nvSpPr>
        <xdr:cNvPr id="600" name="楕円 599"/>
        <xdr:cNvSpPr/>
      </xdr:nvSpPr>
      <xdr:spPr>
        <a:xfrm>
          <a:off x="16268700" y="96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25686</xdr:rowOff>
    </xdr:from>
    <xdr:ext cx="534377" cy="259045"/>
    <xdr:sp macro="" textlink="">
      <xdr:nvSpPr>
        <xdr:cNvPr id="601" name="教育費該当値テキスト"/>
        <xdr:cNvSpPr txBox="1"/>
      </xdr:nvSpPr>
      <xdr:spPr>
        <a:xfrm>
          <a:off x="16370300" y="94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146164</xdr:rowOff>
    </xdr:from>
    <xdr:to>
      <xdr:col>81</xdr:col>
      <xdr:colOff>101600</xdr:colOff>
      <xdr:row>56</xdr:row>
      <xdr:rowOff>76314</xdr:rowOff>
    </xdr:to>
    <xdr:sp macro="" textlink="">
      <xdr:nvSpPr>
        <xdr:cNvPr id="602" name="楕円 601"/>
        <xdr:cNvSpPr/>
      </xdr:nvSpPr>
      <xdr:spPr>
        <a:xfrm>
          <a:off x="15430500" y="95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92841</xdr:rowOff>
    </xdr:from>
    <xdr:ext cx="534377" cy="259045"/>
    <xdr:sp macro="" textlink="">
      <xdr:nvSpPr>
        <xdr:cNvPr id="603" name="テキスト ボックス 602"/>
        <xdr:cNvSpPr txBox="1"/>
      </xdr:nvSpPr>
      <xdr:spPr>
        <a:xfrm>
          <a:off x="15214111" y="93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156162</xdr:rowOff>
    </xdr:from>
    <xdr:to>
      <xdr:col>76</xdr:col>
      <xdr:colOff>165100</xdr:colOff>
      <xdr:row>56</xdr:row>
      <xdr:rowOff>86312</xdr:rowOff>
    </xdr:to>
    <xdr:sp macro="" textlink="">
      <xdr:nvSpPr>
        <xdr:cNvPr id="604" name="楕円 603"/>
        <xdr:cNvSpPr/>
      </xdr:nvSpPr>
      <xdr:spPr>
        <a:xfrm>
          <a:off x="14541500" y="95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102839</xdr:rowOff>
    </xdr:from>
    <xdr:ext cx="534377" cy="259045"/>
    <xdr:sp macro="" textlink="">
      <xdr:nvSpPr>
        <xdr:cNvPr id="605" name="テキスト ボックス 604"/>
        <xdr:cNvSpPr txBox="1"/>
      </xdr:nvSpPr>
      <xdr:spPr>
        <a:xfrm>
          <a:off x="14325111" y="93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91209</xdr:rowOff>
    </xdr:from>
    <xdr:to>
      <xdr:col>72</xdr:col>
      <xdr:colOff>38100</xdr:colOff>
      <xdr:row>57</xdr:row>
      <xdr:rowOff>21359</xdr:rowOff>
    </xdr:to>
    <xdr:sp macro="" textlink="">
      <xdr:nvSpPr>
        <xdr:cNvPr id="606" name="楕円 605"/>
        <xdr:cNvSpPr/>
      </xdr:nvSpPr>
      <xdr:spPr>
        <a:xfrm>
          <a:off x="13652500" y="96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12486</xdr:rowOff>
    </xdr:from>
    <xdr:ext cx="534377" cy="259045"/>
    <xdr:sp macro="" textlink="">
      <xdr:nvSpPr>
        <xdr:cNvPr id="607" name="テキスト ボックス 606"/>
        <xdr:cNvSpPr txBox="1"/>
      </xdr:nvSpPr>
      <xdr:spPr>
        <a:xfrm>
          <a:off x="13436111" y="978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161999</xdr:rowOff>
    </xdr:from>
    <xdr:to>
      <xdr:col>67</xdr:col>
      <xdr:colOff>101600</xdr:colOff>
      <xdr:row>54</xdr:row>
      <xdr:rowOff>92149</xdr:rowOff>
    </xdr:to>
    <xdr:sp macro="" textlink="">
      <xdr:nvSpPr>
        <xdr:cNvPr id="608" name="楕円 607"/>
        <xdr:cNvSpPr/>
      </xdr:nvSpPr>
      <xdr:spPr>
        <a:xfrm>
          <a:off x="12763500" y="92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108676</xdr:rowOff>
    </xdr:from>
    <xdr:ext cx="599010" cy="259045"/>
    <xdr:sp macro="" textlink="">
      <xdr:nvSpPr>
        <xdr:cNvPr id="609" name="テキスト ボックス 608"/>
        <xdr:cNvSpPr txBox="1"/>
      </xdr:nvSpPr>
      <xdr:spPr>
        <a:xfrm>
          <a:off x="12514795" y="902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3" name="直線コネクタ 632"/>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6"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7" name="直線コネクタ 636"/>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169824</xdr:rowOff>
    </xdr:from>
    <xdr:to>
      <xdr:col>85</xdr:col>
      <xdr:colOff>127000</xdr:colOff>
      <xdr:row>79</xdr:row>
      <xdr:rowOff>37528</xdr:rowOff>
    </xdr:to>
    <xdr:cxnSp macro="">
      <xdr:nvCxnSpPr>
        <xdr:cNvPr id="638" name="直線コネクタ 637"/>
        <xdr:cNvCxnSpPr/>
      </xdr:nvCxnSpPr>
      <xdr:spPr>
        <a:xfrm flipV="1">
          <a:off x="15481300" y="13542924"/>
          <a:ext cx="8382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9"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40" name="フローチャート: 判断 639"/>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33553</xdr:rowOff>
    </xdr:from>
    <xdr:to>
      <xdr:col>81</xdr:col>
      <xdr:colOff>50800</xdr:colOff>
      <xdr:row>79</xdr:row>
      <xdr:rowOff>37528</xdr:rowOff>
    </xdr:to>
    <xdr:cxnSp macro="">
      <xdr:nvCxnSpPr>
        <xdr:cNvPr id="641" name="直線コネクタ 640"/>
        <xdr:cNvCxnSpPr/>
      </xdr:nvCxnSpPr>
      <xdr:spPr>
        <a:xfrm>
          <a:off x="14592300" y="13578103"/>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2" name="フローチャート: 判断 641"/>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3" name="テキスト ボックス 642"/>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62712</xdr:rowOff>
    </xdr:from>
    <xdr:to>
      <xdr:col>76</xdr:col>
      <xdr:colOff>114300</xdr:colOff>
      <xdr:row>79</xdr:row>
      <xdr:rowOff>33553</xdr:rowOff>
    </xdr:to>
    <xdr:cxnSp macro="">
      <xdr:nvCxnSpPr>
        <xdr:cNvPr id="644" name="直線コネクタ 643"/>
        <xdr:cNvCxnSpPr/>
      </xdr:nvCxnSpPr>
      <xdr:spPr>
        <a:xfrm>
          <a:off x="13703300" y="13435812"/>
          <a:ext cx="889000" cy="1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5" name="フローチャート: 判断 644"/>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6" name="テキスト ボックス 645"/>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62712</xdr:rowOff>
    </xdr:from>
    <xdr:to>
      <xdr:col>71</xdr:col>
      <xdr:colOff>177800</xdr:colOff>
      <xdr:row>78</xdr:row>
      <xdr:rowOff>164936</xdr:rowOff>
    </xdr:to>
    <xdr:cxnSp macro="">
      <xdr:nvCxnSpPr>
        <xdr:cNvPr id="647" name="直線コネクタ 646"/>
        <xdr:cNvCxnSpPr/>
      </xdr:nvCxnSpPr>
      <xdr:spPr>
        <a:xfrm flipV="1">
          <a:off x="12814300" y="13435812"/>
          <a:ext cx="889000" cy="10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8" name="フローチャート: 判断 647"/>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9" name="テキスト ボックス 648"/>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50" name="フローチャート: 判断 649"/>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51" name="テキスト ボックス 650"/>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119024</xdr:rowOff>
    </xdr:from>
    <xdr:to>
      <xdr:col>85</xdr:col>
      <xdr:colOff>177800</xdr:colOff>
      <xdr:row>79</xdr:row>
      <xdr:rowOff>49174</xdr:rowOff>
    </xdr:to>
    <xdr:sp macro="" textlink="">
      <xdr:nvSpPr>
        <xdr:cNvPr id="657" name="楕円 656"/>
        <xdr:cNvSpPr/>
      </xdr:nvSpPr>
      <xdr:spPr>
        <a:xfrm>
          <a:off x="16268700" y="134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33951</xdr:rowOff>
    </xdr:from>
    <xdr:ext cx="469744" cy="259045"/>
    <xdr:sp macro="" textlink="">
      <xdr:nvSpPr>
        <xdr:cNvPr id="658" name="災害復旧費該当値テキスト"/>
        <xdr:cNvSpPr txBox="1"/>
      </xdr:nvSpPr>
      <xdr:spPr>
        <a:xfrm>
          <a:off x="16370300" y="1340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158178</xdr:rowOff>
    </xdr:from>
    <xdr:to>
      <xdr:col>81</xdr:col>
      <xdr:colOff>101600</xdr:colOff>
      <xdr:row>79</xdr:row>
      <xdr:rowOff>88328</xdr:rowOff>
    </xdr:to>
    <xdr:sp macro="" textlink="">
      <xdr:nvSpPr>
        <xdr:cNvPr id="659" name="楕円 658"/>
        <xdr:cNvSpPr/>
      </xdr:nvSpPr>
      <xdr:spPr>
        <a:xfrm>
          <a:off x="15430500" y="135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79455</xdr:rowOff>
    </xdr:from>
    <xdr:ext cx="378565" cy="259045"/>
    <xdr:sp macro="" textlink="">
      <xdr:nvSpPr>
        <xdr:cNvPr id="660" name="テキスト ボックス 659"/>
        <xdr:cNvSpPr txBox="1"/>
      </xdr:nvSpPr>
      <xdr:spPr>
        <a:xfrm>
          <a:off x="15292017" y="1362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154203</xdr:rowOff>
    </xdr:from>
    <xdr:to>
      <xdr:col>76</xdr:col>
      <xdr:colOff>165100</xdr:colOff>
      <xdr:row>79</xdr:row>
      <xdr:rowOff>84353</xdr:rowOff>
    </xdr:to>
    <xdr:sp macro="" textlink="">
      <xdr:nvSpPr>
        <xdr:cNvPr id="661" name="楕円 660"/>
        <xdr:cNvSpPr/>
      </xdr:nvSpPr>
      <xdr:spPr>
        <a:xfrm>
          <a:off x="14541500" y="135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75480</xdr:rowOff>
    </xdr:from>
    <xdr:ext cx="378565" cy="259045"/>
    <xdr:sp macro="" textlink="">
      <xdr:nvSpPr>
        <xdr:cNvPr id="662" name="テキスト ボックス 661"/>
        <xdr:cNvSpPr txBox="1"/>
      </xdr:nvSpPr>
      <xdr:spPr>
        <a:xfrm>
          <a:off x="14403017" y="13620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11912</xdr:rowOff>
    </xdr:from>
    <xdr:to>
      <xdr:col>72</xdr:col>
      <xdr:colOff>38100</xdr:colOff>
      <xdr:row>78</xdr:row>
      <xdr:rowOff>113512</xdr:rowOff>
    </xdr:to>
    <xdr:sp macro="" textlink="">
      <xdr:nvSpPr>
        <xdr:cNvPr id="663" name="楕円 662"/>
        <xdr:cNvSpPr/>
      </xdr:nvSpPr>
      <xdr:spPr>
        <a:xfrm>
          <a:off x="13652500" y="133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130039</xdr:rowOff>
    </xdr:from>
    <xdr:ext cx="534377" cy="259045"/>
    <xdr:sp macro="" textlink="">
      <xdr:nvSpPr>
        <xdr:cNvPr id="664" name="テキスト ボックス 663"/>
        <xdr:cNvSpPr txBox="1"/>
      </xdr:nvSpPr>
      <xdr:spPr>
        <a:xfrm>
          <a:off x="13436111" y="13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114136</xdr:rowOff>
    </xdr:from>
    <xdr:to>
      <xdr:col>67</xdr:col>
      <xdr:colOff>101600</xdr:colOff>
      <xdr:row>79</xdr:row>
      <xdr:rowOff>44286</xdr:rowOff>
    </xdr:to>
    <xdr:sp macro="" textlink="">
      <xdr:nvSpPr>
        <xdr:cNvPr id="665" name="楕円 664"/>
        <xdr:cNvSpPr/>
      </xdr:nvSpPr>
      <xdr:spPr>
        <a:xfrm>
          <a:off x="12763500" y="134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35413</xdr:rowOff>
    </xdr:from>
    <xdr:ext cx="469744" cy="259045"/>
    <xdr:sp macro="" textlink="">
      <xdr:nvSpPr>
        <xdr:cNvPr id="666" name="テキスト ボックス 665"/>
        <xdr:cNvSpPr txBox="1"/>
      </xdr:nvSpPr>
      <xdr:spPr>
        <a:xfrm>
          <a:off x="12579428"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90" name="直線コネクタ 689"/>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91"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2" name="直線コネクタ 691"/>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3"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4" name="直線コネクタ 693"/>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139190</xdr:rowOff>
    </xdr:from>
    <xdr:to>
      <xdr:col>85</xdr:col>
      <xdr:colOff>127000</xdr:colOff>
      <xdr:row>97</xdr:row>
      <xdr:rowOff>53186</xdr:rowOff>
    </xdr:to>
    <xdr:cxnSp macro="">
      <xdr:nvCxnSpPr>
        <xdr:cNvPr id="695" name="直線コネクタ 694"/>
        <xdr:cNvCxnSpPr/>
      </xdr:nvCxnSpPr>
      <xdr:spPr>
        <a:xfrm>
          <a:off x="15481300" y="16598390"/>
          <a:ext cx="838200" cy="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6"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7" name="フローチャート: 判断 696"/>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139190</xdr:rowOff>
    </xdr:from>
    <xdr:to>
      <xdr:col>81</xdr:col>
      <xdr:colOff>50800</xdr:colOff>
      <xdr:row>97</xdr:row>
      <xdr:rowOff>31648</xdr:rowOff>
    </xdr:to>
    <xdr:cxnSp macro="">
      <xdr:nvCxnSpPr>
        <xdr:cNvPr id="698" name="直線コネクタ 697"/>
        <xdr:cNvCxnSpPr/>
      </xdr:nvCxnSpPr>
      <xdr:spPr>
        <a:xfrm flipV="1">
          <a:off x="14592300" y="16598390"/>
          <a:ext cx="8890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9" name="フローチャート: 判断 698"/>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700" name="テキスト ボックス 699"/>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30704</xdr:rowOff>
    </xdr:from>
    <xdr:to>
      <xdr:col>76</xdr:col>
      <xdr:colOff>114300</xdr:colOff>
      <xdr:row>97</xdr:row>
      <xdr:rowOff>31648</xdr:rowOff>
    </xdr:to>
    <xdr:cxnSp macro="">
      <xdr:nvCxnSpPr>
        <xdr:cNvPr id="701" name="直線コネクタ 700"/>
        <xdr:cNvCxnSpPr/>
      </xdr:nvCxnSpPr>
      <xdr:spPr>
        <a:xfrm>
          <a:off x="13703300" y="16661354"/>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2" name="フローチャート: 判断 701"/>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3" name="テキスト ボックス 702"/>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30704</xdr:rowOff>
    </xdr:from>
    <xdr:to>
      <xdr:col>71</xdr:col>
      <xdr:colOff>177800</xdr:colOff>
      <xdr:row>97</xdr:row>
      <xdr:rowOff>69771</xdr:rowOff>
    </xdr:to>
    <xdr:cxnSp macro="">
      <xdr:nvCxnSpPr>
        <xdr:cNvPr id="704" name="直線コネクタ 703"/>
        <xdr:cNvCxnSpPr/>
      </xdr:nvCxnSpPr>
      <xdr:spPr>
        <a:xfrm flipV="1">
          <a:off x="12814300" y="1666135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5" name="フローチャート: 判断 704"/>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6" name="テキスト ボックス 705"/>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7" name="フローチャート: 判断 706"/>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8" name="テキスト ボックス 707"/>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2386</xdr:rowOff>
    </xdr:from>
    <xdr:to>
      <xdr:col>85</xdr:col>
      <xdr:colOff>177800</xdr:colOff>
      <xdr:row>97</xdr:row>
      <xdr:rowOff>103986</xdr:rowOff>
    </xdr:to>
    <xdr:sp macro="" textlink="">
      <xdr:nvSpPr>
        <xdr:cNvPr id="714" name="楕円 713"/>
        <xdr:cNvSpPr/>
      </xdr:nvSpPr>
      <xdr:spPr>
        <a:xfrm>
          <a:off x="16268700" y="166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25263</xdr:rowOff>
    </xdr:from>
    <xdr:ext cx="534377" cy="259045"/>
    <xdr:sp macro="" textlink="">
      <xdr:nvSpPr>
        <xdr:cNvPr id="715" name="公債費該当値テキスト"/>
        <xdr:cNvSpPr txBox="1"/>
      </xdr:nvSpPr>
      <xdr:spPr>
        <a:xfrm>
          <a:off x="16370300" y="164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88390</xdr:rowOff>
    </xdr:from>
    <xdr:to>
      <xdr:col>81</xdr:col>
      <xdr:colOff>101600</xdr:colOff>
      <xdr:row>97</xdr:row>
      <xdr:rowOff>18540</xdr:rowOff>
    </xdr:to>
    <xdr:sp macro="" textlink="">
      <xdr:nvSpPr>
        <xdr:cNvPr id="716" name="楕円 715"/>
        <xdr:cNvSpPr/>
      </xdr:nvSpPr>
      <xdr:spPr>
        <a:xfrm>
          <a:off x="15430500" y="16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35067</xdr:rowOff>
    </xdr:from>
    <xdr:ext cx="599010" cy="259045"/>
    <xdr:sp macro="" textlink="">
      <xdr:nvSpPr>
        <xdr:cNvPr id="717" name="テキスト ボックス 716"/>
        <xdr:cNvSpPr txBox="1"/>
      </xdr:nvSpPr>
      <xdr:spPr>
        <a:xfrm>
          <a:off x="15181795" y="1632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152298</xdr:rowOff>
    </xdr:from>
    <xdr:to>
      <xdr:col>76</xdr:col>
      <xdr:colOff>165100</xdr:colOff>
      <xdr:row>97</xdr:row>
      <xdr:rowOff>82448</xdr:rowOff>
    </xdr:to>
    <xdr:sp macro="" textlink="">
      <xdr:nvSpPr>
        <xdr:cNvPr id="718" name="楕円 717"/>
        <xdr:cNvSpPr/>
      </xdr:nvSpPr>
      <xdr:spPr>
        <a:xfrm>
          <a:off x="14541500" y="166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98975</xdr:rowOff>
    </xdr:from>
    <xdr:ext cx="534377" cy="259045"/>
    <xdr:sp macro="" textlink="">
      <xdr:nvSpPr>
        <xdr:cNvPr id="719" name="テキスト ボックス 718"/>
        <xdr:cNvSpPr txBox="1"/>
      </xdr:nvSpPr>
      <xdr:spPr>
        <a:xfrm>
          <a:off x="14325111" y="163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151354</xdr:rowOff>
    </xdr:from>
    <xdr:to>
      <xdr:col>72</xdr:col>
      <xdr:colOff>38100</xdr:colOff>
      <xdr:row>97</xdr:row>
      <xdr:rowOff>81504</xdr:rowOff>
    </xdr:to>
    <xdr:sp macro="" textlink="">
      <xdr:nvSpPr>
        <xdr:cNvPr id="720" name="楕円 719"/>
        <xdr:cNvSpPr/>
      </xdr:nvSpPr>
      <xdr:spPr>
        <a:xfrm>
          <a:off x="13652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98031</xdr:rowOff>
    </xdr:from>
    <xdr:ext cx="534377" cy="259045"/>
    <xdr:sp macro="" textlink="">
      <xdr:nvSpPr>
        <xdr:cNvPr id="721" name="テキスト ボックス 720"/>
        <xdr:cNvSpPr txBox="1"/>
      </xdr:nvSpPr>
      <xdr:spPr>
        <a:xfrm>
          <a:off x="13436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18971</xdr:rowOff>
    </xdr:from>
    <xdr:to>
      <xdr:col>67</xdr:col>
      <xdr:colOff>101600</xdr:colOff>
      <xdr:row>97</xdr:row>
      <xdr:rowOff>120571</xdr:rowOff>
    </xdr:to>
    <xdr:sp macro="" textlink="">
      <xdr:nvSpPr>
        <xdr:cNvPr id="722" name="楕円 721"/>
        <xdr:cNvSpPr/>
      </xdr:nvSpPr>
      <xdr:spPr>
        <a:xfrm>
          <a:off x="12763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137098</xdr:rowOff>
    </xdr:from>
    <xdr:ext cx="534377" cy="259045"/>
    <xdr:sp macro="" textlink="">
      <xdr:nvSpPr>
        <xdr:cNvPr id="723" name="テキスト ボックス 722"/>
        <xdr:cNvSpPr txBox="1"/>
      </xdr:nvSpPr>
      <xdr:spPr>
        <a:xfrm>
          <a:off x="12547111" y="164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7" name="直線コネクタ 746"/>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8"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50"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51" name="直線コネクタ 750"/>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3"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4" name="フローチャート: 判断 753"/>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6" name="フローチャート: 判断 755"/>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7" name="テキスト ボックス 756"/>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9" name="フローチャート: 判断 758"/>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60" name="テキスト ボックス 759"/>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2" name="フローチャート: 判断 761"/>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3" name="テキスト ボックス 762"/>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4" name="フローチャート: 判断 763"/>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5" name="テキスト ボックス 764"/>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2"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4" name="直線コネクタ 803"/>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5"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7"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8" name="直線コネクタ 807"/>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10"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11" name="フローチャート: 判断 810"/>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3" name="フローチャート: 判断 812"/>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4" name="テキスト ボックス 813"/>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6" name="フローチャート: 判断 815"/>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7" name="テキスト ボックス 816"/>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9" name="フローチャート: 判断 818"/>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20" name="テキスト ボックス 819"/>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1" name="フローチャート: 判断 820"/>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2" name="テキスト ボックス 821"/>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9"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年度決算額</a:t>
          </a:r>
          <a:r>
            <a:rPr kumimoji="1" lang="en-US" altLang="ja-JP" sz="1200">
              <a:latin typeface="ＭＳ Ｐゴシック" panose="020B0600070205080204" pitchFamily="50" charset="-128"/>
              <a:ea typeface="ＭＳ Ｐゴシック" panose="020B0600070205080204" pitchFamily="50" charset="-128"/>
            </a:rPr>
            <a:t>20,309,693</a:t>
          </a:r>
          <a:r>
            <a:rPr kumimoji="1" lang="ja-JP" altLang="en-US" sz="1200">
              <a:latin typeface="ＭＳ Ｐゴシック" panose="020B0600070205080204" pitchFamily="50" charset="-128"/>
              <a:ea typeface="ＭＳ Ｐゴシック" panose="020B0600070205080204" pitchFamily="50" charset="-128"/>
            </a:rPr>
            <a:t>千円に対して住民</a:t>
          </a:r>
          <a:r>
            <a:rPr kumimoji="1" lang="en-US" altLang="ja-JP" sz="1200">
              <a:latin typeface="ＭＳ Ｐゴシック" panose="020B0600070205080204" pitchFamily="50" charset="-128"/>
              <a:ea typeface="ＭＳ Ｐゴシック" panose="020B0600070205080204" pitchFamily="50" charset="-128"/>
            </a:rPr>
            <a:t>33,368</a:t>
          </a:r>
          <a:r>
            <a:rPr kumimoji="1" lang="ja-JP" altLang="en-US" sz="1200">
              <a:latin typeface="ＭＳ Ｐゴシック" panose="020B0600070205080204" pitchFamily="50" charset="-128"/>
              <a:ea typeface="ＭＳ Ｐゴシック" panose="020B0600070205080204" pitchFamily="50" charset="-128"/>
            </a:rPr>
            <a:t>人の一人当たりのコストは</a:t>
          </a:r>
          <a:r>
            <a:rPr kumimoji="1" lang="en-US" altLang="ja-JP" sz="1200">
              <a:latin typeface="ＭＳ Ｐゴシック" panose="020B0600070205080204" pitchFamily="50" charset="-128"/>
              <a:ea typeface="ＭＳ Ｐゴシック" panose="020B0600070205080204" pitchFamily="50" charset="-128"/>
            </a:rPr>
            <a:t>608,658</a:t>
          </a:r>
          <a:r>
            <a:rPr kumimoji="1" lang="ja-JP" altLang="en-US" sz="1200">
              <a:latin typeface="ＭＳ Ｐゴシック" panose="020B0600070205080204" pitchFamily="50" charset="-128"/>
              <a:ea typeface="ＭＳ Ｐゴシック" panose="020B0600070205080204" pitchFamily="50" charset="-128"/>
            </a:rPr>
            <a:t>円となり、対前年度比較で約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千円の減（人口減少による影響額は一人当たり約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千円の増）となった。目的別で見ると、議会費は、類似団体を下回っており、ほぼ横ばいで推移している。総務費は、新庁舎建設に係る経費が増となったことから、歳出額は前年度より大幅に増となり、類似団体を上回った。民生費の決算額は全体の約</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を占め、目的別では一番高い割合を占めている。福祉事業に係る基金積立額や臨時福祉給付金事業費の減などにより、歳出額は前年度より減となり、類似団体を下回った。衛生費は、類似団体を下回っているが、簡易水道事業会計補助金の増などにより歳出額は前年度より増となった。農林水産業費は、実践型研修ハウス整備事業などが増となったもののほぼ前年度と同額で、類似団体も上回っている。産業振興に重点的に取り組む本市では、農林水産業費は今後も増えていくことが見込まれる。商工費は、歳出額は前年度より減とな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類似団体を下回っているが、産業及び観光振興対策に積極的に取り組んでいく必要があることから、今後は増加傾向にて推移すると見込まれる。土木費は、類似団体を下回っているが、市道及び市営住宅の維持補修や高規格道路の周辺整備などを継続して実施していくことから、今後も同程度で推移すると見込まれる。消防費は、津波避難タワーや備蓄倉庫整備に係る経費が減となったことなどから、前年度より減となったが、引き続き類似団体を上回っている。教育費は、小中学校の非構造部材耐震化事業費が減となったため、前年度より減となったが、引き続き類似団体を上回った。</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年度の増は、統合給食センターの建設によるものである。災害復旧費について、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年度が類似団体を大きく上回っているのは、</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年度台風に係る復旧によるものであるが、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年度も西日本豪雨災害により、前年度より増となった。公債費は、近年は繰上償還を積極的に実施していることもあり、類似団体を上回っている。</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年度は繰上償還額が減少したため、前年度より減となった。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百万円の積み立てに対し、繰上償還の財源として</a:t>
          </a:r>
          <a:r>
            <a:rPr kumimoji="1" lang="en-US" altLang="ja-JP" sz="1400">
              <a:latin typeface="ＭＳ ゴシック" pitchFamily="49" charset="-128"/>
              <a:ea typeface="ＭＳ ゴシック" pitchFamily="49" charset="-128"/>
            </a:rPr>
            <a:t>871</a:t>
          </a:r>
          <a:r>
            <a:rPr kumimoji="1" lang="ja-JP" altLang="en-US" sz="1400">
              <a:latin typeface="ＭＳ ゴシック" pitchFamily="49" charset="-128"/>
              <a:ea typeface="ＭＳ ゴシック" pitchFamily="49" charset="-128"/>
            </a:rPr>
            <a:t>百万円の取り崩しを行ったため、標準財政規模に占める割合が</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実質収支額については、繰上償還の財源として基金の繰入を行ったが、翌年度に繰り越すべき財源の増により、前年度より</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百万円の減となり、標準財政規模に占める割合も</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実質単年度収支は、基金の積立を行ったことにより、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百万円の増となり、標準財政規模に占める割合も</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簡易水道事業会計は、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年度から法適用企業会計になり、流動資産が増加したことから、</a:t>
          </a:r>
          <a:r>
            <a:rPr kumimoji="1" lang="en-US" altLang="ja-JP" sz="1400">
              <a:latin typeface="ＭＳ ゴシック" pitchFamily="49" charset="-128"/>
              <a:ea typeface="ＭＳ ゴシック" pitchFamily="49" charset="-128"/>
            </a:rPr>
            <a:t>6.89</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一般会計は、繰越事業の財源の一部として基金の繰入を増額した結果、翌年度に繰り越すべき財源が増加したことにより、</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　国民健康保険特別会計は、国民健康保険税が前年度より</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百万円減少したことや、前年度清算金が増加したことなどにより、</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　介護保険特別会計は、介護保険料が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年度に改定され、前年度より</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百万円増加したことにより、</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その他の特別会計及び企業会計については、ほぼ前年度並みとなった。</a:t>
          </a:r>
        </a:p>
        <a:p>
          <a:r>
            <a:rPr kumimoji="1" lang="ja-JP" altLang="en-US" sz="1400">
              <a:latin typeface="ＭＳ ゴシック" pitchFamily="49" charset="-128"/>
              <a:ea typeface="ＭＳ ゴシック" pitchFamily="49" charset="-128"/>
            </a:rPr>
            <a:t>　下水道事業、農業集落排水事業、漁業集落排水事業は、一般会計から基準外の繰出を行って赤字を免れている状況であり、上・下水道事業においては、統合や老朽化による施設の更新なども予定されているため、中長期の財政計画に沿った健全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20851647</v>
      </c>
      <c r="BO4" s="430"/>
      <c r="BP4" s="430"/>
      <c r="BQ4" s="430"/>
      <c r="BR4" s="430"/>
      <c r="BS4" s="430"/>
      <c r="BT4" s="430"/>
      <c r="BU4" s="431"/>
      <c r="BV4" s="429">
        <v>21247730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2.4</v>
      </c>
      <c r="CU4" s="436"/>
      <c r="CV4" s="436"/>
      <c r="CW4" s="436"/>
      <c r="CX4" s="436"/>
      <c r="CY4" s="436"/>
      <c r="CZ4" s="436"/>
      <c r="DA4" s="437"/>
      <c r="DB4" s="435">
        <v>2.9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20309693</v>
      </c>
      <c r="BO5" s="467"/>
      <c r="BP5" s="467"/>
      <c r="BQ5" s="467"/>
      <c r="BR5" s="467"/>
      <c r="BS5" s="467"/>
      <c r="BT5" s="467"/>
      <c r="BU5" s="468"/>
      <c r="BV5" s="466">
        <v>20758458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88.9</v>
      </c>
      <c r="CU5" s="464"/>
      <c r="CV5" s="464"/>
      <c r="CW5" s="464"/>
      <c r="CX5" s="464"/>
      <c r="CY5" s="464"/>
      <c r="CZ5" s="464"/>
      <c r="DA5" s="465"/>
      <c r="DB5" s="463">
        <v>89.3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541954</v>
      </c>
      <c r="BO6" s="467"/>
      <c r="BP6" s="467"/>
      <c r="BQ6" s="467"/>
      <c r="BR6" s="467"/>
      <c r="BS6" s="467"/>
      <c r="BT6" s="467"/>
      <c r="BU6" s="468"/>
      <c r="BV6" s="466">
        <v>489272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92.9</v>
      </c>
      <c r="CU6" s="504"/>
      <c r="CV6" s="504"/>
      <c r="CW6" s="504"/>
      <c r="CX6" s="504"/>
      <c r="CY6" s="504"/>
      <c r="CZ6" s="504"/>
      <c r="DA6" s="505"/>
      <c r="DB6" s="503">
        <v>93.4</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280127</v>
      </c>
      <c r="BO7" s="467"/>
      <c r="BP7" s="467"/>
      <c r="BQ7" s="467"/>
      <c r="BR7" s="467"/>
      <c r="BS7" s="467"/>
      <c r="BT7" s="467"/>
      <c r="BU7" s="468"/>
      <c r="BV7" s="466">
        <v>174790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10869360</v>
      </c>
      <c r="CU7" s="467"/>
      <c r="CV7" s="467"/>
      <c r="CW7" s="467"/>
      <c r="CX7" s="467"/>
      <c r="CY7" s="467"/>
      <c r="CZ7" s="467"/>
      <c r="DA7" s="468"/>
      <c r="DB7" s="466">
        <v>10942246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261827</v>
      </c>
      <c r="BO8" s="467"/>
      <c r="BP8" s="467"/>
      <c r="BQ8" s="467"/>
      <c r="BR8" s="467"/>
      <c r="BS8" s="467"/>
      <c r="BT8" s="467"/>
      <c r="BU8" s="468"/>
      <c r="BV8" s="466">
        <v>314482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0.35</v>
      </c>
      <c r="CU8" s="507"/>
      <c r="CV8" s="507"/>
      <c r="CW8" s="507"/>
      <c r="CX8" s="507"/>
      <c r="CY8" s="507"/>
      <c r="CZ8" s="507"/>
      <c r="DA8" s="508"/>
      <c r="DB8" s="506">
        <v>0.35</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32961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-52655</v>
      </c>
      <c r="BO9" s="467"/>
      <c r="BP9" s="467"/>
      <c r="BQ9" s="467"/>
      <c r="BR9" s="467"/>
      <c r="BS9" s="467"/>
      <c r="BT9" s="467"/>
      <c r="BU9" s="468"/>
      <c r="BV9" s="466">
        <v>6449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20.8</v>
      </c>
      <c r="CU9" s="464"/>
      <c r="CV9" s="464"/>
      <c r="CW9" s="464"/>
      <c r="CX9" s="464"/>
      <c r="CY9" s="464"/>
      <c r="CZ9" s="464"/>
      <c r="DA9" s="465"/>
      <c r="DB9" s="463">
        <v>26.4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33830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440692</v>
      </c>
      <c r="BO10" s="467"/>
      <c r="BP10" s="467"/>
      <c r="BQ10" s="467"/>
      <c r="BR10" s="467"/>
      <c r="BS10" s="467"/>
      <c r="BT10" s="467"/>
      <c r="BU10" s="468"/>
      <c r="BV10" s="466">
        <v>161897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870896</v>
      </c>
      <c r="BO11" s="467"/>
      <c r="BP11" s="467"/>
      <c r="BQ11" s="467"/>
      <c r="BR11" s="467"/>
      <c r="BS11" s="467"/>
      <c r="BT11" s="467"/>
      <c r="BU11" s="468"/>
      <c r="BV11" s="466">
        <v>1377963</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33368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870896</v>
      </c>
      <c r="BO12" s="467"/>
      <c r="BP12" s="467"/>
      <c r="BQ12" s="467"/>
      <c r="BR12" s="467"/>
      <c r="BS12" s="467"/>
      <c r="BT12" s="467"/>
      <c r="BU12" s="468"/>
      <c r="BV12" s="466">
        <v>1172115</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33138</v>
      </c>
      <c r="S13" s="548"/>
      <c r="T13" s="548"/>
      <c r="U13" s="548"/>
      <c r="V13" s="549"/>
      <c r="W13" s="482" t="s">
        <v>139</v>
      </c>
      <c r="X13" s="483"/>
      <c r="Y13" s="483"/>
      <c r="Z13" s="483"/>
      <c r="AA13" s="483"/>
      <c r="AB13" s="473"/>
      <c r="AC13" s="517">
        <v>2717</v>
      </c>
      <c r="AD13" s="518"/>
      <c r="AE13" s="518"/>
      <c r="AF13" s="518"/>
      <c r="AG13" s="557"/>
      <c r="AH13" s="517">
        <v>2990</v>
      </c>
      <c r="AI13" s="518"/>
      <c r="AJ13" s="518"/>
      <c r="AK13" s="518"/>
      <c r="AL13" s="519"/>
      <c r="AM13" s="495" t="s">
        <v>140</v>
      </c>
      <c r="AN13" s="496"/>
      <c r="AO13" s="496"/>
      <c r="AP13" s="496"/>
      <c r="AQ13" s="496"/>
      <c r="AR13" s="496"/>
      <c r="AS13" s="496"/>
      <c r="AT13" s="497"/>
      <c r="AU13" s="498" t="s">
        <v>126</v>
      </c>
      <c r="AV13" s="499"/>
      <c r="AW13" s="499"/>
      <c r="AX13" s="499"/>
      <c r="AY13" s="500" t="s">
        <v>141</v>
      </c>
      <c r="AZ13" s="501"/>
      <c r="BA13" s="501"/>
      <c r="BB13" s="501"/>
      <c r="BC13" s="501"/>
      <c r="BD13" s="501"/>
      <c r="BE13" s="501"/>
      <c r="BF13" s="501"/>
      <c r="BG13" s="501"/>
      <c r="BH13" s="501"/>
      <c r="BI13" s="501"/>
      <c r="BJ13" s="501"/>
      <c r="BK13" s="501"/>
      <c r="BL13" s="501"/>
      <c r="BM13" s="502"/>
      <c r="BN13" s="466">
        <v>388037</v>
      </c>
      <c r="BO13" s="467"/>
      <c r="BP13" s="467"/>
      <c r="BQ13" s="467"/>
      <c r="BR13" s="467"/>
      <c r="BS13" s="467"/>
      <c r="BT13" s="467"/>
      <c r="BU13" s="468"/>
      <c r="BV13" s="466">
        <v>374194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v>
      </c>
      <c r="CU13" s="464"/>
      <c r="CV13" s="464"/>
      <c r="CW13" s="464"/>
      <c r="CX13" s="464"/>
      <c r="CY13" s="464"/>
      <c r="CZ13" s="464"/>
      <c r="DA13" s="465"/>
      <c r="DB13" s="463">
        <v>8.6999999999999993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33533</v>
      </c>
      <c r="S14" s="548"/>
      <c r="T14" s="548"/>
      <c r="U14" s="548"/>
      <c r="V14" s="549"/>
      <c r="W14" s="456"/>
      <c r="X14" s="457"/>
      <c r="Y14" s="457"/>
      <c r="Z14" s="457"/>
      <c r="AA14" s="457"/>
      <c r="AB14" s="446"/>
      <c r="AC14" s="550">
        <v>17.5</v>
      </c>
      <c r="AD14" s="551"/>
      <c r="AE14" s="551"/>
      <c r="AF14" s="551"/>
      <c r="AG14" s="552"/>
      <c r="AH14" s="550">
        <v>18.7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33347</v>
      </c>
      <c r="S15" s="548"/>
      <c r="T15" s="548"/>
      <c r="U15" s="548"/>
      <c r="V15" s="549"/>
      <c r="W15" s="482" t="s">
        <v>146</v>
      </c>
      <c r="X15" s="483"/>
      <c r="Y15" s="483"/>
      <c r="Z15" s="483"/>
      <c r="AA15" s="483"/>
      <c r="AB15" s="473"/>
      <c r="AC15" s="517">
        <v>2507</v>
      </c>
      <c r="AD15" s="518"/>
      <c r="AE15" s="518"/>
      <c r="AF15" s="518"/>
      <c r="AG15" s="557"/>
      <c r="AH15" s="517">
        <v>2764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3221982</v>
      </c>
      <c r="BO15" s="430"/>
      <c r="BP15" s="430"/>
      <c r="BQ15" s="430"/>
      <c r="BR15" s="430"/>
      <c r="BS15" s="430"/>
      <c r="BT15" s="430"/>
      <c r="BU15" s="431"/>
      <c r="BV15" s="429">
        <v>3109222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16.2</v>
      </c>
      <c r="AD16" s="551"/>
      <c r="AE16" s="551"/>
      <c r="AF16" s="551"/>
      <c r="AG16" s="552"/>
      <c r="AH16" s="550">
        <v>17.3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9049678</v>
      </c>
      <c r="BO16" s="467"/>
      <c r="BP16" s="467"/>
      <c r="BQ16" s="467"/>
      <c r="BR16" s="467"/>
      <c r="BS16" s="467"/>
      <c r="BT16" s="467"/>
      <c r="BU16" s="468"/>
      <c r="BV16" s="466">
        <v>8856559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10293</v>
      </c>
      <c r="AD17" s="518"/>
      <c r="AE17" s="518"/>
      <c r="AF17" s="518"/>
      <c r="AG17" s="557"/>
      <c r="AH17" s="517">
        <v>10267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4070247</v>
      </c>
      <c r="BO17" s="467"/>
      <c r="BP17" s="467"/>
      <c r="BQ17" s="467"/>
      <c r="BR17" s="467"/>
      <c r="BS17" s="467"/>
      <c r="BT17" s="467"/>
      <c r="BU17" s="468"/>
      <c r="BV17" s="466">
        <v>3926438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126.46</v>
      </c>
      <c r="M18" s="579"/>
      <c r="N18" s="579"/>
      <c r="O18" s="579"/>
      <c r="P18" s="579"/>
      <c r="Q18" s="579"/>
      <c r="R18" s="580"/>
      <c r="S18" s="580"/>
      <c r="T18" s="580"/>
      <c r="U18" s="580"/>
      <c r="V18" s="581"/>
      <c r="W18" s="484"/>
      <c r="X18" s="485"/>
      <c r="Y18" s="485"/>
      <c r="Z18" s="485"/>
      <c r="AA18" s="485"/>
      <c r="AB18" s="476"/>
      <c r="AC18" s="582">
        <v>66.3</v>
      </c>
      <c r="AD18" s="583"/>
      <c r="AE18" s="583"/>
      <c r="AF18" s="583"/>
      <c r="AG18" s="584"/>
      <c r="AH18" s="582">
        <v>64.099999999999994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9745725</v>
      </c>
      <c r="BO18" s="467"/>
      <c r="BP18" s="467"/>
      <c r="BQ18" s="467"/>
      <c r="BR18" s="467"/>
      <c r="BS18" s="467"/>
      <c r="BT18" s="467"/>
      <c r="BU18" s="468"/>
      <c r="BV18" s="466">
        <v>9849628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261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13544559</v>
      </c>
      <c r="BO19" s="467"/>
      <c r="BP19" s="467"/>
      <c r="BQ19" s="467"/>
      <c r="BR19" s="467"/>
      <c r="BS19" s="467"/>
      <c r="BT19" s="467"/>
      <c r="BU19" s="468"/>
      <c r="BV19" s="466">
        <v>13601911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12953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14925248</v>
      </c>
      <c r="BO23" s="467"/>
      <c r="BP23" s="467"/>
      <c r="BQ23" s="467"/>
      <c r="BR23" s="467"/>
      <c r="BS23" s="467"/>
      <c r="BT23" s="467"/>
      <c r="BU23" s="468"/>
      <c r="BV23" s="466">
        <v>14792976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7650</v>
      </c>
      <c r="R24" s="518"/>
      <c r="S24" s="518"/>
      <c r="T24" s="518"/>
      <c r="U24" s="518"/>
      <c r="V24" s="557"/>
      <c r="W24" s="616"/>
      <c r="X24" s="604"/>
      <c r="Y24" s="605"/>
      <c r="Z24" s="516" t="s">
        <v>170</v>
      </c>
      <c r="AA24" s="496"/>
      <c r="AB24" s="496"/>
      <c r="AC24" s="496"/>
      <c r="AD24" s="496"/>
      <c r="AE24" s="496"/>
      <c r="AF24" s="496"/>
      <c r="AG24" s="497"/>
      <c r="AH24" s="517">
        <v>359</v>
      </c>
      <c r="AI24" s="518"/>
      <c r="AJ24" s="518"/>
      <c r="AK24" s="518"/>
      <c r="AL24" s="557"/>
      <c r="AM24" s="517">
        <v>1081667</v>
      </c>
      <c r="AN24" s="518"/>
      <c r="AO24" s="518"/>
      <c r="AP24" s="518"/>
      <c r="AQ24" s="518"/>
      <c r="AR24" s="557"/>
      <c r="AS24" s="517">
        <v>3013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6742887</v>
      </c>
      <c r="BO24" s="467"/>
      <c r="BP24" s="467"/>
      <c r="BQ24" s="467"/>
      <c r="BR24" s="467"/>
      <c r="BS24" s="467"/>
      <c r="BT24" s="467"/>
      <c r="BU24" s="468"/>
      <c r="BV24" s="466">
        <v>7248991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6550</v>
      </c>
      <c r="R25" s="518"/>
      <c r="S25" s="518"/>
      <c r="T25" s="518"/>
      <c r="U25" s="518"/>
      <c r="V25" s="557"/>
      <c r="W25" s="616"/>
      <c r="X25" s="604"/>
      <c r="Y25" s="605"/>
      <c r="Z25" s="516" t="s">
        <v>173</v>
      </c>
      <c r="AA25" s="496"/>
      <c r="AB25" s="496"/>
      <c r="AC25" s="496"/>
      <c r="AD25" s="496"/>
      <c r="AE25" s="496"/>
      <c r="AF25" s="496"/>
      <c r="AG25" s="497"/>
      <c r="AH25" s="517">
        <v>46</v>
      </c>
      <c r="AI25" s="518"/>
      <c r="AJ25" s="518"/>
      <c r="AK25" s="518"/>
      <c r="AL25" s="557"/>
      <c r="AM25" s="517">
        <v>132158</v>
      </c>
      <c r="AN25" s="518"/>
      <c r="AO25" s="518"/>
      <c r="AP25" s="518"/>
      <c r="AQ25" s="518"/>
      <c r="AR25" s="557"/>
      <c r="AS25" s="517">
        <v>2873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1854518</v>
      </c>
      <c r="BO25" s="430"/>
      <c r="BP25" s="430"/>
      <c r="BQ25" s="430"/>
      <c r="BR25" s="430"/>
      <c r="BS25" s="430"/>
      <c r="BT25" s="430"/>
      <c r="BU25" s="431"/>
      <c r="BV25" s="429">
        <v>2545313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6050</v>
      </c>
      <c r="R26" s="518"/>
      <c r="S26" s="518"/>
      <c r="T26" s="518"/>
      <c r="U26" s="518"/>
      <c r="V26" s="557"/>
      <c r="W26" s="616"/>
      <c r="X26" s="604"/>
      <c r="Y26" s="605"/>
      <c r="Z26" s="516" t="s">
        <v>176</v>
      </c>
      <c r="AA26" s="626"/>
      <c r="AB26" s="626"/>
      <c r="AC26" s="626"/>
      <c r="AD26" s="626"/>
      <c r="AE26" s="626"/>
      <c r="AF26" s="626"/>
      <c r="AG26" s="627"/>
      <c r="AH26" s="517">
        <v>11</v>
      </c>
      <c r="AI26" s="518"/>
      <c r="AJ26" s="518"/>
      <c r="AK26" s="518"/>
      <c r="AL26" s="557"/>
      <c r="AM26" s="517">
        <v>34364</v>
      </c>
      <c r="AN26" s="518"/>
      <c r="AO26" s="518"/>
      <c r="AP26" s="518"/>
      <c r="AQ26" s="518"/>
      <c r="AR26" s="557"/>
      <c r="AS26" s="517">
        <v>3124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145</v>
      </c>
      <c r="BO26" s="467"/>
      <c r="BP26" s="467"/>
      <c r="BQ26" s="467"/>
      <c r="BR26" s="467"/>
      <c r="BS26" s="467"/>
      <c r="BT26" s="467"/>
      <c r="BU26" s="468"/>
      <c r="BV26" s="466" t="s">
        <v>145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3900</v>
      </c>
      <c r="R27" s="518"/>
      <c r="S27" s="518"/>
      <c r="T27" s="518"/>
      <c r="U27" s="518"/>
      <c r="V27" s="557"/>
      <c r="W27" s="616"/>
      <c r="X27" s="604"/>
      <c r="Y27" s="605"/>
      <c r="Z27" s="516" t="s">
        <v>179</v>
      </c>
      <c r="AA27" s="496"/>
      <c r="AB27" s="496"/>
      <c r="AC27" s="496"/>
      <c r="AD27" s="496"/>
      <c r="AE27" s="496"/>
      <c r="AF27" s="496"/>
      <c r="AG27" s="497"/>
      <c r="AH27" s="517">
        <v>23</v>
      </c>
      <c r="AI27" s="518"/>
      <c r="AJ27" s="518"/>
      <c r="AK27" s="518"/>
      <c r="AL27" s="557"/>
      <c r="AM27" s="517">
        <v>67551</v>
      </c>
      <c r="AN27" s="518"/>
      <c r="AO27" s="518"/>
      <c r="AP27" s="518"/>
      <c r="AQ27" s="518"/>
      <c r="AR27" s="557"/>
      <c r="AS27" s="517">
        <v>2937</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145</v>
      </c>
      <c r="BO27" s="640"/>
      <c r="BP27" s="640"/>
      <c r="BQ27" s="640"/>
      <c r="BR27" s="640"/>
      <c r="BS27" s="640"/>
      <c r="BT27" s="640"/>
      <c r="BU27" s="641"/>
      <c r="BV27" s="639" t="s">
        <v>145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3500</v>
      </c>
      <c r="R28" s="518"/>
      <c r="S28" s="518"/>
      <c r="T28" s="518"/>
      <c r="U28" s="518"/>
      <c r="V28" s="557"/>
      <c r="W28" s="616"/>
      <c r="X28" s="604"/>
      <c r="Y28" s="605"/>
      <c r="Z28" s="516" t="s">
        <v>182</v>
      </c>
      <c r="AA28" s="496"/>
      <c r="AB28" s="496"/>
      <c r="AC28" s="496"/>
      <c r="AD28" s="496"/>
      <c r="AE28" s="496"/>
      <c r="AF28" s="496"/>
      <c r="AG28" s="497"/>
      <c r="AH28" s="517" t="s">
        <v>145</v>
      </c>
      <c r="AI28" s="518"/>
      <c r="AJ28" s="518"/>
      <c r="AK28" s="518"/>
      <c r="AL28" s="557"/>
      <c r="AM28" s="517" t="s">
        <v>145</v>
      </c>
      <c r="AN28" s="518"/>
      <c r="AO28" s="518"/>
      <c r="AP28" s="518"/>
      <c r="AQ28" s="518"/>
      <c r="AR28" s="557"/>
      <c r="AS28" s="517" t="s">
        <v>145</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3594016</v>
      </c>
      <c r="BO28" s="430"/>
      <c r="BP28" s="430"/>
      <c r="BQ28" s="430"/>
      <c r="BR28" s="430"/>
      <c r="BS28" s="430"/>
      <c r="BT28" s="430"/>
      <c r="BU28" s="431"/>
      <c r="BV28" s="429">
        <v>4024220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19</v>
      </c>
      <c r="M29" s="518"/>
      <c r="N29" s="518"/>
      <c r="O29" s="518"/>
      <c r="P29" s="557"/>
      <c r="Q29" s="517">
        <v>2900</v>
      </c>
      <c r="R29" s="518"/>
      <c r="S29" s="518"/>
      <c r="T29" s="518"/>
      <c r="U29" s="518"/>
      <c r="V29" s="557"/>
      <c r="W29" s="617"/>
      <c r="X29" s="618"/>
      <c r="Y29" s="619"/>
      <c r="Z29" s="516" t="s">
        <v>185</v>
      </c>
      <c r="AA29" s="496"/>
      <c r="AB29" s="496"/>
      <c r="AC29" s="496"/>
      <c r="AD29" s="496"/>
      <c r="AE29" s="496"/>
      <c r="AF29" s="496"/>
      <c r="AG29" s="497"/>
      <c r="AH29" s="517">
        <v>382</v>
      </c>
      <c r="AI29" s="518"/>
      <c r="AJ29" s="518"/>
      <c r="AK29" s="518"/>
      <c r="AL29" s="557"/>
      <c r="AM29" s="517">
        <v>1149218</v>
      </c>
      <c r="AN29" s="518"/>
      <c r="AO29" s="518"/>
      <c r="AP29" s="518"/>
      <c r="AQ29" s="518"/>
      <c r="AR29" s="557"/>
      <c r="AS29" s="517">
        <v>3008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2093468</v>
      </c>
      <c r="BO29" s="467"/>
      <c r="BP29" s="467"/>
      <c r="BQ29" s="467"/>
      <c r="BR29" s="467"/>
      <c r="BS29" s="467"/>
      <c r="BT29" s="467"/>
      <c r="BU29" s="468"/>
      <c r="BV29" s="466">
        <v>2089967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6808442</v>
      </c>
      <c r="BO30" s="640"/>
      <c r="BP30" s="640"/>
      <c r="BQ30" s="640"/>
      <c r="BR30" s="640"/>
      <c r="BS30" s="640"/>
      <c r="BT30" s="640"/>
      <c r="BU30" s="641"/>
      <c r="BV30" s="639">
        <v>6744681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香南市水道事業会計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香美郡殖林組合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香南市土地開発公社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簡易水道事業特別会計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香南香美衛生組合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香南市霊園公社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後期高齢者医療保険特別会計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香南市工業用水道事業会計</v>
      </c>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IF('各会計、関係団体の財政状況及び健全化判断比率'!B36="","",'各会計、関係団体の財政状況及び健全化判断比率'!B36)</f>
        <v>漁業集落排水事業特別会計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香南斎場組合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香南市農業公社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IF('各会計、関係団体の財政状況及び健全化判断比率'!B37="","",'各会計、関係団体の財政状況及び健全化判断比率'!B37)</f>
        <v>工業団地造成事業特別会計</v>
      </c>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香南香美老人ーム組合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ヤ・シィ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香南香美老人ーム組合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香南清掃組合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高知県広域食肉センター事務組合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こうち人づくり広域連合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高知県市町村総合事務組合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高知県市町村総合事務組合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yTXF8n9aZ5AOjBOihPl2vSMEyGykAOxUf3cOVoAamA9NPQrzaWOBsDqzG7/TAhC5YrLeoRZV+NaE5OytncXUkA==" saltValue="63IHLoUvQyKR0DPI5w43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3" t="s">
        <v>568</v>
      </c>
      <c r="D34" s="1243"/>
      <c r="E34" s="1244"/>
      <c r="F34" s="32">
        <v>0</v>
      </c>
      <c r="G34" s="33">
        <v>0.2</v>
      </c>
      <c r="H34" s="33">
        <v>7.0000000000000007E-2</v>
      </c>
      <c r="I34" s="33">
        <v>0</v>
      </c>
      <c r="J34" s="34">
        <v>6.89</v>
      </c>
      <c r="K34" s="22"/>
      <c r="L34" s="22"/>
      <c r="M34" s="22"/>
      <c r="N34" s="22"/>
      <c r="O34" s="22"/>
      <c r="P34" s="22"/>
    </row>
    <row r="35" spans="1:16" ht="39" customHeight="1">
      <c r="A35" s="22"/>
      <c r="B35" s="35"/>
      <c r="C35" s="1237" t="s">
        <v>569</v>
      </c>
      <c r="D35" s="1238"/>
      <c r="E35" s="1239"/>
      <c r="F35" s="36">
        <v>10.39</v>
      </c>
      <c r="G35" s="37">
        <v>4.29</v>
      </c>
      <c r="H35" s="37">
        <v>2.73</v>
      </c>
      <c r="I35" s="37">
        <v>2.87</v>
      </c>
      <c r="J35" s="38">
        <v>2.4</v>
      </c>
      <c r="K35" s="22"/>
      <c r="L35" s="22"/>
      <c r="M35" s="22"/>
      <c r="N35" s="22"/>
      <c r="O35" s="22"/>
      <c r="P35" s="22"/>
    </row>
    <row r="36" spans="1:16" ht="39" customHeight="1">
      <c r="A36" s="22"/>
      <c r="B36" s="35"/>
      <c r="C36" s="1237" t="s">
        <v>570</v>
      </c>
      <c r="D36" s="1238"/>
      <c r="E36" s="1239"/>
      <c r="F36" s="36">
        <v>2.62</v>
      </c>
      <c r="G36" s="37">
        <v>1.91</v>
      </c>
      <c r="H36" s="37">
        <v>2.11</v>
      </c>
      <c r="I36" s="37">
        <v>2.2000000000000002</v>
      </c>
      <c r="J36" s="38">
        <v>2</v>
      </c>
      <c r="K36" s="22"/>
      <c r="L36" s="22"/>
      <c r="M36" s="22"/>
      <c r="N36" s="22"/>
      <c r="O36" s="22"/>
      <c r="P36" s="22"/>
    </row>
    <row r="37" spans="1:16" ht="39" customHeight="1">
      <c r="A37" s="22"/>
      <c r="B37" s="35"/>
      <c r="C37" s="1237" t="s">
        <v>571</v>
      </c>
      <c r="D37" s="1238"/>
      <c r="E37" s="1239"/>
      <c r="F37" s="36">
        <v>0.46</v>
      </c>
      <c r="G37" s="37">
        <v>0.65</v>
      </c>
      <c r="H37" s="37">
        <v>0.83</v>
      </c>
      <c r="I37" s="37">
        <v>1.06</v>
      </c>
      <c r="J37" s="38">
        <v>1.05</v>
      </c>
      <c r="K37" s="22"/>
      <c r="L37" s="22"/>
      <c r="M37" s="22"/>
      <c r="N37" s="22"/>
      <c r="O37" s="22"/>
      <c r="P37" s="22"/>
    </row>
    <row r="38" spans="1:16" ht="39" customHeight="1">
      <c r="A38" s="22"/>
      <c r="B38" s="35"/>
      <c r="C38" s="1237" t="s">
        <v>572</v>
      </c>
      <c r="D38" s="1238"/>
      <c r="E38" s="1239"/>
      <c r="F38" s="36">
        <v>7.0000000000000007E-2</v>
      </c>
      <c r="G38" s="37">
        <v>0.2</v>
      </c>
      <c r="H38" s="37">
        <v>0.16</v>
      </c>
      <c r="I38" s="37">
        <v>0.23</v>
      </c>
      <c r="J38" s="38">
        <v>0.65</v>
      </c>
      <c r="K38" s="22"/>
      <c r="L38" s="22"/>
      <c r="M38" s="22"/>
      <c r="N38" s="22"/>
      <c r="O38" s="22"/>
      <c r="P38" s="22"/>
    </row>
    <row r="39" spans="1:16" ht="39" customHeight="1">
      <c r="A39" s="22"/>
      <c r="B39" s="35"/>
      <c r="C39" s="1237" t="s">
        <v>573</v>
      </c>
      <c r="D39" s="1238"/>
      <c r="E39" s="1239"/>
      <c r="F39" s="36">
        <v>0.06</v>
      </c>
      <c r="G39" s="37">
        <v>0.06</v>
      </c>
      <c r="H39" s="37">
        <v>0.08</v>
      </c>
      <c r="I39" s="37">
        <v>0.08</v>
      </c>
      <c r="J39" s="38">
        <v>0.11</v>
      </c>
      <c r="K39" s="22"/>
      <c r="L39" s="22"/>
      <c r="M39" s="22"/>
      <c r="N39" s="22"/>
      <c r="O39" s="22"/>
      <c r="P39" s="22"/>
    </row>
    <row r="40" spans="1:16" ht="39" customHeight="1">
      <c r="A40" s="22"/>
      <c r="B40" s="35"/>
      <c r="C40" s="1237" t="s">
        <v>574</v>
      </c>
      <c r="D40" s="1238"/>
      <c r="E40" s="1239"/>
      <c r="F40" s="36">
        <v>0.01</v>
      </c>
      <c r="G40" s="37">
        <v>0.42</v>
      </c>
      <c r="H40" s="37">
        <v>0.55000000000000004</v>
      </c>
      <c r="I40" s="37">
        <v>0.51</v>
      </c>
      <c r="J40" s="38">
        <v>0</v>
      </c>
      <c r="K40" s="22"/>
      <c r="L40" s="22"/>
      <c r="M40" s="22"/>
      <c r="N40" s="22"/>
      <c r="O40" s="22"/>
      <c r="P40" s="22"/>
    </row>
    <row r="41" spans="1:16" ht="39" customHeight="1">
      <c r="A41" s="22"/>
      <c r="B41" s="35"/>
      <c r="C41" s="1237" t="s">
        <v>575</v>
      </c>
      <c r="D41" s="1238"/>
      <c r="E41" s="1239"/>
      <c r="F41" s="36">
        <v>0</v>
      </c>
      <c r="G41" s="37">
        <v>0</v>
      </c>
      <c r="H41" s="37">
        <v>0</v>
      </c>
      <c r="I41" s="37">
        <v>0</v>
      </c>
      <c r="J41" s="38">
        <v>0</v>
      </c>
      <c r="K41" s="22"/>
      <c r="L41" s="22"/>
      <c r="M41" s="22"/>
      <c r="N41" s="22"/>
      <c r="O41" s="22"/>
      <c r="P41" s="22"/>
    </row>
    <row r="42" spans="1:16" ht="39" customHeight="1">
      <c r="A42" s="22"/>
      <c r="B42" s="39"/>
      <c r="C42" s="1237" t="s">
        <v>576</v>
      </c>
      <c r="D42" s="1238"/>
      <c r="E42" s="1239"/>
      <c r="F42" s="36" t="s">
        <v>521</v>
      </c>
      <c r="G42" s="37" t="s">
        <v>521</v>
      </c>
      <c r="H42" s="37" t="s">
        <v>521</v>
      </c>
      <c r="I42" s="37" t="s">
        <v>521</v>
      </c>
      <c r="J42" s="38" t="s">
        <v>521</v>
      </c>
      <c r="K42" s="22"/>
      <c r="L42" s="22"/>
      <c r="M42" s="22"/>
      <c r="N42" s="22"/>
      <c r="O42" s="22"/>
      <c r="P42" s="22"/>
    </row>
    <row r="43" spans="1:16" ht="39" customHeight="1" thickBot="1">
      <c r="A43" s="22"/>
      <c r="B43" s="40"/>
      <c r="C43" s="1240" t="s">
        <v>577</v>
      </c>
      <c r="D43" s="1241"/>
      <c r="E43" s="1242"/>
      <c r="F43" s="41">
        <v>1.5</v>
      </c>
      <c r="G43" s="42">
        <v>1.07</v>
      </c>
      <c r="H43" s="42">
        <v>0.62</v>
      </c>
      <c r="I43" s="42">
        <v>0.64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GnvhFL3H5BkpKLQ7c6ZT649ZOzckHo/RwA9S/T7fxitq0QnDQibcURO8T2+9b05ficeRy58AAugv5hfUcZQiw==" saltValue="UlXeJEUKQYNWKNORrNSe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7" zoomScaleNormal="8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45" t="s">
        <v>11</v>
      </c>
      <c r="C45" s="1246"/>
      <c r="D45" s="58"/>
      <c r="E45" s="1251" t="s">
        <v>12</v>
      </c>
      <c r="F45" s="1251"/>
      <c r="G45" s="1251"/>
      <c r="H45" s="1251"/>
      <c r="I45" s="1251"/>
      <c r="J45" s="1252"/>
      <c r="K45" s="59">
        <v>2775</v>
      </c>
      <c r="L45" s="60">
        <v>2649</v>
      </c>
      <c r="M45" s="60">
        <v>2507</v>
      </c>
      <c r="N45" s="60">
        <v>2315</v>
      </c>
      <c r="O45" s="61">
        <v>2055</v>
      </c>
      <c r="P45" s="48"/>
      <c r="Q45" s="48"/>
      <c r="R45" s="48"/>
      <c r="S45" s="48"/>
      <c r="T45" s="48"/>
      <c r="U45" s="48"/>
    </row>
    <row r="46" spans="1:21" ht="30.75" customHeight="1">
      <c r="A46" s="48"/>
      <c r="B46" s="1247"/>
      <c r="C46" s="1248"/>
      <c r="D46" s="62"/>
      <c r="E46" s="1253" t="s">
        <v>13</v>
      </c>
      <c r="F46" s="1253"/>
      <c r="G46" s="1253"/>
      <c r="H46" s="1253"/>
      <c r="I46" s="1253"/>
      <c r="J46" s="1254"/>
      <c r="K46" s="63" t="s">
        <v>521</v>
      </c>
      <c r="L46" s="64" t="s">
        <v>521</v>
      </c>
      <c r="M46" s="64" t="s">
        <v>521</v>
      </c>
      <c r="N46" s="64" t="s">
        <v>521</v>
      </c>
      <c r="O46" s="65" t="s">
        <v>521</v>
      </c>
      <c r="P46" s="48"/>
      <c r="Q46" s="48"/>
      <c r="R46" s="48"/>
      <c r="S46" s="48"/>
      <c r="T46" s="48"/>
      <c r="U46" s="48"/>
    </row>
    <row r="47" spans="1:21" ht="30.75" customHeight="1">
      <c r="A47" s="48"/>
      <c r="B47" s="1247"/>
      <c r="C47" s="1248"/>
      <c r="D47" s="62"/>
      <c r="E47" s="1253" t="s">
        <v>14</v>
      </c>
      <c r="F47" s="1253"/>
      <c r="G47" s="1253"/>
      <c r="H47" s="1253"/>
      <c r="I47" s="1253"/>
      <c r="J47" s="1254"/>
      <c r="K47" s="63" t="s">
        <v>521</v>
      </c>
      <c r="L47" s="64" t="s">
        <v>521</v>
      </c>
      <c r="M47" s="64" t="s">
        <v>521</v>
      </c>
      <c r="N47" s="64" t="s">
        <v>521</v>
      </c>
      <c r="O47" s="65" t="s">
        <v>521</v>
      </c>
      <c r="P47" s="48"/>
      <c r="Q47" s="48"/>
      <c r="R47" s="48"/>
      <c r="S47" s="48"/>
      <c r="T47" s="48"/>
      <c r="U47" s="48"/>
    </row>
    <row r="48" spans="1:21" ht="30.75" customHeight="1">
      <c r="A48" s="48"/>
      <c r="B48" s="1247"/>
      <c r="C48" s="1248"/>
      <c r="D48" s="62"/>
      <c r="E48" s="1253" t="s">
        <v>15</v>
      </c>
      <c r="F48" s="1253"/>
      <c r="G48" s="1253"/>
      <c r="H48" s="1253"/>
      <c r="I48" s="1253"/>
      <c r="J48" s="1254"/>
      <c r="K48" s="63">
        <v>672</v>
      </c>
      <c r="L48" s="64">
        <v>720</v>
      </c>
      <c r="M48" s="64">
        <v>720</v>
      </c>
      <c r="N48" s="64">
        <v>670</v>
      </c>
      <c r="O48" s="65">
        <v>772</v>
      </c>
      <c r="P48" s="48"/>
      <c r="Q48" s="48"/>
      <c r="R48" s="48"/>
      <c r="S48" s="48"/>
      <c r="T48" s="48"/>
      <c r="U48" s="48"/>
    </row>
    <row r="49" spans="1:21" ht="30.75" customHeight="1">
      <c r="A49" s="48"/>
      <c r="B49" s="1247"/>
      <c r="C49" s="1248"/>
      <c r="D49" s="62"/>
      <c r="E49" s="1253" t="s">
        <v>16</v>
      </c>
      <c r="F49" s="1253"/>
      <c r="G49" s="1253"/>
      <c r="H49" s="1253"/>
      <c r="I49" s="1253"/>
      <c r="J49" s="1254"/>
      <c r="K49" s="63">
        <v>56</v>
      </c>
      <c r="L49" s="64">
        <v>55</v>
      </c>
      <c r="M49" s="64">
        <v>28</v>
      </c>
      <c r="N49" s="64">
        <v>17</v>
      </c>
      <c r="O49" s="65">
        <v>17</v>
      </c>
      <c r="P49" s="48"/>
      <c r="Q49" s="48"/>
      <c r="R49" s="48"/>
      <c r="S49" s="48"/>
      <c r="T49" s="48"/>
      <c r="U49" s="48"/>
    </row>
    <row r="50" spans="1:21" ht="30.75" customHeight="1">
      <c r="A50" s="48"/>
      <c r="B50" s="1247"/>
      <c r="C50" s="1248"/>
      <c r="D50" s="62"/>
      <c r="E50" s="1253" t="s">
        <v>17</v>
      </c>
      <c r="F50" s="1253"/>
      <c r="G50" s="1253"/>
      <c r="H50" s="1253"/>
      <c r="I50" s="1253"/>
      <c r="J50" s="1254"/>
      <c r="K50" s="63">
        <v>2</v>
      </c>
      <c r="L50" s="64" t="s">
        <v>521</v>
      </c>
      <c r="M50" s="64" t="s">
        <v>521</v>
      </c>
      <c r="N50" s="64" t="s">
        <v>521</v>
      </c>
      <c r="O50" s="65" t="s">
        <v>521</v>
      </c>
      <c r="P50" s="48"/>
      <c r="Q50" s="48"/>
      <c r="R50" s="48"/>
      <c r="S50" s="48"/>
      <c r="T50" s="48"/>
      <c r="U50" s="48"/>
    </row>
    <row r="51" spans="1:21" ht="30.75" customHeight="1">
      <c r="A51" s="48"/>
      <c r="B51" s="1249"/>
      <c r="C51" s="1250"/>
      <c r="D51" s="66"/>
      <c r="E51" s="1253" t="s">
        <v>18</v>
      </c>
      <c r="F51" s="1253"/>
      <c r="G51" s="1253"/>
      <c r="H51" s="1253"/>
      <c r="I51" s="1253"/>
      <c r="J51" s="1254"/>
      <c r="K51" s="63" t="s">
        <v>521</v>
      </c>
      <c r="L51" s="64" t="s">
        <v>521</v>
      </c>
      <c r="M51" s="64" t="s">
        <v>521</v>
      </c>
      <c r="N51" s="64" t="s">
        <v>521</v>
      </c>
      <c r="O51" s="65" t="s">
        <v>521</v>
      </c>
      <c r="P51" s="48"/>
      <c r="Q51" s="48"/>
      <c r="R51" s="48"/>
      <c r="S51" s="48"/>
      <c r="T51" s="48"/>
      <c r="U51" s="48"/>
    </row>
    <row r="52" spans="1:21" ht="30.75" customHeight="1">
      <c r="A52" s="48"/>
      <c r="B52" s="1255" t="s">
        <v>19</v>
      </c>
      <c r="C52" s="1256"/>
      <c r="D52" s="66"/>
      <c r="E52" s="1253" t="s">
        <v>20</v>
      </c>
      <c r="F52" s="1253"/>
      <c r="G52" s="1253"/>
      <c r="H52" s="1253"/>
      <c r="I52" s="1253"/>
      <c r="J52" s="1254"/>
      <c r="K52" s="63">
        <v>2518</v>
      </c>
      <c r="L52" s="64">
        <v>2490</v>
      </c>
      <c r="M52" s="64">
        <v>2439</v>
      </c>
      <c r="N52" s="64">
        <v>2417</v>
      </c>
      <c r="O52" s="65">
        <v>2395</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987</v>
      </c>
      <c r="L53" s="69">
        <v>934</v>
      </c>
      <c r="M53" s="69">
        <v>816</v>
      </c>
      <c r="N53" s="69">
        <v>585</v>
      </c>
      <c r="O53" s="70">
        <v>449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c r="B57" s="1261" t="s">
        <v>25</v>
      </c>
      <c r="C57" s="1262"/>
      <c r="D57" s="1265" t="s">
        <v>26</v>
      </c>
      <c r="E57" s="1266"/>
      <c r="F57" s="1266"/>
      <c r="G57" s="1266"/>
      <c r="H57" s="1266"/>
      <c r="I57" s="1266"/>
      <c r="J57" s="1267"/>
      <c r="K57" s="82" t="s">
        <v>606</v>
      </c>
      <c r="L57" s="83" t="s">
        <v>603</v>
      </c>
      <c r="M57" s="83" t="s">
        <v>603</v>
      </c>
      <c r="N57" s="83" t="s">
        <v>603</v>
      </c>
      <c r="O57" s="84" t="s">
        <v>603</v>
      </c>
    </row>
    <row r="58" spans="1:21" ht="31.5" customHeight="1" thickBot="1">
      <c r="B58" s="1263"/>
      <c r="C58" s="1264"/>
      <c r="D58" s="1268" t="s">
        <v>27</v>
      </c>
      <c r="E58" s="1269"/>
      <c r="F58" s="1269"/>
      <c r="G58" s="1269"/>
      <c r="H58" s="1269"/>
      <c r="I58" s="1269"/>
      <c r="J58" s="1270"/>
      <c r="K58" s="85" t="s">
        <v>603</v>
      </c>
      <c r="L58" s="86" t="s">
        <v>603</v>
      </c>
      <c r="M58" s="86" t="s">
        <v>603</v>
      </c>
      <c r="N58" s="86" t="s">
        <v>603</v>
      </c>
      <c r="O58" s="87" t="s">
        <v>603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OVOB3+sDztn4POeYPrT7xTdEe7CqZTyL8CdrTtSiy0puTvYfPFRirk+GI9DcFTtGjBJ/qcyhYYqAC+GUcuTvw==" saltValue="78zyFfyQJula+dbm+jab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71" t="s">
        <v>30</v>
      </c>
      <c r="C41" s="1272"/>
      <c r="D41" s="101"/>
      <c r="E41" s="1277" t="s">
        <v>31</v>
      </c>
      <c r="F41" s="1277"/>
      <c r="G41" s="1277"/>
      <c r="H41" s="1278"/>
      <c r="I41" s="102">
        <v>17991</v>
      </c>
      <c r="J41" s="103">
        <v>17021</v>
      </c>
      <c r="K41" s="103">
        <v>15844</v>
      </c>
      <c r="L41" s="103">
        <v>14793</v>
      </c>
      <c r="M41" s="104">
        <v>14925</v>
      </c>
    </row>
    <row r="42" spans="2:13" ht="27.75" customHeight="1">
      <c r="B42" s="1273"/>
      <c r="C42" s="1274"/>
      <c r="D42" s="105"/>
      <c r="E42" s="1279" t="s">
        <v>32</v>
      </c>
      <c r="F42" s="1279"/>
      <c r="G42" s="1279"/>
      <c r="H42" s="1280"/>
      <c r="I42" s="106" t="s">
        <v>521</v>
      </c>
      <c r="J42" s="107">
        <v>15</v>
      </c>
      <c r="K42" s="107" t="s">
        <v>521</v>
      </c>
      <c r="L42" s="107" t="s">
        <v>521</v>
      </c>
      <c r="M42" s="108" t="s">
        <v>521</v>
      </c>
    </row>
    <row r="43" spans="2:13" ht="27.75" customHeight="1">
      <c r="B43" s="1273"/>
      <c r="C43" s="1274"/>
      <c r="D43" s="105"/>
      <c r="E43" s="1279" t="s">
        <v>33</v>
      </c>
      <c r="F43" s="1279"/>
      <c r="G43" s="1279"/>
      <c r="H43" s="1280"/>
      <c r="I43" s="106">
        <v>8337</v>
      </c>
      <c r="J43" s="107">
        <v>8383</v>
      </c>
      <c r="K43" s="107">
        <v>8486</v>
      </c>
      <c r="L43" s="107">
        <v>7652</v>
      </c>
      <c r="M43" s="108">
        <v>7215</v>
      </c>
    </row>
    <row r="44" spans="2:13" ht="27.75" customHeight="1">
      <c r="B44" s="1273"/>
      <c r="C44" s="1274"/>
      <c r="D44" s="105"/>
      <c r="E44" s="1279" t="s">
        <v>34</v>
      </c>
      <c r="F44" s="1279"/>
      <c r="G44" s="1279"/>
      <c r="H44" s="1280"/>
      <c r="I44" s="106">
        <v>296</v>
      </c>
      <c r="J44" s="107">
        <v>805</v>
      </c>
      <c r="K44" s="107">
        <v>1759</v>
      </c>
      <c r="L44" s="107">
        <v>1736</v>
      </c>
      <c r="M44" s="108">
        <v>1716</v>
      </c>
    </row>
    <row r="45" spans="2:13" ht="27.75" customHeight="1">
      <c r="B45" s="1273"/>
      <c r="C45" s="1274"/>
      <c r="D45" s="105"/>
      <c r="E45" s="1279" t="s">
        <v>35</v>
      </c>
      <c r="F45" s="1279"/>
      <c r="G45" s="1279"/>
      <c r="H45" s="1280"/>
      <c r="I45" s="106">
        <v>2210</v>
      </c>
      <c r="J45" s="107">
        <v>1886</v>
      </c>
      <c r="K45" s="107">
        <v>1828</v>
      </c>
      <c r="L45" s="107">
        <v>1714</v>
      </c>
      <c r="M45" s="108">
        <v>1588</v>
      </c>
    </row>
    <row r="46" spans="2:13" ht="27.75" customHeight="1">
      <c r="B46" s="1273"/>
      <c r="C46" s="1274"/>
      <c r="D46" s="109"/>
      <c r="E46" s="1279" t="s">
        <v>36</v>
      </c>
      <c r="F46" s="1279"/>
      <c r="G46" s="1279"/>
      <c r="H46" s="1280"/>
      <c r="I46" s="106">
        <v>155</v>
      </c>
      <c r="J46" s="107">
        <v>159</v>
      </c>
      <c r="K46" s="107">
        <v>158</v>
      </c>
      <c r="L46" s="107">
        <v>160</v>
      </c>
      <c r="M46" s="108">
        <v>102</v>
      </c>
    </row>
    <row r="47" spans="2:13" ht="27.75" customHeight="1">
      <c r="B47" s="1273"/>
      <c r="C47" s="1274"/>
      <c r="D47" s="110"/>
      <c r="E47" s="1281" t="s">
        <v>37</v>
      </c>
      <c r="F47" s="1282"/>
      <c r="G47" s="1282"/>
      <c r="H47" s="1283"/>
      <c r="I47" s="106" t="s">
        <v>521</v>
      </c>
      <c r="J47" s="107" t="s">
        <v>521</v>
      </c>
      <c r="K47" s="107" t="s">
        <v>521</v>
      </c>
      <c r="L47" s="107" t="s">
        <v>521</v>
      </c>
      <c r="M47" s="108" t="s">
        <v>521</v>
      </c>
    </row>
    <row r="48" spans="2:13" ht="27.75" customHeight="1">
      <c r="B48" s="1273"/>
      <c r="C48" s="1274"/>
      <c r="D48" s="105"/>
      <c r="E48" s="1279" t="s">
        <v>38</v>
      </c>
      <c r="F48" s="1279"/>
      <c r="G48" s="1279"/>
      <c r="H48" s="1280"/>
      <c r="I48" s="106" t="s">
        <v>521</v>
      </c>
      <c r="J48" s="107" t="s">
        <v>521</v>
      </c>
      <c r="K48" s="107" t="s">
        <v>521</v>
      </c>
      <c r="L48" s="107" t="s">
        <v>521</v>
      </c>
      <c r="M48" s="108" t="s">
        <v>521</v>
      </c>
    </row>
    <row r="49" spans="2:13" ht="27.75" customHeight="1">
      <c r="B49" s="1275"/>
      <c r="C49" s="1276"/>
      <c r="D49" s="105"/>
      <c r="E49" s="1279" t="s">
        <v>39</v>
      </c>
      <c r="F49" s="1279"/>
      <c r="G49" s="1279"/>
      <c r="H49" s="1280"/>
      <c r="I49" s="106" t="s">
        <v>521</v>
      </c>
      <c r="J49" s="107" t="s">
        <v>521</v>
      </c>
      <c r="K49" s="107" t="s">
        <v>521</v>
      </c>
      <c r="L49" s="107" t="s">
        <v>521</v>
      </c>
      <c r="M49" s="108" t="s">
        <v>521</v>
      </c>
    </row>
    <row r="50" spans="2:13" ht="27.75" customHeight="1">
      <c r="B50" s="1284" t="s">
        <v>40</v>
      </c>
      <c r="C50" s="1285"/>
      <c r="D50" s="111"/>
      <c r="E50" s="1279" t="s">
        <v>41</v>
      </c>
      <c r="F50" s="1279"/>
      <c r="G50" s="1279"/>
      <c r="H50" s="1280"/>
      <c r="I50" s="106">
        <v>9261</v>
      </c>
      <c r="J50" s="107">
        <v>10571</v>
      </c>
      <c r="K50" s="107">
        <v>10972</v>
      </c>
      <c r="L50" s="107">
        <v>10174</v>
      </c>
      <c r="M50" s="108">
        <v>9926</v>
      </c>
    </row>
    <row r="51" spans="2:13" ht="27.75" customHeight="1">
      <c r="B51" s="1273"/>
      <c r="C51" s="1274"/>
      <c r="D51" s="105"/>
      <c r="E51" s="1279" t="s">
        <v>42</v>
      </c>
      <c r="F51" s="1279"/>
      <c r="G51" s="1279"/>
      <c r="H51" s="1280"/>
      <c r="I51" s="106">
        <v>442</v>
      </c>
      <c r="J51" s="107">
        <v>360</v>
      </c>
      <c r="K51" s="107">
        <v>275</v>
      </c>
      <c r="L51" s="107">
        <v>210</v>
      </c>
      <c r="M51" s="108">
        <v>196</v>
      </c>
    </row>
    <row r="52" spans="2:13" ht="27.75" customHeight="1">
      <c r="B52" s="1275"/>
      <c r="C52" s="1276"/>
      <c r="D52" s="105"/>
      <c r="E52" s="1279" t="s">
        <v>43</v>
      </c>
      <c r="F52" s="1279"/>
      <c r="G52" s="1279"/>
      <c r="H52" s="1280"/>
      <c r="I52" s="106">
        <v>21501</v>
      </c>
      <c r="J52" s="107">
        <v>21373</v>
      </c>
      <c r="K52" s="107">
        <v>21671</v>
      </c>
      <c r="L52" s="107">
        <v>21120</v>
      </c>
      <c r="M52" s="108">
        <v>21332</v>
      </c>
    </row>
    <row r="53" spans="2:13" ht="27.75" customHeight="1" thickBot="1">
      <c r="B53" s="1286" t="s">
        <v>44</v>
      </c>
      <c r="C53" s="1287"/>
      <c r="D53" s="112"/>
      <c r="E53" s="1288" t="s">
        <v>45</v>
      </c>
      <c r="F53" s="1288"/>
      <c r="G53" s="1288"/>
      <c r="H53" s="1289"/>
      <c r="I53" s="113">
        <v>-2213</v>
      </c>
      <c r="J53" s="114">
        <v>-4035</v>
      </c>
      <c r="K53" s="114">
        <v>-4843</v>
      </c>
      <c r="L53" s="114">
        <v>-5449</v>
      </c>
      <c r="M53" s="115">
        <v>-5909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krOmuUzpCH3M8/n8a+ITmNS7gnNxnNPDRZ6m8Uum1is97EFtK2C5mBYPcRKbRvIVYuJ2rP+ZnN0wKyK1jEW7g==" saltValue="mHn3WXN8+HOpt5xADHgr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98" t="s">
        <v>48</v>
      </c>
      <c r="D55" s="1298"/>
      <c r="E55" s="1299"/>
      <c r="F55" s="127">
        <v>5034</v>
      </c>
      <c r="G55" s="127">
        <v>4024</v>
      </c>
      <c r="H55" s="128">
        <v>3594</v>
      </c>
    </row>
    <row r="56" spans="2:8" ht="52.5" customHeight="1">
      <c r="B56" s="129"/>
      <c r="C56" s="1300" t="s">
        <v>49</v>
      </c>
      <c r="D56" s="1300"/>
      <c r="E56" s="1301"/>
      <c r="F56" s="130">
        <v>2088</v>
      </c>
      <c r="G56" s="130">
        <v>2090</v>
      </c>
      <c r="H56" s="131">
        <v>2093</v>
      </c>
    </row>
    <row r="57" spans="2:8" ht="53.25" customHeight="1">
      <c r="B57" s="129"/>
      <c r="C57" s="1302" t="s">
        <v>50</v>
      </c>
      <c r="D57" s="1302"/>
      <c r="E57" s="1303"/>
      <c r="F57" s="132">
        <v>6566</v>
      </c>
      <c r="G57" s="132">
        <v>6745</v>
      </c>
      <c r="H57" s="133">
        <v>6808</v>
      </c>
    </row>
    <row r="58" spans="2:8" ht="45.75" customHeight="1">
      <c r="B58" s="134"/>
      <c r="C58" s="1290" t="s">
        <v>597</v>
      </c>
      <c r="D58" s="1291"/>
      <c r="E58" s="1292"/>
      <c r="F58" s="135">
        <v>2892</v>
      </c>
      <c r="G58" s="135">
        <v>2901</v>
      </c>
      <c r="H58" s="136">
        <v>2829</v>
      </c>
    </row>
    <row r="59" spans="2:8" ht="45.75" customHeight="1">
      <c r="B59" s="134"/>
      <c r="C59" s="1290" t="s">
        <v>598</v>
      </c>
      <c r="D59" s="1291"/>
      <c r="E59" s="1292"/>
      <c r="F59" s="135">
        <v>1096</v>
      </c>
      <c r="G59" s="135">
        <v>1341</v>
      </c>
      <c r="H59" s="136">
        <v>1234</v>
      </c>
    </row>
    <row r="60" spans="2:8" ht="45.75" customHeight="1">
      <c r="B60" s="134"/>
      <c r="C60" s="1290" t="s">
        <v>599</v>
      </c>
      <c r="D60" s="1291"/>
      <c r="E60" s="1292"/>
      <c r="F60" s="135">
        <v>1338</v>
      </c>
      <c r="G60" s="135">
        <v>1217</v>
      </c>
      <c r="H60" s="136">
        <v>1172</v>
      </c>
    </row>
    <row r="61" spans="2:8" ht="45.75" customHeight="1">
      <c r="B61" s="134"/>
      <c r="C61" s="1290" t="s">
        <v>600</v>
      </c>
      <c r="D61" s="1291"/>
      <c r="E61" s="1292"/>
      <c r="F61" s="135">
        <v>259</v>
      </c>
      <c r="G61" s="135">
        <v>278</v>
      </c>
      <c r="H61" s="136">
        <v>493</v>
      </c>
    </row>
    <row r="62" spans="2:8" ht="45.75" customHeight="1" thickBot="1">
      <c r="B62" s="137"/>
      <c r="C62" s="1293" t="s">
        <v>601</v>
      </c>
      <c r="D62" s="1294"/>
      <c r="E62" s="1295"/>
      <c r="F62" s="138">
        <v>69</v>
      </c>
      <c r="G62" s="138">
        <v>229</v>
      </c>
      <c r="H62" s="139">
        <v>413</v>
      </c>
    </row>
    <row r="63" spans="2:8" ht="52.5" customHeight="1" thickBot="1">
      <c r="B63" s="140"/>
      <c r="C63" s="1296" t="s">
        <v>51</v>
      </c>
      <c r="D63" s="1296"/>
      <c r="E63" s="1297"/>
      <c r="F63" s="141">
        <v>13689</v>
      </c>
      <c r="G63" s="141">
        <v>12859</v>
      </c>
      <c r="H63" s="142">
        <v>12496</v>
      </c>
    </row>
    <row r="64" spans="2:8" ht="15" customHeight="1"/>
    <row r="65" ht="0" hidden="1" customHeight="1"/>
    <row r="66" ht="0" hidden="1" customHeight="1"/>
  </sheetData>
  <sheetProtection algorithmName="SHA-512" hashValue="93d5OCbt7+7FwhL1q1NToTgqRFnM8IqQ1pjcWkR9uUnQiHVMzKlSTw3Fw8IBLdqYo6LzywMXXdX/HJevBDBBpA==" saltValue="mdgO3poN7N3Z3ASdMBo8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2" t="s">
        <v>618</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610</v>
      </c>
    </row>
    <row r="50" spans="1:109">
      <c r="B50" s="394"/>
      <c r="G50" s="1304"/>
      <c r="H50" s="1304"/>
      <c r="I50" s="1304"/>
      <c r="J50" s="1304"/>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0" t="s">
        <v>563</v>
      </c>
      <c r="BQ50" s="1310"/>
      <c r="BR50" s="1310"/>
      <c r="BS50" s="1310"/>
      <c r="BT50" s="1310"/>
      <c r="BU50" s="1310"/>
      <c r="BV50" s="1310"/>
      <c r="BW50" s="1310"/>
      <c r="BX50" s="1310" t="s">
        <v>564</v>
      </c>
      <c r="BY50" s="1310"/>
      <c r="BZ50" s="1310"/>
      <c r="CA50" s="1310"/>
      <c r="CB50" s="1310"/>
      <c r="CC50" s="1310"/>
      <c r="CD50" s="1310"/>
      <c r="CE50" s="1310"/>
      <c r="CF50" s="1310" t="s">
        <v>565</v>
      </c>
      <c r="CG50" s="1310"/>
      <c r="CH50" s="1310"/>
      <c r="CI50" s="1310"/>
      <c r="CJ50" s="1310"/>
      <c r="CK50" s="1310"/>
      <c r="CL50" s="1310"/>
      <c r="CM50" s="1310"/>
      <c r="CN50" s="1310" t="s">
        <v>566</v>
      </c>
      <c r="CO50" s="1310"/>
      <c r="CP50" s="1310"/>
      <c r="CQ50" s="1310"/>
      <c r="CR50" s="1310"/>
      <c r="CS50" s="1310"/>
      <c r="CT50" s="1310"/>
      <c r="CU50" s="1310"/>
      <c r="CV50" s="1310" t="s">
        <v>567</v>
      </c>
      <c r="CW50" s="1310"/>
      <c r="CX50" s="1310"/>
      <c r="CY50" s="1310"/>
      <c r="CZ50" s="1310"/>
      <c r="DA50" s="1310"/>
      <c r="DB50" s="1310"/>
      <c r="DC50" s="1310"/>
    </row>
    <row r="51" spans="1:109" ht="13.5" customHeight="1">
      <c r="B51" s="394"/>
      <c r="G51" s="1321"/>
      <c r="H51" s="1321"/>
      <c r="I51" s="1325"/>
      <c r="J51" s="1325"/>
      <c r="K51" s="1311"/>
      <c r="L51" s="1311"/>
      <c r="M51" s="1311"/>
      <c r="N51" s="1311"/>
      <c r="AM51" s="403"/>
      <c r="AN51" s="1309" t="s">
        <v>611</v>
      </c>
      <c r="AO51" s="1309"/>
      <c r="AP51" s="1309"/>
      <c r="AQ51" s="1309"/>
      <c r="AR51" s="1309"/>
      <c r="AS51" s="1309"/>
      <c r="AT51" s="1309"/>
      <c r="AU51" s="1309"/>
      <c r="AV51" s="1309"/>
      <c r="AW51" s="1309"/>
      <c r="AX51" s="1309"/>
      <c r="AY51" s="1309"/>
      <c r="AZ51" s="1309"/>
      <c r="BA51" s="1309"/>
      <c r="BB51" s="1309" t="s">
        <v>612</v>
      </c>
      <c r="BC51" s="1309"/>
      <c r="BD51" s="1309"/>
      <c r="BE51" s="1309"/>
      <c r="BF51" s="1309"/>
      <c r="BG51" s="1309"/>
      <c r="BH51" s="1309"/>
      <c r="BI51" s="1309"/>
      <c r="BJ51" s="1309"/>
      <c r="BK51" s="1309"/>
      <c r="BL51" s="1309"/>
      <c r="BM51" s="1309"/>
      <c r="BN51" s="1309"/>
      <c r="BO51" s="1309"/>
      <c r="BP51" s="1326"/>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c r="B52" s="394"/>
      <c r="G52" s="1321"/>
      <c r="H52" s="1321"/>
      <c r="I52" s="1325"/>
      <c r="J52" s="1325"/>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21"/>
      <c r="H53" s="1321"/>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613</v>
      </c>
      <c r="BC53" s="1309"/>
      <c r="BD53" s="1309"/>
      <c r="BE53" s="1309"/>
      <c r="BF53" s="1309"/>
      <c r="BG53" s="1309"/>
      <c r="BH53" s="1309"/>
      <c r="BI53" s="1309"/>
      <c r="BJ53" s="1309"/>
      <c r="BK53" s="1309"/>
      <c r="BL53" s="1309"/>
      <c r="BM53" s="1309"/>
      <c r="BN53" s="1309"/>
      <c r="BO53" s="1309"/>
      <c r="BP53" s="1326"/>
      <c r="BQ53" s="1306"/>
      <c r="BR53" s="1306"/>
      <c r="BS53" s="1306"/>
      <c r="BT53" s="1306"/>
      <c r="BU53" s="1306"/>
      <c r="BV53" s="1306"/>
      <c r="BW53" s="1306"/>
      <c r="BX53" s="1306">
        <v>52.7</v>
      </c>
      <c r="BY53" s="1306"/>
      <c r="BZ53" s="1306"/>
      <c r="CA53" s="1306"/>
      <c r="CB53" s="1306"/>
      <c r="CC53" s="1306"/>
      <c r="CD53" s="1306"/>
      <c r="CE53" s="1306"/>
      <c r="CF53" s="1306">
        <v>54.2</v>
      </c>
      <c r="CG53" s="1306"/>
      <c r="CH53" s="1306"/>
      <c r="CI53" s="1306"/>
      <c r="CJ53" s="1306"/>
      <c r="CK53" s="1306"/>
      <c r="CL53" s="1306"/>
      <c r="CM53" s="1306"/>
      <c r="CN53" s="1306">
        <v>54.9</v>
      </c>
      <c r="CO53" s="1306"/>
      <c r="CP53" s="1306"/>
      <c r="CQ53" s="1306"/>
      <c r="CR53" s="1306"/>
      <c r="CS53" s="1306"/>
      <c r="CT53" s="1306"/>
      <c r="CU53" s="1306"/>
      <c r="CV53" s="1306">
        <v>56.5</v>
      </c>
      <c r="CW53" s="1306"/>
      <c r="CX53" s="1306"/>
      <c r="CY53" s="1306"/>
      <c r="CZ53" s="1306"/>
      <c r="DA53" s="1306"/>
      <c r="DB53" s="1306"/>
      <c r="DC53" s="1306"/>
    </row>
    <row r="54" spans="1:109">
      <c r="A54" s="402"/>
      <c r="B54" s="394"/>
      <c r="G54" s="1321"/>
      <c r="H54" s="1321"/>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04"/>
      <c r="H55" s="1304"/>
      <c r="I55" s="1304"/>
      <c r="J55" s="1304"/>
      <c r="K55" s="1311"/>
      <c r="L55" s="1311"/>
      <c r="M55" s="1311"/>
      <c r="N55" s="1311"/>
      <c r="AN55" s="1310" t="s">
        <v>614</v>
      </c>
      <c r="AO55" s="1310"/>
      <c r="AP55" s="1310"/>
      <c r="AQ55" s="1310"/>
      <c r="AR55" s="1310"/>
      <c r="AS55" s="1310"/>
      <c r="AT55" s="1310"/>
      <c r="AU55" s="1310"/>
      <c r="AV55" s="1310"/>
      <c r="AW55" s="1310"/>
      <c r="AX55" s="1310"/>
      <c r="AY55" s="1310"/>
      <c r="AZ55" s="1310"/>
      <c r="BA55" s="1310"/>
      <c r="BB55" s="1309" t="s">
        <v>612</v>
      </c>
      <c r="BC55" s="1309"/>
      <c r="BD55" s="1309"/>
      <c r="BE55" s="1309"/>
      <c r="BF55" s="1309"/>
      <c r="BG55" s="1309"/>
      <c r="BH55" s="1309"/>
      <c r="BI55" s="1309"/>
      <c r="BJ55" s="1309"/>
      <c r="BK55" s="1309"/>
      <c r="BL55" s="1309"/>
      <c r="BM55" s="1309"/>
      <c r="BN55" s="1309"/>
      <c r="BO55" s="1309"/>
      <c r="BP55" s="1326"/>
      <c r="BQ55" s="1306"/>
      <c r="BR55" s="1306"/>
      <c r="BS55" s="1306"/>
      <c r="BT55" s="1306"/>
      <c r="BU55" s="1306"/>
      <c r="BV55" s="1306"/>
      <c r="BW55" s="1306"/>
      <c r="BX55" s="1306">
        <v>58.5</v>
      </c>
      <c r="BY55" s="1306"/>
      <c r="BZ55" s="1306"/>
      <c r="CA55" s="1306"/>
      <c r="CB55" s="1306"/>
      <c r="CC55" s="1306"/>
      <c r="CD55" s="1306"/>
      <c r="CE55" s="1306"/>
      <c r="CF55" s="1306">
        <v>54.6</v>
      </c>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613</v>
      </c>
      <c r="BC57" s="1309"/>
      <c r="BD57" s="1309"/>
      <c r="BE57" s="1309"/>
      <c r="BF57" s="1309"/>
      <c r="BG57" s="1309"/>
      <c r="BH57" s="1309"/>
      <c r="BI57" s="1309"/>
      <c r="BJ57" s="1309"/>
      <c r="BK57" s="1309"/>
      <c r="BL57" s="1309"/>
      <c r="BM57" s="1309"/>
      <c r="BN57" s="1309"/>
      <c r="BO57" s="1309"/>
      <c r="BP57" s="1326"/>
      <c r="BQ57" s="1306"/>
      <c r="BR57" s="1306"/>
      <c r="BS57" s="1306"/>
      <c r="BT57" s="1306"/>
      <c r="BU57" s="1306"/>
      <c r="BV57" s="1306"/>
      <c r="BW57" s="1306"/>
      <c r="BX57" s="1306">
        <v>52.9</v>
      </c>
      <c r="BY57" s="1306"/>
      <c r="BZ57" s="1306"/>
      <c r="CA57" s="1306"/>
      <c r="CB57" s="1306"/>
      <c r="CC57" s="1306"/>
      <c r="CD57" s="1306"/>
      <c r="CE57" s="1306"/>
      <c r="CF57" s="1306">
        <v>58.3</v>
      </c>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07"/>
      <c r="DE57" s="406"/>
    </row>
    <row r="58" spans="1:109" s="402" customFormat="1">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615</v>
      </c>
    </row>
    <row r="64" spans="1:109">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2" t="s">
        <v>617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610</v>
      </c>
    </row>
    <row r="72" spans="2:107">
      <c r="B72" s="394"/>
      <c r="G72" s="1304"/>
      <c r="H72" s="1304"/>
      <c r="I72" s="1304"/>
      <c r="J72" s="1304"/>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0" t="s">
        <v>563</v>
      </c>
      <c r="BQ72" s="1310"/>
      <c r="BR72" s="1310"/>
      <c r="BS72" s="1310"/>
      <c r="BT72" s="1310"/>
      <c r="BU72" s="1310"/>
      <c r="BV72" s="1310"/>
      <c r="BW72" s="1310"/>
      <c r="BX72" s="1310" t="s">
        <v>564</v>
      </c>
      <c r="BY72" s="1310"/>
      <c r="BZ72" s="1310"/>
      <c r="CA72" s="1310"/>
      <c r="CB72" s="1310"/>
      <c r="CC72" s="1310"/>
      <c r="CD72" s="1310"/>
      <c r="CE72" s="1310"/>
      <c r="CF72" s="1310" t="s">
        <v>565</v>
      </c>
      <c r="CG72" s="1310"/>
      <c r="CH72" s="1310"/>
      <c r="CI72" s="1310"/>
      <c r="CJ72" s="1310"/>
      <c r="CK72" s="1310"/>
      <c r="CL72" s="1310"/>
      <c r="CM72" s="1310"/>
      <c r="CN72" s="1310" t="s">
        <v>566</v>
      </c>
      <c r="CO72" s="1310"/>
      <c r="CP72" s="1310"/>
      <c r="CQ72" s="1310"/>
      <c r="CR72" s="1310"/>
      <c r="CS72" s="1310"/>
      <c r="CT72" s="1310"/>
      <c r="CU72" s="1310"/>
      <c r="CV72" s="1310" t="s">
        <v>567</v>
      </c>
      <c r="CW72" s="1310"/>
      <c r="CX72" s="1310"/>
      <c r="CY72" s="1310"/>
      <c r="CZ72" s="1310"/>
      <c r="DA72" s="1310"/>
      <c r="DB72" s="1310"/>
      <c r="DC72" s="1310"/>
    </row>
    <row r="73" spans="2:107">
      <c r="B73" s="394"/>
      <c r="G73" s="1321"/>
      <c r="H73" s="1321"/>
      <c r="I73" s="1321"/>
      <c r="J73" s="1321"/>
      <c r="K73" s="1305"/>
      <c r="L73" s="1305"/>
      <c r="M73" s="1305"/>
      <c r="N73" s="1305"/>
      <c r="AM73" s="403"/>
      <c r="AN73" s="1309" t="s">
        <v>611</v>
      </c>
      <c r="AO73" s="1309"/>
      <c r="AP73" s="1309"/>
      <c r="AQ73" s="1309"/>
      <c r="AR73" s="1309"/>
      <c r="AS73" s="1309"/>
      <c r="AT73" s="1309"/>
      <c r="AU73" s="1309"/>
      <c r="AV73" s="1309"/>
      <c r="AW73" s="1309"/>
      <c r="AX73" s="1309"/>
      <c r="AY73" s="1309"/>
      <c r="AZ73" s="1309"/>
      <c r="BA73" s="1309"/>
      <c r="BB73" s="1309" t="s">
        <v>612</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c r="B74" s="394"/>
      <c r="G74" s="1321"/>
      <c r="H74" s="1321"/>
      <c r="I74" s="1321"/>
      <c r="J74" s="1321"/>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21"/>
      <c r="H75" s="1321"/>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616</v>
      </c>
      <c r="BC75" s="1309"/>
      <c r="BD75" s="1309"/>
      <c r="BE75" s="1309"/>
      <c r="BF75" s="1309"/>
      <c r="BG75" s="1309"/>
      <c r="BH75" s="1309"/>
      <c r="BI75" s="1309"/>
      <c r="BJ75" s="1309"/>
      <c r="BK75" s="1309"/>
      <c r="BL75" s="1309"/>
      <c r="BM75" s="1309"/>
      <c r="BN75" s="1309"/>
      <c r="BO75" s="1309"/>
      <c r="BP75" s="1306">
        <v>12</v>
      </c>
      <c r="BQ75" s="1306"/>
      <c r="BR75" s="1306"/>
      <c r="BS75" s="1306"/>
      <c r="BT75" s="1306"/>
      <c r="BU75" s="1306"/>
      <c r="BV75" s="1306"/>
      <c r="BW75" s="1306"/>
      <c r="BX75" s="1306">
        <v>11.1</v>
      </c>
      <c r="BY75" s="1306"/>
      <c r="BZ75" s="1306"/>
      <c r="CA75" s="1306"/>
      <c r="CB75" s="1306"/>
      <c r="CC75" s="1306"/>
      <c r="CD75" s="1306"/>
      <c r="CE75" s="1306"/>
      <c r="CF75" s="1306">
        <v>10</v>
      </c>
      <c r="CG75" s="1306"/>
      <c r="CH75" s="1306"/>
      <c r="CI75" s="1306"/>
      <c r="CJ75" s="1306"/>
      <c r="CK75" s="1306"/>
      <c r="CL75" s="1306"/>
      <c r="CM75" s="1306"/>
      <c r="CN75" s="1306">
        <v>8.6999999999999993</v>
      </c>
      <c r="CO75" s="1306"/>
      <c r="CP75" s="1306"/>
      <c r="CQ75" s="1306"/>
      <c r="CR75" s="1306"/>
      <c r="CS75" s="1306"/>
      <c r="CT75" s="1306"/>
      <c r="CU75" s="1306"/>
      <c r="CV75" s="1306">
        <v>7</v>
      </c>
      <c r="CW75" s="1306"/>
      <c r="CX75" s="1306"/>
      <c r="CY75" s="1306"/>
      <c r="CZ75" s="1306"/>
      <c r="DA75" s="1306"/>
      <c r="DB75" s="1306"/>
      <c r="DC75" s="1306"/>
    </row>
    <row r="76" spans="2:107">
      <c r="B76" s="394"/>
      <c r="G76" s="1321"/>
      <c r="H76" s="1321"/>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04"/>
      <c r="H77" s="1304"/>
      <c r="I77" s="1304"/>
      <c r="J77" s="1304"/>
      <c r="K77" s="1305"/>
      <c r="L77" s="1305"/>
      <c r="M77" s="1305"/>
      <c r="N77" s="1305"/>
      <c r="AN77" s="1310" t="s">
        <v>614</v>
      </c>
      <c r="AO77" s="1310"/>
      <c r="AP77" s="1310"/>
      <c r="AQ77" s="1310"/>
      <c r="AR77" s="1310"/>
      <c r="AS77" s="1310"/>
      <c r="AT77" s="1310"/>
      <c r="AU77" s="1310"/>
      <c r="AV77" s="1310"/>
      <c r="AW77" s="1310"/>
      <c r="AX77" s="1310"/>
      <c r="AY77" s="1310"/>
      <c r="AZ77" s="1310"/>
      <c r="BA77" s="1310"/>
      <c r="BB77" s="1309" t="s">
        <v>612</v>
      </c>
      <c r="BC77" s="1309"/>
      <c r="BD77" s="1309"/>
      <c r="BE77" s="1309"/>
      <c r="BF77" s="1309"/>
      <c r="BG77" s="1309"/>
      <c r="BH77" s="1309"/>
      <c r="BI77" s="1309"/>
      <c r="BJ77" s="1309"/>
      <c r="BK77" s="1309"/>
      <c r="BL77" s="1309"/>
      <c r="BM77" s="1309"/>
      <c r="BN77" s="1309"/>
      <c r="BO77" s="1309"/>
      <c r="BP77" s="1306">
        <v>60.8</v>
      </c>
      <c r="BQ77" s="1306"/>
      <c r="BR77" s="1306"/>
      <c r="BS77" s="1306"/>
      <c r="BT77" s="1306"/>
      <c r="BU77" s="1306"/>
      <c r="BV77" s="1306"/>
      <c r="BW77" s="1306"/>
      <c r="BX77" s="1306">
        <v>58.5</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616</v>
      </c>
      <c r="BC79" s="1309"/>
      <c r="BD79" s="1309"/>
      <c r="BE79" s="1309"/>
      <c r="BF79" s="1309"/>
      <c r="BG79" s="1309"/>
      <c r="BH79" s="1309"/>
      <c r="BI79" s="1309"/>
      <c r="BJ79" s="1309"/>
      <c r="BK79" s="1309"/>
      <c r="BL79" s="1309"/>
      <c r="BM79" s="1309"/>
      <c r="BN79" s="1309"/>
      <c r="BO79" s="1309"/>
      <c r="BP79" s="1306">
        <v>11.1</v>
      </c>
      <c r="BQ79" s="1306"/>
      <c r="BR79" s="1306"/>
      <c r="BS79" s="1306"/>
      <c r="BT79" s="1306"/>
      <c r="BU79" s="1306"/>
      <c r="BV79" s="1306"/>
      <c r="BW79" s="1306"/>
      <c r="BX79" s="1306">
        <v>10.7</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IW0pidqUEa+DQW5BreCzV+ZrmMg+dacYVE+1aryGdLKyhnWNpjz1mk/hown3BT8TVcIoc0PidosTqlCgxJyEg==" saltValue="adyZXQT2PaDlUUz67M+j+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Kl6Hqpa2IHaO2+nEKuLX8by5aJN/ilRsxIdUV3k2MSqZBueRCq22uzQSyRcM+/kbKnYX6/1/wXHYx5jnJYpQ==" saltValue="zko/oQ0/ktD2YiH9CtQwL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fHq+sjTs4V/WBNzHxDwuJI4Zix9JyytBz+bcodCEbDysQuBb7UFhkNO2PCbZW9XYifeqC0NZFI8AsSAbNLwjw==" saltValue="xtUZzsLMj1kI/UYOpQY39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175995</v>
      </c>
      <c r="E3" s="161"/>
      <c r="F3" s="162">
        <v>106614</v>
      </c>
      <c r="G3" s="163"/>
      <c r="H3" s="164"/>
    </row>
    <row r="4" spans="1:8">
      <c r="A4" s="165"/>
      <c r="B4" s="166"/>
      <c r="C4" s="167"/>
      <c r="D4" s="168">
        <v>48979</v>
      </c>
      <c r="E4" s="169"/>
      <c r="F4" s="170">
        <v>45545</v>
      </c>
      <c r="G4" s="171"/>
      <c r="H4" s="172"/>
    </row>
    <row r="5" spans="1:8">
      <c r="A5" s="153" t="s">
        <v>555</v>
      </c>
      <c r="B5" s="158"/>
      <c r="C5" s="159"/>
      <c r="D5" s="160">
        <v>87368</v>
      </c>
      <c r="E5" s="161"/>
      <c r="F5" s="162">
        <v>85459</v>
      </c>
      <c r="G5" s="163"/>
      <c r="H5" s="164"/>
    </row>
    <row r="6" spans="1:8">
      <c r="A6" s="165"/>
      <c r="B6" s="166"/>
      <c r="C6" s="167"/>
      <c r="D6" s="168">
        <v>30488</v>
      </c>
      <c r="E6" s="169"/>
      <c r="F6" s="170">
        <v>44378</v>
      </c>
      <c r="G6" s="171"/>
      <c r="H6" s="172"/>
    </row>
    <row r="7" spans="1:8">
      <c r="A7" s="153" t="s">
        <v>556</v>
      </c>
      <c r="B7" s="158"/>
      <c r="C7" s="159"/>
      <c r="D7" s="160">
        <v>76583</v>
      </c>
      <c r="E7" s="161"/>
      <c r="F7" s="162">
        <v>83280</v>
      </c>
      <c r="G7" s="163"/>
      <c r="H7" s="164"/>
    </row>
    <row r="8" spans="1:8">
      <c r="A8" s="165"/>
      <c r="B8" s="166"/>
      <c r="C8" s="167"/>
      <c r="D8" s="168">
        <v>42236</v>
      </c>
      <c r="E8" s="169"/>
      <c r="F8" s="170">
        <v>43123</v>
      </c>
      <c r="G8" s="171"/>
      <c r="H8" s="172"/>
    </row>
    <row r="9" spans="1:8">
      <c r="A9" s="153" t="s">
        <v>557</v>
      </c>
      <c r="B9" s="158"/>
      <c r="C9" s="159"/>
      <c r="D9" s="160">
        <v>112418</v>
      </c>
      <c r="E9" s="161"/>
      <c r="F9" s="162">
        <v>88968</v>
      </c>
      <c r="G9" s="163"/>
      <c r="H9" s="164"/>
    </row>
    <row r="10" spans="1:8">
      <c r="A10" s="165"/>
      <c r="B10" s="166"/>
      <c r="C10" s="167"/>
      <c r="D10" s="168">
        <v>61223</v>
      </c>
      <c r="E10" s="169"/>
      <c r="F10" s="170">
        <v>45482</v>
      </c>
      <c r="G10" s="171"/>
      <c r="H10" s="172"/>
    </row>
    <row r="11" spans="1:8">
      <c r="A11" s="153" t="s">
        <v>558</v>
      </c>
      <c r="B11" s="158"/>
      <c r="C11" s="159"/>
      <c r="D11" s="160">
        <v>116434</v>
      </c>
      <c r="E11" s="161"/>
      <c r="F11" s="162">
        <v>85173</v>
      </c>
      <c r="G11" s="163"/>
      <c r="H11" s="164"/>
    </row>
    <row r="12" spans="1:8">
      <c r="A12" s="165"/>
      <c r="B12" s="166"/>
      <c r="C12" s="173"/>
      <c r="D12" s="168">
        <v>87300</v>
      </c>
      <c r="E12" s="169"/>
      <c r="F12" s="170">
        <v>43913</v>
      </c>
      <c r="G12" s="171"/>
      <c r="H12" s="172"/>
    </row>
    <row r="13" spans="1:8">
      <c r="A13" s="153"/>
      <c r="B13" s="158"/>
      <c r="C13" s="174"/>
      <c r="D13" s="175">
        <v>113760</v>
      </c>
      <c r="E13" s="176"/>
      <c r="F13" s="177">
        <v>89899</v>
      </c>
      <c r="G13" s="178"/>
      <c r="H13" s="164"/>
    </row>
    <row r="14" spans="1:8">
      <c r="A14" s="165"/>
      <c r="B14" s="166"/>
      <c r="C14" s="167"/>
      <c r="D14" s="168">
        <v>54045</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10.39</v>
      </c>
      <c r="C19" s="179">
        <f>ROUND(VALUE(SUBSTITUTE(実質収支比率等に係る経年分析!G$48,"▲","-")),2)</f>
        <v>4.29</v>
      </c>
      <c r="D19" s="179">
        <f>ROUND(VALUE(SUBSTITUTE(実質収支比率等に係る経年分析!H$48,"▲","-")),2)</f>
        <v>2.74</v>
      </c>
      <c r="E19" s="179">
        <f>ROUND(VALUE(SUBSTITUTE(実質収支比率等に係る経年分析!I$48,"▲","-")),2)</f>
        <v>2.87</v>
      </c>
      <c r="F19" s="179">
        <f>ROUND(VALUE(SUBSTITUTE(実質収支比率等に係る経年分析!J$48,"▲","-")),2)</f>
        <v>2.41</v>
      </c>
    </row>
    <row r="20" spans="1:11">
      <c r="A20" s="179" t="s">
        <v>55</v>
      </c>
      <c r="B20" s="179">
        <f>ROUND(VALUE(SUBSTITUTE(実質収支比率等に係る経年分析!F$47,"▲","-")),2)</f>
        <v>29.49</v>
      </c>
      <c r="C20" s="179">
        <f>ROUND(VALUE(SUBSTITUTE(実質収支比率等に係る経年分析!G$47,"▲","-")),2)</f>
        <v>41.61</v>
      </c>
      <c r="D20" s="179">
        <f>ROUND(VALUE(SUBSTITUTE(実質収支比率等に係る経年分析!H$47,"▲","-")),2)</f>
        <v>44.76</v>
      </c>
      <c r="E20" s="179">
        <f>ROUND(VALUE(SUBSTITUTE(実質収支比率等に係る経年分析!I$47,"▲","-")),2)</f>
        <v>36.78</v>
      </c>
      <c r="F20" s="179">
        <f>ROUND(VALUE(SUBSTITUTE(実質収支比率等に係る経年分析!J$47,"▲","-")),2)</f>
        <v>33.07</v>
      </c>
    </row>
    <row r="21" spans="1:11">
      <c r="A21" s="179" t="s">
        <v>56</v>
      </c>
      <c r="B21" s="179">
        <f>IF(ISNUMBER(VALUE(SUBSTITUTE(実質収支比率等に係る経年分析!F$49,"▲","-"))),ROUND(VALUE(SUBSTITUTE(実質収支比率等に係る経年分析!F$49,"▲","-")),2),NA())</f>
        <v>9.08</v>
      </c>
      <c r="C21" s="179">
        <f>IF(ISNUMBER(VALUE(SUBSTITUTE(実質収支比率等に係る経年分析!G$49,"▲","-"))),ROUND(VALUE(SUBSTITUTE(実質収支比率等に係る経年分析!G$49,"▲","-")),2),NA())</f>
        <v>10.75</v>
      </c>
      <c r="D21" s="179">
        <f>IF(ISNUMBER(VALUE(SUBSTITUTE(実質収支比率等に係る経年分析!H$49,"▲","-"))),ROUND(VALUE(SUBSTITUTE(実質収支比率等に係る経年分析!H$49,"▲","-")),2),NA())</f>
        <v>6.36</v>
      </c>
      <c r="E21" s="179">
        <f>IF(ISNUMBER(VALUE(SUBSTITUTE(実質収支比率等に係る経年分析!I$49,"▲","-"))),ROUND(VALUE(SUBSTITUTE(実質収支比率等に係る経年分析!I$49,"▲","-")),2),NA())</f>
        <v>3.42</v>
      </c>
      <c r="F21" s="179">
        <f>IF(ISNUMBER(VALUE(SUBSTITUTE(実質収支比率等に係る経年分析!J$49,"▲","-"))),ROUND(VALUE(SUBSTITUTE(実質収支比率等に係る経年分析!J$49,"▲","-")),2),NA())</f>
        <v>3.57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0.64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0.55000000000000004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0.65</v>
      </c>
    </row>
    <row r="33" spans="1:16">
      <c r="A33" s="180" t="str">
        <f>IF(連結実質赤字比率に係る赤字・黒字の構成分析!C$37="",NA(),連結実質赤字比率に係る赤字・黒字の構成分析!C$37)</f>
        <v>香南市工業用水道事業会計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1.05</v>
      </c>
    </row>
    <row r="34" spans="1:16">
      <c r="A34" s="180" t="str">
        <f>IF(連結実質赤字比率に係る赤字・黒字の構成分析!C$36="",NA(),連結実質赤字比率に係る赤字・黒字の構成分析!C$36)</f>
        <v>香南市水道事業会計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2.2000000000000002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v>
      </c>
    </row>
    <row r="36" spans="1:16">
      <c r="A36" s="180" t="str">
        <f>IF(連結実質赤字比率に係る赤字・黒字の構成分析!C$34="",NA(),連結実質赤字比率に係る赤字・黒字の構成分析!C$34)</f>
        <v>簡易水道事業特別会計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7.0000000000000007E-2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2518</v>
      </c>
      <c r="E42" s="181"/>
      <c r="F42" s="181"/>
      <c r="G42" s="181">
        <f>'実質公債費比率（分子）の構造'!L$52</f>
        <v>2490</v>
      </c>
      <c r="H42" s="181"/>
      <c r="I42" s="181"/>
      <c r="J42" s="181">
        <f>'実質公債費比率（分子）の構造'!M$52</f>
        <v>2439</v>
      </c>
      <c r="K42" s="181"/>
      <c r="L42" s="181"/>
      <c r="M42" s="181">
        <f>'実質公債費比率（分子）の構造'!N$52</f>
        <v>2417</v>
      </c>
      <c r="N42" s="181"/>
      <c r="O42" s="181"/>
      <c r="P42" s="181">
        <f>'実質公債費比率（分子）の構造'!O$52</f>
        <v>2395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56</v>
      </c>
      <c r="C45" s="181"/>
      <c r="D45" s="181"/>
      <c r="E45" s="181">
        <f>'実質公債費比率（分子）の構造'!L$49</f>
        <v>55</v>
      </c>
      <c r="F45" s="181"/>
      <c r="G45" s="181"/>
      <c r="H45" s="181">
        <f>'実質公債費比率（分子）の構造'!M$49</f>
        <v>28</v>
      </c>
      <c r="I45" s="181"/>
      <c r="J45" s="181"/>
      <c r="K45" s="181">
        <f>'実質公債費比率（分子）の構造'!N$49</f>
        <v>17</v>
      </c>
      <c r="L45" s="181"/>
      <c r="M45" s="181"/>
      <c r="N45" s="181">
        <f>'実質公債費比率（分子）の構造'!O$49</f>
        <v>17</v>
      </c>
      <c r="O45" s="181"/>
      <c r="P45" s="181"/>
    </row>
    <row r="46" spans="1:16">
      <c r="A46" s="181" t="s">
        <v>67</v>
      </c>
      <c r="B46" s="181">
        <f>'実質公債費比率（分子）の構造'!K$48</f>
        <v>672</v>
      </c>
      <c r="C46" s="181"/>
      <c r="D46" s="181"/>
      <c r="E46" s="181">
        <f>'実質公債費比率（分子）の構造'!L$48</f>
        <v>720</v>
      </c>
      <c r="F46" s="181"/>
      <c r="G46" s="181"/>
      <c r="H46" s="181">
        <f>'実質公債費比率（分子）の構造'!M$48</f>
        <v>720</v>
      </c>
      <c r="I46" s="181"/>
      <c r="J46" s="181"/>
      <c r="K46" s="181">
        <f>'実質公債費比率（分子）の構造'!N$48</f>
        <v>670</v>
      </c>
      <c r="L46" s="181"/>
      <c r="M46" s="181"/>
      <c r="N46" s="181">
        <f>'実質公債費比率（分子）の構造'!O$48</f>
        <v>772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2775</v>
      </c>
      <c r="C49" s="181"/>
      <c r="D49" s="181"/>
      <c r="E49" s="181">
        <f>'実質公債費比率（分子）の構造'!L$45</f>
        <v>2649</v>
      </c>
      <c r="F49" s="181"/>
      <c r="G49" s="181"/>
      <c r="H49" s="181">
        <f>'実質公債費比率（分子）の構造'!M$45</f>
        <v>2507</v>
      </c>
      <c r="I49" s="181"/>
      <c r="J49" s="181"/>
      <c r="K49" s="181">
        <f>'実質公債費比率（分子）の構造'!N$45</f>
        <v>2315</v>
      </c>
      <c r="L49" s="181"/>
      <c r="M49" s="181"/>
      <c r="N49" s="181">
        <f>'実質公債費比率（分子）の構造'!O$45</f>
        <v>2055</v>
      </c>
      <c r="O49" s="181"/>
      <c r="P49" s="181"/>
    </row>
    <row r="50" spans="1:16">
      <c r="A50" s="181" t="s">
        <v>71</v>
      </c>
      <c r="B50" s="181" t="e">
        <f>NA()</f>
        <v>#N/A</v>
      </c>
      <c r="C50" s="181">
        <f>IF(ISNUMBER('実質公債費比率（分子）の構造'!K$53),'実質公債費比率（分子）の構造'!K$53,NA())</f>
        <v>987</v>
      </c>
      <c r="D50" s="181" t="e">
        <f>NA()</f>
        <v>#N/A</v>
      </c>
      <c r="E50" s="181" t="e">
        <f>NA()</f>
        <v>#N/A</v>
      </c>
      <c r="F50" s="181">
        <f>IF(ISNUMBER('実質公債費比率（分子）の構造'!L$53),'実質公債費比率（分子）の構造'!L$53,NA())</f>
        <v>934</v>
      </c>
      <c r="G50" s="181" t="e">
        <f>NA()</f>
        <v>#N/A</v>
      </c>
      <c r="H50" s="181" t="e">
        <f>NA()</f>
        <v>#N/A</v>
      </c>
      <c r="I50" s="181">
        <f>IF(ISNUMBER('実質公債費比率（分子）の構造'!M$53),'実質公債費比率（分子）の構造'!M$53,NA())</f>
        <v>816</v>
      </c>
      <c r="J50" s="181" t="e">
        <f>NA()</f>
        <v>#N/A</v>
      </c>
      <c r="K50" s="181" t="e">
        <f>NA()</f>
        <v>#N/A</v>
      </c>
      <c r="L50" s="181">
        <f>IF(ISNUMBER('実質公債費比率（分子）の構造'!N$53),'実質公債費比率（分子）の構造'!N$53,NA())</f>
        <v>585</v>
      </c>
      <c r="M50" s="181" t="e">
        <f>NA()</f>
        <v>#N/A</v>
      </c>
      <c r="N50" s="181" t="e">
        <f>NA()</f>
        <v>#N/A</v>
      </c>
      <c r="O50" s="181">
        <f>IF(ISNUMBER('実質公債費比率（分子）の構造'!O$53),'実質公債費比率（分子）の構造'!O$53,NA())</f>
        <v>449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21501</v>
      </c>
      <c r="E56" s="180"/>
      <c r="F56" s="180"/>
      <c r="G56" s="180">
        <f>'将来負担比率（分子）の構造'!J$52</f>
        <v>21373</v>
      </c>
      <c r="H56" s="180"/>
      <c r="I56" s="180"/>
      <c r="J56" s="180">
        <f>'将来負担比率（分子）の構造'!K$52</f>
        <v>21671</v>
      </c>
      <c r="K56" s="180"/>
      <c r="L56" s="180"/>
      <c r="M56" s="180">
        <f>'将来負担比率（分子）の構造'!L$52</f>
        <v>21120</v>
      </c>
      <c r="N56" s="180"/>
      <c r="O56" s="180"/>
      <c r="P56" s="180">
        <f>'将来負担比率（分子）の構造'!M$52</f>
        <v>21332</v>
      </c>
    </row>
    <row r="57" spans="1:16">
      <c r="A57" s="180" t="s">
        <v>42</v>
      </c>
      <c r="B57" s="180"/>
      <c r="C57" s="180"/>
      <c r="D57" s="180">
        <f>'将来負担比率（分子）の構造'!I$51</f>
        <v>442</v>
      </c>
      <c r="E57" s="180"/>
      <c r="F57" s="180"/>
      <c r="G57" s="180">
        <f>'将来負担比率（分子）の構造'!J$51</f>
        <v>360</v>
      </c>
      <c r="H57" s="180"/>
      <c r="I57" s="180"/>
      <c r="J57" s="180">
        <f>'将来負担比率（分子）の構造'!K$51</f>
        <v>275</v>
      </c>
      <c r="K57" s="180"/>
      <c r="L57" s="180"/>
      <c r="M57" s="180">
        <f>'将来負担比率（分子）の構造'!L$51</f>
        <v>210</v>
      </c>
      <c r="N57" s="180"/>
      <c r="O57" s="180"/>
      <c r="P57" s="180">
        <f>'将来負担比率（分子）の構造'!M$51</f>
        <v>196</v>
      </c>
    </row>
    <row r="58" spans="1:16">
      <c r="A58" s="180" t="s">
        <v>41</v>
      </c>
      <c r="B58" s="180"/>
      <c r="C58" s="180"/>
      <c r="D58" s="180">
        <f>'将来負担比率（分子）の構造'!I$50</f>
        <v>9261</v>
      </c>
      <c r="E58" s="180"/>
      <c r="F58" s="180"/>
      <c r="G58" s="180">
        <f>'将来負担比率（分子）の構造'!J$50</f>
        <v>10571</v>
      </c>
      <c r="H58" s="180"/>
      <c r="I58" s="180"/>
      <c r="J58" s="180">
        <f>'将来負担比率（分子）の構造'!K$50</f>
        <v>10972</v>
      </c>
      <c r="K58" s="180"/>
      <c r="L58" s="180"/>
      <c r="M58" s="180">
        <f>'将来負担比率（分子）の構造'!L$50</f>
        <v>10174</v>
      </c>
      <c r="N58" s="180"/>
      <c r="O58" s="180"/>
      <c r="P58" s="180">
        <f>'将来負担比率（分子）の構造'!M$50</f>
        <v>9926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155</v>
      </c>
      <c r="C61" s="180"/>
      <c r="D61" s="180"/>
      <c r="E61" s="180">
        <f>'将来負担比率（分子）の構造'!J$46</f>
        <v>159</v>
      </c>
      <c r="F61" s="180"/>
      <c r="G61" s="180"/>
      <c r="H61" s="180">
        <f>'将来負担比率（分子）の構造'!K$46</f>
        <v>158</v>
      </c>
      <c r="I61" s="180"/>
      <c r="J61" s="180"/>
      <c r="K61" s="180">
        <f>'将来負担比率（分子）の構造'!L$46</f>
        <v>160</v>
      </c>
      <c r="L61" s="180"/>
      <c r="M61" s="180"/>
      <c r="N61" s="180">
        <f>'将来負担比率（分子）の構造'!M$46</f>
        <v>102</v>
      </c>
      <c r="O61" s="180"/>
      <c r="P61" s="180"/>
    </row>
    <row r="62" spans="1:16">
      <c r="A62" s="180" t="s">
        <v>35</v>
      </c>
      <c r="B62" s="180">
        <f>'将来負担比率（分子）の構造'!I$45</f>
        <v>2210</v>
      </c>
      <c r="C62" s="180"/>
      <c r="D62" s="180"/>
      <c r="E62" s="180">
        <f>'将来負担比率（分子）の構造'!J$45</f>
        <v>1886</v>
      </c>
      <c r="F62" s="180"/>
      <c r="G62" s="180"/>
      <c r="H62" s="180">
        <f>'将来負担比率（分子）の構造'!K$45</f>
        <v>1828</v>
      </c>
      <c r="I62" s="180"/>
      <c r="J62" s="180"/>
      <c r="K62" s="180">
        <f>'将来負担比率（分子）の構造'!L$45</f>
        <v>1714</v>
      </c>
      <c r="L62" s="180"/>
      <c r="M62" s="180"/>
      <c r="N62" s="180">
        <f>'将来負担比率（分子）の構造'!M$45</f>
        <v>1588</v>
      </c>
      <c r="O62" s="180"/>
      <c r="P62" s="180"/>
    </row>
    <row r="63" spans="1:16">
      <c r="A63" s="180" t="s">
        <v>34</v>
      </c>
      <c r="B63" s="180">
        <f>'将来負担比率（分子）の構造'!I$44</f>
        <v>296</v>
      </c>
      <c r="C63" s="180"/>
      <c r="D63" s="180"/>
      <c r="E63" s="180">
        <f>'将来負担比率（分子）の構造'!J$44</f>
        <v>805</v>
      </c>
      <c r="F63" s="180"/>
      <c r="G63" s="180"/>
      <c r="H63" s="180">
        <f>'将来負担比率（分子）の構造'!K$44</f>
        <v>1759</v>
      </c>
      <c r="I63" s="180"/>
      <c r="J63" s="180"/>
      <c r="K63" s="180">
        <f>'将来負担比率（分子）の構造'!L$44</f>
        <v>1736</v>
      </c>
      <c r="L63" s="180"/>
      <c r="M63" s="180"/>
      <c r="N63" s="180">
        <f>'将来負担比率（分子）の構造'!M$44</f>
        <v>1716</v>
      </c>
      <c r="O63" s="180"/>
      <c r="P63" s="180"/>
    </row>
    <row r="64" spans="1:16">
      <c r="A64" s="180" t="s">
        <v>33</v>
      </c>
      <c r="B64" s="180">
        <f>'将来負担比率（分子）の構造'!I$43</f>
        <v>8337</v>
      </c>
      <c r="C64" s="180"/>
      <c r="D64" s="180"/>
      <c r="E64" s="180">
        <f>'将来負担比率（分子）の構造'!J$43</f>
        <v>8383</v>
      </c>
      <c r="F64" s="180"/>
      <c r="G64" s="180"/>
      <c r="H64" s="180">
        <f>'将来負担比率（分子）の構造'!K$43</f>
        <v>8486</v>
      </c>
      <c r="I64" s="180"/>
      <c r="J64" s="180"/>
      <c r="K64" s="180">
        <f>'将来負担比率（分子）の構造'!L$43</f>
        <v>7652</v>
      </c>
      <c r="L64" s="180"/>
      <c r="M64" s="180"/>
      <c r="N64" s="180">
        <f>'将来負担比率（分子）の構造'!M$43</f>
        <v>7215</v>
      </c>
      <c r="O64" s="180"/>
      <c r="P64" s="180"/>
    </row>
    <row r="65" spans="1:16">
      <c r="A65" s="180" t="s">
        <v>32</v>
      </c>
      <c r="B65" s="180" t="str">
        <f>'将来負担比率（分子）の構造'!I$42</f>
        <v>-</v>
      </c>
      <c r="C65" s="180"/>
      <c r="D65" s="180"/>
      <c r="E65" s="180">
        <f>'将来負担比率（分子）の構造'!J$42</f>
        <v>15</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17991</v>
      </c>
      <c r="C66" s="180"/>
      <c r="D66" s="180"/>
      <c r="E66" s="180">
        <f>'将来負担比率（分子）の構造'!J$41</f>
        <v>17021</v>
      </c>
      <c r="F66" s="180"/>
      <c r="G66" s="180"/>
      <c r="H66" s="180">
        <f>'将来負担比率（分子）の構造'!K$41</f>
        <v>15844</v>
      </c>
      <c r="I66" s="180"/>
      <c r="J66" s="180"/>
      <c r="K66" s="180">
        <f>'将来負担比率（分子）の構造'!L$41</f>
        <v>14793</v>
      </c>
      <c r="L66" s="180"/>
      <c r="M66" s="180"/>
      <c r="N66" s="180">
        <f>'将来負担比率（分子）の構造'!M$41</f>
        <v>14925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5034</v>
      </c>
      <c r="C72" s="184">
        <f>基金残高に係る経年分析!G55</f>
        <v>4024</v>
      </c>
      <c r="D72" s="184">
        <f>基金残高に係る経年分析!H55</f>
        <v>3594</v>
      </c>
    </row>
    <row r="73" spans="1:16">
      <c r="A73" s="183" t="s">
        <v>78</v>
      </c>
      <c r="B73" s="184">
        <f>基金残高に係る経年分析!F56</f>
        <v>2088</v>
      </c>
      <c r="C73" s="184">
        <f>基金残高に係る経年分析!G56</f>
        <v>2090</v>
      </c>
      <c r="D73" s="184">
        <f>基金残高に係る経年分析!H56</f>
        <v>2093</v>
      </c>
    </row>
    <row r="74" spans="1:16">
      <c r="A74" s="183" t="s">
        <v>79</v>
      </c>
      <c r="B74" s="184">
        <f>基金残高に係る経年分析!F57</f>
        <v>6566</v>
      </c>
      <c r="C74" s="184">
        <f>基金残高に係る経年分析!G57</f>
        <v>6745</v>
      </c>
      <c r="D74" s="184">
        <f>基金残高に係る経年分析!H57</f>
        <v>6808</v>
      </c>
    </row>
  </sheetData>
  <sheetProtection algorithmName="SHA-512" hashValue="9LXC+f2hSkjIbxUisfaqol3XxVfFRaU5B6Pw3izH/+zvndhTx7p68B3D0Vz/Vql/+Gy4FiVSskW1QCFCWHU6RA==" saltValue="EfdfxiXD866MWDu8PDwC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3318016</v>
      </c>
      <c r="S5" s="669"/>
      <c r="T5" s="669"/>
      <c r="U5" s="669"/>
      <c r="V5" s="669"/>
      <c r="W5" s="669"/>
      <c r="X5" s="669"/>
      <c r="Y5" s="670"/>
      <c r="Z5" s="671">
        <v>15.9</v>
      </c>
      <c r="AA5" s="671"/>
      <c r="AB5" s="671"/>
      <c r="AC5" s="671"/>
      <c r="AD5" s="672">
        <v>3318016</v>
      </c>
      <c r="AE5" s="672"/>
      <c r="AF5" s="672"/>
      <c r="AG5" s="672"/>
      <c r="AH5" s="672"/>
      <c r="AI5" s="672"/>
      <c r="AJ5" s="672"/>
      <c r="AK5" s="672"/>
      <c r="AL5" s="673">
        <v>31.6</v>
      </c>
      <c r="AM5" s="674"/>
      <c r="AN5" s="674"/>
      <c r="AO5" s="675"/>
      <c r="AP5" s="665" t="s">
        <v>223</v>
      </c>
      <c r="AQ5" s="666"/>
      <c r="AR5" s="666"/>
      <c r="AS5" s="666"/>
      <c r="AT5" s="666"/>
      <c r="AU5" s="666"/>
      <c r="AV5" s="666"/>
      <c r="AW5" s="666"/>
      <c r="AX5" s="666"/>
      <c r="AY5" s="666"/>
      <c r="AZ5" s="666"/>
      <c r="BA5" s="666"/>
      <c r="BB5" s="666"/>
      <c r="BC5" s="666"/>
      <c r="BD5" s="666"/>
      <c r="BE5" s="666"/>
      <c r="BF5" s="667"/>
      <c r="BG5" s="679">
        <v>3318016</v>
      </c>
      <c r="BH5" s="680"/>
      <c r="BI5" s="680"/>
      <c r="BJ5" s="680"/>
      <c r="BK5" s="680"/>
      <c r="BL5" s="680"/>
      <c r="BM5" s="680"/>
      <c r="BN5" s="681"/>
      <c r="BO5" s="682">
        <v>100</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117542</v>
      </c>
      <c r="S6" s="680"/>
      <c r="T6" s="680"/>
      <c r="U6" s="680"/>
      <c r="V6" s="680"/>
      <c r="W6" s="680"/>
      <c r="X6" s="680"/>
      <c r="Y6" s="681"/>
      <c r="Z6" s="682">
        <v>0.6</v>
      </c>
      <c r="AA6" s="682"/>
      <c r="AB6" s="682"/>
      <c r="AC6" s="682"/>
      <c r="AD6" s="683">
        <v>117542</v>
      </c>
      <c r="AE6" s="683"/>
      <c r="AF6" s="683"/>
      <c r="AG6" s="683"/>
      <c r="AH6" s="683"/>
      <c r="AI6" s="683"/>
      <c r="AJ6" s="683"/>
      <c r="AK6" s="683"/>
      <c r="AL6" s="684">
        <v>1.1000000000000001</v>
      </c>
      <c r="AM6" s="685"/>
      <c r="AN6" s="685"/>
      <c r="AO6" s="686"/>
      <c r="AP6" s="676" t="s">
        <v>229</v>
      </c>
      <c r="AQ6" s="677"/>
      <c r="AR6" s="677"/>
      <c r="AS6" s="677"/>
      <c r="AT6" s="677"/>
      <c r="AU6" s="677"/>
      <c r="AV6" s="677"/>
      <c r="AW6" s="677"/>
      <c r="AX6" s="677"/>
      <c r="AY6" s="677"/>
      <c r="AZ6" s="677"/>
      <c r="BA6" s="677"/>
      <c r="BB6" s="677"/>
      <c r="BC6" s="677"/>
      <c r="BD6" s="677"/>
      <c r="BE6" s="677"/>
      <c r="BF6" s="678"/>
      <c r="BG6" s="679">
        <v>3318016</v>
      </c>
      <c r="BH6" s="680"/>
      <c r="BI6" s="680"/>
      <c r="BJ6" s="680"/>
      <c r="BK6" s="680"/>
      <c r="BL6" s="680"/>
      <c r="BM6" s="680"/>
      <c r="BN6" s="681"/>
      <c r="BO6" s="682">
        <v>100</v>
      </c>
      <c r="BP6" s="682"/>
      <c r="BQ6" s="682"/>
      <c r="BR6" s="682"/>
      <c r="BS6" s="683" t="s">
        <v>129</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141440</v>
      </c>
      <c r="CS6" s="680"/>
      <c r="CT6" s="680"/>
      <c r="CU6" s="680"/>
      <c r="CV6" s="680"/>
      <c r="CW6" s="680"/>
      <c r="CX6" s="680"/>
      <c r="CY6" s="681"/>
      <c r="CZ6" s="673">
        <v>0.7</v>
      </c>
      <c r="DA6" s="674"/>
      <c r="DB6" s="674"/>
      <c r="DC6" s="693"/>
      <c r="DD6" s="688" t="s">
        <v>224</v>
      </c>
      <c r="DE6" s="680"/>
      <c r="DF6" s="680"/>
      <c r="DG6" s="680"/>
      <c r="DH6" s="680"/>
      <c r="DI6" s="680"/>
      <c r="DJ6" s="680"/>
      <c r="DK6" s="680"/>
      <c r="DL6" s="680"/>
      <c r="DM6" s="680"/>
      <c r="DN6" s="680"/>
      <c r="DO6" s="680"/>
      <c r="DP6" s="681"/>
      <c r="DQ6" s="688">
        <v>141440</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11402</v>
      </c>
      <c r="S7" s="680"/>
      <c r="T7" s="680"/>
      <c r="U7" s="680"/>
      <c r="V7" s="680"/>
      <c r="W7" s="680"/>
      <c r="X7" s="680"/>
      <c r="Y7" s="681"/>
      <c r="Z7" s="682">
        <v>0.1</v>
      </c>
      <c r="AA7" s="682"/>
      <c r="AB7" s="682"/>
      <c r="AC7" s="682"/>
      <c r="AD7" s="683">
        <v>11402</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1555918</v>
      </c>
      <c r="BH7" s="680"/>
      <c r="BI7" s="680"/>
      <c r="BJ7" s="680"/>
      <c r="BK7" s="680"/>
      <c r="BL7" s="680"/>
      <c r="BM7" s="680"/>
      <c r="BN7" s="681"/>
      <c r="BO7" s="682">
        <v>46.9</v>
      </c>
      <c r="BP7" s="682"/>
      <c r="BQ7" s="682"/>
      <c r="BR7" s="682"/>
      <c r="BS7" s="683" t="s">
        <v>224</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4135747</v>
      </c>
      <c r="CS7" s="680"/>
      <c r="CT7" s="680"/>
      <c r="CU7" s="680"/>
      <c r="CV7" s="680"/>
      <c r="CW7" s="680"/>
      <c r="CX7" s="680"/>
      <c r="CY7" s="681"/>
      <c r="CZ7" s="682">
        <v>20.399999999999999</v>
      </c>
      <c r="DA7" s="682"/>
      <c r="DB7" s="682"/>
      <c r="DC7" s="682"/>
      <c r="DD7" s="688">
        <v>1324427</v>
      </c>
      <c r="DE7" s="680"/>
      <c r="DF7" s="680"/>
      <c r="DG7" s="680"/>
      <c r="DH7" s="680"/>
      <c r="DI7" s="680"/>
      <c r="DJ7" s="680"/>
      <c r="DK7" s="680"/>
      <c r="DL7" s="680"/>
      <c r="DM7" s="680"/>
      <c r="DN7" s="680"/>
      <c r="DO7" s="680"/>
      <c r="DP7" s="681"/>
      <c r="DQ7" s="688">
        <v>2302963</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10999</v>
      </c>
      <c r="S8" s="680"/>
      <c r="T8" s="680"/>
      <c r="U8" s="680"/>
      <c r="V8" s="680"/>
      <c r="W8" s="680"/>
      <c r="X8" s="680"/>
      <c r="Y8" s="681"/>
      <c r="Z8" s="682">
        <v>0.1</v>
      </c>
      <c r="AA8" s="682"/>
      <c r="AB8" s="682"/>
      <c r="AC8" s="682"/>
      <c r="AD8" s="683">
        <v>10999</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56618</v>
      </c>
      <c r="BH8" s="680"/>
      <c r="BI8" s="680"/>
      <c r="BJ8" s="680"/>
      <c r="BK8" s="680"/>
      <c r="BL8" s="680"/>
      <c r="BM8" s="680"/>
      <c r="BN8" s="681"/>
      <c r="BO8" s="682">
        <v>1.7</v>
      </c>
      <c r="BP8" s="682"/>
      <c r="BQ8" s="682"/>
      <c r="BR8" s="682"/>
      <c r="BS8" s="688" t="s">
        <v>224</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5753337</v>
      </c>
      <c r="CS8" s="680"/>
      <c r="CT8" s="680"/>
      <c r="CU8" s="680"/>
      <c r="CV8" s="680"/>
      <c r="CW8" s="680"/>
      <c r="CX8" s="680"/>
      <c r="CY8" s="681"/>
      <c r="CZ8" s="682">
        <v>28.3</v>
      </c>
      <c r="DA8" s="682"/>
      <c r="DB8" s="682"/>
      <c r="DC8" s="682"/>
      <c r="DD8" s="688">
        <v>183724</v>
      </c>
      <c r="DE8" s="680"/>
      <c r="DF8" s="680"/>
      <c r="DG8" s="680"/>
      <c r="DH8" s="680"/>
      <c r="DI8" s="680"/>
      <c r="DJ8" s="680"/>
      <c r="DK8" s="680"/>
      <c r="DL8" s="680"/>
      <c r="DM8" s="680"/>
      <c r="DN8" s="680"/>
      <c r="DO8" s="680"/>
      <c r="DP8" s="681"/>
      <c r="DQ8" s="688">
        <v>3256788</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9947</v>
      </c>
      <c r="S9" s="680"/>
      <c r="T9" s="680"/>
      <c r="U9" s="680"/>
      <c r="V9" s="680"/>
      <c r="W9" s="680"/>
      <c r="X9" s="680"/>
      <c r="Y9" s="681"/>
      <c r="Z9" s="682">
        <v>0</v>
      </c>
      <c r="AA9" s="682"/>
      <c r="AB9" s="682"/>
      <c r="AC9" s="682"/>
      <c r="AD9" s="683">
        <v>9947</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1393842</v>
      </c>
      <c r="BH9" s="680"/>
      <c r="BI9" s="680"/>
      <c r="BJ9" s="680"/>
      <c r="BK9" s="680"/>
      <c r="BL9" s="680"/>
      <c r="BM9" s="680"/>
      <c r="BN9" s="681"/>
      <c r="BO9" s="682">
        <v>42</v>
      </c>
      <c r="BP9" s="682"/>
      <c r="BQ9" s="682"/>
      <c r="BR9" s="682"/>
      <c r="BS9" s="688" t="s">
        <v>129</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1075937</v>
      </c>
      <c r="CS9" s="680"/>
      <c r="CT9" s="680"/>
      <c r="CU9" s="680"/>
      <c r="CV9" s="680"/>
      <c r="CW9" s="680"/>
      <c r="CX9" s="680"/>
      <c r="CY9" s="681"/>
      <c r="CZ9" s="682">
        <v>5.3</v>
      </c>
      <c r="DA9" s="682"/>
      <c r="DB9" s="682"/>
      <c r="DC9" s="682"/>
      <c r="DD9" s="688">
        <v>32080</v>
      </c>
      <c r="DE9" s="680"/>
      <c r="DF9" s="680"/>
      <c r="DG9" s="680"/>
      <c r="DH9" s="680"/>
      <c r="DI9" s="680"/>
      <c r="DJ9" s="680"/>
      <c r="DK9" s="680"/>
      <c r="DL9" s="680"/>
      <c r="DM9" s="680"/>
      <c r="DN9" s="680"/>
      <c r="DO9" s="680"/>
      <c r="DP9" s="681"/>
      <c r="DQ9" s="688">
        <v>921576</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224</v>
      </c>
      <c r="S10" s="680"/>
      <c r="T10" s="680"/>
      <c r="U10" s="680"/>
      <c r="V10" s="680"/>
      <c r="W10" s="680"/>
      <c r="X10" s="680"/>
      <c r="Y10" s="681"/>
      <c r="Z10" s="682" t="s">
        <v>129</v>
      </c>
      <c r="AA10" s="682"/>
      <c r="AB10" s="682"/>
      <c r="AC10" s="682"/>
      <c r="AD10" s="683" t="s">
        <v>224</v>
      </c>
      <c r="AE10" s="683"/>
      <c r="AF10" s="683"/>
      <c r="AG10" s="683"/>
      <c r="AH10" s="683"/>
      <c r="AI10" s="683"/>
      <c r="AJ10" s="683"/>
      <c r="AK10" s="683"/>
      <c r="AL10" s="684" t="s">
        <v>224</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55168</v>
      </c>
      <c r="BH10" s="680"/>
      <c r="BI10" s="680"/>
      <c r="BJ10" s="680"/>
      <c r="BK10" s="680"/>
      <c r="BL10" s="680"/>
      <c r="BM10" s="680"/>
      <c r="BN10" s="681"/>
      <c r="BO10" s="682">
        <v>1.7</v>
      </c>
      <c r="BP10" s="682"/>
      <c r="BQ10" s="682"/>
      <c r="BR10" s="682"/>
      <c r="BS10" s="688" t="s">
        <v>129</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145</v>
      </c>
      <c r="CS10" s="680"/>
      <c r="CT10" s="680"/>
      <c r="CU10" s="680"/>
      <c r="CV10" s="680"/>
      <c r="CW10" s="680"/>
      <c r="CX10" s="680"/>
      <c r="CY10" s="681"/>
      <c r="CZ10" s="682" t="s">
        <v>129</v>
      </c>
      <c r="DA10" s="682"/>
      <c r="DB10" s="682"/>
      <c r="DC10" s="682"/>
      <c r="DD10" s="688" t="s">
        <v>129</v>
      </c>
      <c r="DE10" s="680"/>
      <c r="DF10" s="680"/>
      <c r="DG10" s="680"/>
      <c r="DH10" s="680"/>
      <c r="DI10" s="680"/>
      <c r="DJ10" s="680"/>
      <c r="DK10" s="680"/>
      <c r="DL10" s="680"/>
      <c r="DM10" s="680"/>
      <c r="DN10" s="680"/>
      <c r="DO10" s="680"/>
      <c r="DP10" s="681"/>
      <c r="DQ10" s="688" t="s">
        <v>224</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224</v>
      </c>
      <c r="S11" s="680"/>
      <c r="T11" s="680"/>
      <c r="U11" s="680"/>
      <c r="V11" s="680"/>
      <c r="W11" s="680"/>
      <c r="X11" s="680"/>
      <c r="Y11" s="681"/>
      <c r="Z11" s="682" t="s">
        <v>224</v>
      </c>
      <c r="AA11" s="682"/>
      <c r="AB11" s="682"/>
      <c r="AC11" s="682"/>
      <c r="AD11" s="683" t="s">
        <v>224</v>
      </c>
      <c r="AE11" s="683"/>
      <c r="AF11" s="683"/>
      <c r="AG11" s="683"/>
      <c r="AH11" s="683"/>
      <c r="AI11" s="683"/>
      <c r="AJ11" s="683"/>
      <c r="AK11" s="683"/>
      <c r="AL11" s="684" t="s">
        <v>224</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50290</v>
      </c>
      <c r="BH11" s="680"/>
      <c r="BI11" s="680"/>
      <c r="BJ11" s="680"/>
      <c r="BK11" s="680"/>
      <c r="BL11" s="680"/>
      <c r="BM11" s="680"/>
      <c r="BN11" s="681"/>
      <c r="BO11" s="682">
        <v>1.5</v>
      </c>
      <c r="BP11" s="682"/>
      <c r="BQ11" s="682"/>
      <c r="BR11" s="682"/>
      <c r="BS11" s="688" t="s">
        <v>224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1289669</v>
      </c>
      <c r="CS11" s="680"/>
      <c r="CT11" s="680"/>
      <c r="CU11" s="680"/>
      <c r="CV11" s="680"/>
      <c r="CW11" s="680"/>
      <c r="CX11" s="680"/>
      <c r="CY11" s="681"/>
      <c r="CZ11" s="682">
        <v>6.4</v>
      </c>
      <c r="DA11" s="682"/>
      <c r="DB11" s="682"/>
      <c r="DC11" s="682"/>
      <c r="DD11" s="688">
        <v>578212</v>
      </c>
      <c r="DE11" s="680"/>
      <c r="DF11" s="680"/>
      <c r="DG11" s="680"/>
      <c r="DH11" s="680"/>
      <c r="DI11" s="680"/>
      <c r="DJ11" s="680"/>
      <c r="DK11" s="680"/>
      <c r="DL11" s="680"/>
      <c r="DM11" s="680"/>
      <c r="DN11" s="680"/>
      <c r="DO11" s="680"/>
      <c r="DP11" s="681"/>
      <c r="DQ11" s="688">
        <v>800334</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573144</v>
      </c>
      <c r="S12" s="680"/>
      <c r="T12" s="680"/>
      <c r="U12" s="680"/>
      <c r="V12" s="680"/>
      <c r="W12" s="680"/>
      <c r="X12" s="680"/>
      <c r="Y12" s="681"/>
      <c r="Z12" s="682">
        <v>2.7</v>
      </c>
      <c r="AA12" s="682"/>
      <c r="AB12" s="682"/>
      <c r="AC12" s="682"/>
      <c r="AD12" s="683">
        <v>573144</v>
      </c>
      <c r="AE12" s="683"/>
      <c r="AF12" s="683"/>
      <c r="AG12" s="683"/>
      <c r="AH12" s="683"/>
      <c r="AI12" s="683"/>
      <c r="AJ12" s="683"/>
      <c r="AK12" s="683"/>
      <c r="AL12" s="684">
        <v>5.5</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1446142</v>
      </c>
      <c r="BH12" s="680"/>
      <c r="BI12" s="680"/>
      <c r="BJ12" s="680"/>
      <c r="BK12" s="680"/>
      <c r="BL12" s="680"/>
      <c r="BM12" s="680"/>
      <c r="BN12" s="681"/>
      <c r="BO12" s="682">
        <v>43.6</v>
      </c>
      <c r="BP12" s="682"/>
      <c r="BQ12" s="682"/>
      <c r="BR12" s="682"/>
      <c r="BS12" s="688" t="s">
        <v>145</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246345</v>
      </c>
      <c r="CS12" s="680"/>
      <c r="CT12" s="680"/>
      <c r="CU12" s="680"/>
      <c r="CV12" s="680"/>
      <c r="CW12" s="680"/>
      <c r="CX12" s="680"/>
      <c r="CY12" s="681"/>
      <c r="CZ12" s="682">
        <v>1.2</v>
      </c>
      <c r="DA12" s="682"/>
      <c r="DB12" s="682"/>
      <c r="DC12" s="682"/>
      <c r="DD12" s="688">
        <v>44310</v>
      </c>
      <c r="DE12" s="680"/>
      <c r="DF12" s="680"/>
      <c r="DG12" s="680"/>
      <c r="DH12" s="680"/>
      <c r="DI12" s="680"/>
      <c r="DJ12" s="680"/>
      <c r="DK12" s="680"/>
      <c r="DL12" s="680"/>
      <c r="DM12" s="680"/>
      <c r="DN12" s="680"/>
      <c r="DO12" s="680"/>
      <c r="DP12" s="681"/>
      <c r="DQ12" s="688">
        <v>186931</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v>31214</v>
      </c>
      <c r="S13" s="680"/>
      <c r="T13" s="680"/>
      <c r="U13" s="680"/>
      <c r="V13" s="680"/>
      <c r="W13" s="680"/>
      <c r="X13" s="680"/>
      <c r="Y13" s="681"/>
      <c r="Z13" s="682">
        <v>0.1</v>
      </c>
      <c r="AA13" s="682"/>
      <c r="AB13" s="682"/>
      <c r="AC13" s="682"/>
      <c r="AD13" s="683">
        <v>31214</v>
      </c>
      <c r="AE13" s="683"/>
      <c r="AF13" s="683"/>
      <c r="AG13" s="683"/>
      <c r="AH13" s="683"/>
      <c r="AI13" s="683"/>
      <c r="AJ13" s="683"/>
      <c r="AK13" s="683"/>
      <c r="AL13" s="684">
        <v>0.3</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1427517</v>
      </c>
      <c r="BH13" s="680"/>
      <c r="BI13" s="680"/>
      <c r="BJ13" s="680"/>
      <c r="BK13" s="680"/>
      <c r="BL13" s="680"/>
      <c r="BM13" s="680"/>
      <c r="BN13" s="681"/>
      <c r="BO13" s="682">
        <v>43</v>
      </c>
      <c r="BP13" s="682"/>
      <c r="BQ13" s="682"/>
      <c r="BR13" s="682"/>
      <c r="BS13" s="688" t="s">
        <v>129</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1257580</v>
      </c>
      <c r="CS13" s="680"/>
      <c r="CT13" s="680"/>
      <c r="CU13" s="680"/>
      <c r="CV13" s="680"/>
      <c r="CW13" s="680"/>
      <c r="CX13" s="680"/>
      <c r="CY13" s="681"/>
      <c r="CZ13" s="682">
        <v>6.2</v>
      </c>
      <c r="DA13" s="682"/>
      <c r="DB13" s="682"/>
      <c r="DC13" s="682"/>
      <c r="DD13" s="688">
        <v>532417</v>
      </c>
      <c r="DE13" s="680"/>
      <c r="DF13" s="680"/>
      <c r="DG13" s="680"/>
      <c r="DH13" s="680"/>
      <c r="DI13" s="680"/>
      <c r="DJ13" s="680"/>
      <c r="DK13" s="680"/>
      <c r="DL13" s="680"/>
      <c r="DM13" s="680"/>
      <c r="DN13" s="680"/>
      <c r="DO13" s="680"/>
      <c r="DP13" s="681"/>
      <c r="DQ13" s="688">
        <v>759233</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224</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224</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121030</v>
      </c>
      <c r="BH14" s="680"/>
      <c r="BI14" s="680"/>
      <c r="BJ14" s="680"/>
      <c r="BK14" s="680"/>
      <c r="BL14" s="680"/>
      <c r="BM14" s="680"/>
      <c r="BN14" s="681"/>
      <c r="BO14" s="682">
        <v>3.6</v>
      </c>
      <c r="BP14" s="682"/>
      <c r="BQ14" s="682"/>
      <c r="BR14" s="682"/>
      <c r="BS14" s="688" t="s">
        <v>145</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1149767</v>
      </c>
      <c r="CS14" s="680"/>
      <c r="CT14" s="680"/>
      <c r="CU14" s="680"/>
      <c r="CV14" s="680"/>
      <c r="CW14" s="680"/>
      <c r="CX14" s="680"/>
      <c r="CY14" s="681"/>
      <c r="CZ14" s="682">
        <v>5.7</v>
      </c>
      <c r="DA14" s="682"/>
      <c r="DB14" s="682"/>
      <c r="DC14" s="682"/>
      <c r="DD14" s="688">
        <v>589192</v>
      </c>
      <c r="DE14" s="680"/>
      <c r="DF14" s="680"/>
      <c r="DG14" s="680"/>
      <c r="DH14" s="680"/>
      <c r="DI14" s="680"/>
      <c r="DJ14" s="680"/>
      <c r="DK14" s="680"/>
      <c r="DL14" s="680"/>
      <c r="DM14" s="680"/>
      <c r="DN14" s="680"/>
      <c r="DO14" s="680"/>
      <c r="DP14" s="681"/>
      <c r="DQ14" s="688">
        <v>508472</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23167</v>
      </c>
      <c r="S15" s="680"/>
      <c r="T15" s="680"/>
      <c r="U15" s="680"/>
      <c r="V15" s="680"/>
      <c r="W15" s="680"/>
      <c r="X15" s="680"/>
      <c r="Y15" s="681"/>
      <c r="Z15" s="682">
        <v>0.1</v>
      </c>
      <c r="AA15" s="682"/>
      <c r="AB15" s="682"/>
      <c r="AC15" s="682"/>
      <c r="AD15" s="683">
        <v>23167</v>
      </c>
      <c r="AE15" s="683"/>
      <c r="AF15" s="683"/>
      <c r="AG15" s="683"/>
      <c r="AH15" s="683"/>
      <c r="AI15" s="683"/>
      <c r="AJ15" s="683"/>
      <c r="AK15" s="683"/>
      <c r="AL15" s="684">
        <v>0.2</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194896</v>
      </c>
      <c r="BH15" s="680"/>
      <c r="BI15" s="680"/>
      <c r="BJ15" s="680"/>
      <c r="BK15" s="680"/>
      <c r="BL15" s="680"/>
      <c r="BM15" s="680"/>
      <c r="BN15" s="681"/>
      <c r="BO15" s="682">
        <v>5.9</v>
      </c>
      <c r="BP15" s="682"/>
      <c r="BQ15" s="682"/>
      <c r="BR15" s="682"/>
      <c r="BS15" s="688" t="s">
        <v>145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2212218</v>
      </c>
      <c r="CS15" s="680"/>
      <c r="CT15" s="680"/>
      <c r="CU15" s="680"/>
      <c r="CV15" s="680"/>
      <c r="CW15" s="680"/>
      <c r="CX15" s="680"/>
      <c r="CY15" s="681"/>
      <c r="CZ15" s="682">
        <v>10.9</v>
      </c>
      <c r="DA15" s="682"/>
      <c r="DB15" s="682"/>
      <c r="DC15" s="682"/>
      <c r="DD15" s="688">
        <v>600821</v>
      </c>
      <c r="DE15" s="680"/>
      <c r="DF15" s="680"/>
      <c r="DG15" s="680"/>
      <c r="DH15" s="680"/>
      <c r="DI15" s="680"/>
      <c r="DJ15" s="680"/>
      <c r="DK15" s="680"/>
      <c r="DL15" s="680"/>
      <c r="DM15" s="680"/>
      <c r="DN15" s="680"/>
      <c r="DO15" s="680"/>
      <c r="DP15" s="681"/>
      <c r="DQ15" s="688">
        <v>1287729</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224</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v>30</v>
      </c>
      <c r="BH16" s="680"/>
      <c r="BI16" s="680"/>
      <c r="BJ16" s="680"/>
      <c r="BK16" s="680"/>
      <c r="BL16" s="680"/>
      <c r="BM16" s="680"/>
      <c r="BN16" s="681"/>
      <c r="BO16" s="682">
        <v>0</v>
      </c>
      <c r="BP16" s="682"/>
      <c r="BQ16" s="682"/>
      <c r="BR16" s="682"/>
      <c r="BS16" s="688" t="s">
        <v>224</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121056</v>
      </c>
      <c r="CS16" s="680"/>
      <c r="CT16" s="680"/>
      <c r="CU16" s="680"/>
      <c r="CV16" s="680"/>
      <c r="CW16" s="680"/>
      <c r="CX16" s="680"/>
      <c r="CY16" s="681"/>
      <c r="CZ16" s="682">
        <v>0.6</v>
      </c>
      <c r="DA16" s="682"/>
      <c r="DB16" s="682"/>
      <c r="DC16" s="682"/>
      <c r="DD16" s="688" t="s">
        <v>129</v>
      </c>
      <c r="DE16" s="680"/>
      <c r="DF16" s="680"/>
      <c r="DG16" s="680"/>
      <c r="DH16" s="680"/>
      <c r="DI16" s="680"/>
      <c r="DJ16" s="680"/>
      <c r="DK16" s="680"/>
      <c r="DL16" s="680"/>
      <c r="DM16" s="680"/>
      <c r="DN16" s="680"/>
      <c r="DO16" s="680"/>
      <c r="DP16" s="681"/>
      <c r="DQ16" s="688">
        <v>17376</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20936</v>
      </c>
      <c r="S17" s="680"/>
      <c r="T17" s="680"/>
      <c r="U17" s="680"/>
      <c r="V17" s="680"/>
      <c r="W17" s="680"/>
      <c r="X17" s="680"/>
      <c r="Y17" s="681"/>
      <c r="Z17" s="682">
        <v>0.1</v>
      </c>
      <c r="AA17" s="682"/>
      <c r="AB17" s="682"/>
      <c r="AC17" s="682"/>
      <c r="AD17" s="683">
        <v>20936</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224</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2926597</v>
      </c>
      <c r="CS17" s="680"/>
      <c r="CT17" s="680"/>
      <c r="CU17" s="680"/>
      <c r="CV17" s="680"/>
      <c r="CW17" s="680"/>
      <c r="CX17" s="680"/>
      <c r="CY17" s="681"/>
      <c r="CZ17" s="682">
        <v>14.4</v>
      </c>
      <c r="DA17" s="682"/>
      <c r="DB17" s="682"/>
      <c r="DC17" s="682"/>
      <c r="DD17" s="688" t="s">
        <v>145</v>
      </c>
      <c r="DE17" s="680"/>
      <c r="DF17" s="680"/>
      <c r="DG17" s="680"/>
      <c r="DH17" s="680"/>
      <c r="DI17" s="680"/>
      <c r="DJ17" s="680"/>
      <c r="DK17" s="680"/>
      <c r="DL17" s="680"/>
      <c r="DM17" s="680"/>
      <c r="DN17" s="680"/>
      <c r="DO17" s="680"/>
      <c r="DP17" s="681"/>
      <c r="DQ17" s="688">
        <v>2819763</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7385887</v>
      </c>
      <c r="S18" s="680"/>
      <c r="T18" s="680"/>
      <c r="U18" s="680"/>
      <c r="V18" s="680"/>
      <c r="W18" s="680"/>
      <c r="X18" s="680"/>
      <c r="Y18" s="681"/>
      <c r="Z18" s="682">
        <v>35.4</v>
      </c>
      <c r="AA18" s="682"/>
      <c r="AB18" s="682"/>
      <c r="AC18" s="682"/>
      <c r="AD18" s="683">
        <v>6331102</v>
      </c>
      <c r="AE18" s="683"/>
      <c r="AF18" s="683"/>
      <c r="AG18" s="683"/>
      <c r="AH18" s="683"/>
      <c r="AI18" s="683"/>
      <c r="AJ18" s="683"/>
      <c r="AK18" s="683"/>
      <c r="AL18" s="684">
        <v>60.4</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145</v>
      </c>
      <c r="BH18" s="680"/>
      <c r="BI18" s="680"/>
      <c r="BJ18" s="680"/>
      <c r="BK18" s="680"/>
      <c r="BL18" s="680"/>
      <c r="BM18" s="680"/>
      <c r="BN18" s="681"/>
      <c r="BO18" s="682" t="s">
        <v>224</v>
      </c>
      <c r="BP18" s="682"/>
      <c r="BQ18" s="682"/>
      <c r="BR18" s="682"/>
      <c r="BS18" s="688" t="s">
        <v>224</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224</v>
      </c>
      <c r="DA18" s="682"/>
      <c r="DB18" s="682"/>
      <c r="DC18" s="682"/>
      <c r="DD18" s="688" t="s">
        <v>129</v>
      </c>
      <c r="DE18" s="680"/>
      <c r="DF18" s="680"/>
      <c r="DG18" s="680"/>
      <c r="DH18" s="680"/>
      <c r="DI18" s="680"/>
      <c r="DJ18" s="680"/>
      <c r="DK18" s="680"/>
      <c r="DL18" s="680"/>
      <c r="DM18" s="680"/>
      <c r="DN18" s="680"/>
      <c r="DO18" s="680"/>
      <c r="DP18" s="681"/>
      <c r="DQ18" s="688" t="s">
        <v>224</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6331102</v>
      </c>
      <c r="S19" s="680"/>
      <c r="T19" s="680"/>
      <c r="U19" s="680"/>
      <c r="V19" s="680"/>
      <c r="W19" s="680"/>
      <c r="X19" s="680"/>
      <c r="Y19" s="681"/>
      <c r="Z19" s="682">
        <v>30.4</v>
      </c>
      <c r="AA19" s="682"/>
      <c r="AB19" s="682"/>
      <c r="AC19" s="682"/>
      <c r="AD19" s="683">
        <v>6331102</v>
      </c>
      <c r="AE19" s="683"/>
      <c r="AF19" s="683"/>
      <c r="AG19" s="683"/>
      <c r="AH19" s="683"/>
      <c r="AI19" s="683"/>
      <c r="AJ19" s="683"/>
      <c r="AK19" s="683"/>
      <c r="AL19" s="684">
        <v>60.4</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129</v>
      </c>
      <c r="BP19" s="682"/>
      <c r="BQ19" s="682"/>
      <c r="BR19" s="682"/>
      <c r="BS19" s="688" t="s">
        <v>129</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224</v>
      </c>
      <c r="DA19" s="682"/>
      <c r="DB19" s="682"/>
      <c r="DC19" s="682"/>
      <c r="DD19" s="688" t="s">
        <v>145</v>
      </c>
      <c r="DE19" s="680"/>
      <c r="DF19" s="680"/>
      <c r="DG19" s="680"/>
      <c r="DH19" s="680"/>
      <c r="DI19" s="680"/>
      <c r="DJ19" s="680"/>
      <c r="DK19" s="680"/>
      <c r="DL19" s="680"/>
      <c r="DM19" s="680"/>
      <c r="DN19" s="680"/>
      <c r="DO19" s="680"/>
      <c r="DP19" s="681"/>
      <c r="DQ19" s="688" t="s">
        <v>224</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1054785</v>
      </c>
      <c r="S20" s="680"/>
      <c r="T20" s="680"/>
      <c r="U20" s="680"/>
      <c r="V20" s="680"/>
      <c r="W20" s="680"/>
      <c r="X20" s="680"/>
      <c r="Y20" s="681"/>
      <c r="Z20" s="682">
        <v>5.0999999999999996</v>
      </c>
      <c r="AA20" s="682"/>
      <c r="AB20" s="682"/>
      <c r="AC20" s="682"/>
      <c r="AD20" s="683" t="s">
        <v>145</v>
      </c>
      <c r="AE20" s="683"/>
      <c r="AF20" s="683"/>
      <c r="AG20" s="683"/>
      <c r="AH20" s="683"/>
      <c r="AI20" s="683"/>
      <c r="AJ20" s="683"/>
      <c r="AK20" s="683"/>
      <c r="AL20" s="684" t="s">
        <v>129</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20309693</v>
      </c>
      <c r="CS20" s="680"/>
      <c r="CT20" s="680"/>
      <c r="CU20" s="680"/>
      <c r="CV20" s="680"/>
      <c r="CW20" s="680"/>
      <c r="CX20" s="680"/>
      <c r="CY20" s="681"/>
      <c r="CZ20" s="682">
        <v>100</v>
      </c>
      <c r="DA20" s="682"/>
      <c r="DB20" s="682"/>
      <c r="DC20" s="682"/>
      <c r="DD20" s="688">
        <v>3885183</v>
      </c>
      <c r="DE20" s="680"/>
      <c r="DF20" s="680"/>
      <c r="DG20" s="680"/>
      <c r="DH20" s="680"/>
      <c r="DI20" s="680"/>
      <c r="DJ20" s="680"/>
      <c r="DK20" s="680"/>
      <c r="DL20" s="680"/>
      <c r="DM20" s="680"/>
      <c r="DN20" s="680"/>
      <c r="DO20" s="680"/>
      <c r="DP20" s="681"/>
      <c r="DQ20" s="688">
        <v>13002605</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t="s">
        <v>224</v>
      </c>
      <c r="S21" s="680"/>
      <c r="T21" s="680"/>
      <c r="U21" s="680"/>
      <c r="V21" s="680"/>
      <c r="W21" s="680"/>
      <c r="X21" s="680"/>
      <c r="Y21" s="681"/>
      <c r="Z21" s="682" t="s">
        <v>224</v>
      </c>
      <c r="AA21" s="682"/>
      <c r="AB21" s="682"/>
      <c r="AC21" s="682"/>
      <c r="AD21" s="683" t="s">
        <v>145</v>
      </c>
      <c r="AE21" s="683"/>
      <c r="AF21" s="683"/>
      <c r="AG21" s="683"/>
      <c r="AH21" s="683"/>
      <c r="AI21" s="683"/>
      <c r="AJ21" s="683"/>
      <c r="AK21" s="683"/>
      <c r="AL21" s="684" t="s">
        <v>129</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145</v>
      </c>
      <c r="BP21" s="682"/>
      <c r="BQ21" s="682"/>
      <c r="BR21" s="682"/>
      <c r="BS21" s="688" t="s">
        <v>224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11502254</v>
      </c>
      <c r="S22" s="680"/>
      <c r="T22" s="680"/>
      <c r="U22" s="680"/>
      <c r="V22" s="680"/>
      <c r="W22" s="680"/>
      <c r="X22" s="680"/>
      <c r="Y22" s="681"/>
      <c r="Z22" s="682">
        <v>55.2</v>
      </c>
      <c r="AA22" s="682"/>
      <c r="AB22" s="682"/>
      <c r="AC22" s="682"/>
      <c r="AD22" s="683">
        <v>10447469</v>
      </c>
      <c r="AE22" s="683"/>
      <c r="AF22" s="683"/>
      <c r="AG22" s="683"/>
      <c r="AH22" s="683"/>
      <c r="AI22" s="683"/>
      <c r="AJ22" s="683"/>
      <c r="AK22" s="683"/>
      <c r="AL22" s="684">
        <v>99.6</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224</v>
      </c>
      <c r="BH22" s="680"/>
      <c r="BI22" s="680"/>
      <c r="BJ22" s="680"/>
      <c r="BK22" s="680"/>
      <c r="BL22" s="680"/>
      <c r="BM22" s="680"/>
      <c r="BN22" s="681"/>
      <c r="BO22" s="682" t="s">
        <v>145</v>
      </c>
      <c r="BP22" s="682"/>
      <c r="BQ22" s="682"/>
      <c r="BR22" s="682"/>
      <c r="BS22" s="688" t="s">
        <v>224</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v>2538</v>
      </c>
      <c r="S23" s="680"/>
      <c r="T23" s="680"/>
      <c r="U23" s="680"/>
      <c r="V23" s="680"/>
      <c r="W23" s="680"/>
      <c r="X23" s="680"/>
      <c r="Y23" s="681"/>
      <c r="Z23" s="682">
        <v>0</v>
      </c>
      <c r="AA23" s="682"/>
      <c r="AB23" s="682"/>
      <c r="AC23" s="682"/>
      <c r="AD23" s="683">
        <v>2538</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224</v>
      </c>
      <c r="BH23" s="680"/>
      <c r="BI23" s="680"/>
      <c r="BJ23" s="680"/>
      <c r="BK23" s="680"/>
      <c r="BL23" s="680"/>
      <c r="BM23" s="680"/>
      <c r="BN23" s="681"/>
      <c r="BO23" s="682" t="s">
        <v>224</v>
      </c>
      <c r="BP23" s="682"/>
      <c r="BQ23" s="682"/>
      <c r="BR23" s="682"/>
      <c r="BS23" s="688" t="s">
        <v>224</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36181</v>
      </c>
      <c r="S24" s="680"/>
      <c r="T24" s="680"/>
      <c r="U24" s="680"/>
      <c r="V24" s="680"/>
      <c r="W24" s="680"/>
      <c r="X24" s="680"/>
      <c r="Y24" s="681"/>
      <c r="Z24" s="682">
        <v>0.2</v>
      </c>
      <c r="AA24" s="682"/>
      <c r="AB24" s="682"/>
      <c r="AC24" s="682"/>
      <c r="AD24" s="683" t="s">
        <v>145</v>
      </c>
      <c r="AE24" s="683"/>
      <c r="AF24" s="683"/>
      <c r="AG24" s="683"/>
      <c r="AH24" s="683"/>
      <c r="AI24" s="683"/>
      <c r="AJ24" s="683"/>
      <c r="AK24" s="683"/>
      <c r="AL24" s="684" t="s">
        <v>224</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9218150</v>
      </c>
      <c r="CS24" s="669"/>
      <c r="CT24" s="669"/>
      <c r="CU24" s="669"/>
      <c r="CV24" s="669"/>
      <c r="CW24" s="669"/>
      <c r="CX24" s="669"/>
      <c r="CY24" s="670"/>
      <c r="CZ24" s="673">
        <v>45.4</v>
      </c>
      <c r="DA24" s="674"/>
      <c r="DB24" s="674"/>
      <c r="DC24" s="693"/>
      <c r="DD24" s="712">
        <v>6997208</v>
      </c>
      <c r="DE24" s="669"/>
      <c r="DF24" s="669"/>
      <c r="DG24" s="669"/>
      <c r="DH24" s="669"/>
      <c r="DI24" s="669"/>
      <c r="DJ24" s="669"/>
      <c r="DK24" s="670"/>
      <c r="DL24" s="712">
        <v>6045853</v>
      </c>
      <c r="DM24" s="669"/>
      <c r="DN24" s="669"/>
      <c r="DO24" s="669"/>
      <c r="DP24" s="669"/>
      <c r="DQ24" s="669"/>
      <c r="DR24" s="669"/>
      <c r="DS24" s="669"/>
      <c r="DT24" s="669"/>
      <c r="DU24" s="669"/>
      <c r="DV24" s="670"/>
      <c r="DW24" s="673">
        <v>55.2</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374390</v>
      </c>
      <c r="S25" s="680"/>
      <c r="T25" s="680"/>
      <c r="U25" s="680"/>
      <c r="V25" s="680"/>
      <c r="W25" s="680"/>
      <c r="X25" s="680"/>
      <c r="Y25" s="681"/>
      <c r="Z25" s="682">
        <v>1.8</v>
      </c>
      <c r="AA25" s="682"/>
      <c r="AB25" s="682"/>
      <c r="AC25" s="682"/>
      <c r="AD25" s="683">
        <v>3191</v>
      </c>
      <c r="AE25" s="683"/>
      <c r="AF25" s="683"/>
      <c r="AG25" s="683"/>
      <c r="AH25" s="683"/>
      <c r="AI25" s="683"/>
      <c r="AJ25" s="683"/>
      <c r="AK25" s="683"/>
      <c r="AL25" s="684">
        <v>0</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224</v>
      </c>
      <c r="BH25" s="680"/>
      <c r="BI25" s="680"/>
      <c r="BJ25" s="680"/>
      <c r="BK25" s="680"/>
      <c r="BL25" s="680"/>
      <c r="BM25" s="680"/>
      <c r="BN25" s="681"/>
      <c r="BO25" s="682" t="s">
        <v>224</v>
      </c>
      <c r="BP25" s="682"/>
      <c r="BQ25" s="682"/>
      <c r="BR25" s="682"/>
      <c r="BS25" s="688" t="s">
        <v>129</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3416792</v>
      </c>
      <c r="CS25" s="715"/>
      <c r="CT25" s="715"/>
      <c r="CU25" s="715"/>
      <c r="CV25" s="715"/>
      <c r="CW25" s="715"/>
      <c r="CX25" s="715"/>
      <c r="CY25" s="716"/>
      <c r="CZ25" s="684">
        <v>16.8</v>
      </c>
      <c r="DA25" s="713"/>
      <c r="DB25" s="713"/>
      <c r="DC25" s="717"/>
      <c r="DD25" s="688">
        <v>3099662</v>
      </c>
      <c r="DE25" s="715"/>
      <c r="DF25" s="715"/>
      <c r="DG25" s="715"/>
      <c r="DH25" s="715"/>
      <c r="DI25" s="715"/>
      <c r="DJ25" s="715"/>
      <c r="DK25" s="716"/>
      <c r="DL25" s="688">
        <v>3029188</v>
      </c>
      <c r="DM25" s="715"/>
      <c r="DN25" s="715"/>
      <c r="DO25" s="715"/>
      <c r="DP25" s="715"/>
      <c r="DQ25" s="715"/>
      <c r="DR25" s="715"/>
      <c r="DS25" s="715"/>
      <c r="DT25" s="715"/>
      <c r="DU25" s="715"/>
      <c r="DV25" s="716"/>
      <c r="DW25" s="684">
        <v>27.6</v>
      </c>
      <c r="DX25" s="713"/>
      <c r="DY25" s="713"/>
      <c r="DZ25" s="713"/>
      <c r="EA25" s="713"/>
      <c r="EB25" s="713"/>
      <c r="EC25" s="714"/>
    </row>
    <row r="26" spans="2:133" ht="11.25" customHeight="1">
      <c r="B26" s="676" t="s">
        <v>291</v>
      </c>
      <c r="C26" s="677"/>
      <c r="D26" s="677"/>
      <c r="E26" s="677"/>
      <c r="F26" s="677"/>
      <c r="G26" s="677"/>
      <c r="H26" s="677"/>
      <c r="I26" s="677"/>
      <c r="J26" s="677"/>
      <c r="K26" s="677"/>
      <c r="L26" s="677"/>
      <c r="M26" s="677"/>
      <c r="N26" s="677"/>
      <c r="O26" s="677"/>
      <c r="P26" s="677"/>
      <c r="Q26" s="678"/>
      <c r="R26" s="679">
        <v>94962</v>
      </c>
      <c r="S26" s="680"/>
      <c r="T26" s="680"/>
      <c r="U26" s="680"/>
      <c r="V26" s="680"/>
      <c r="W26" s="680"/>
      <c r="X26" s="680"/>
      <c r="Y26" s="681"/>
      <c r="Z26" s="682">
        <v>0.5</v>
      </c>
      <c r="AA26" s="682"/>
      <c r="AB26" s="682"/>
      <c r="AC26" s="682"/>
      <c r="AD26" s="683" t="s">
        <v>224</v>
      </c>
      <c r="AE26" s="683"/>
      <c r="AF26" s="683"/>
      <c r="AG26" s="683"/>
      <c r="AH26" s="683"/>
      <c r="AI26" s="683"/>
      <c r="AJ26" s="683"/>
      <c r="AK26" s="683"/>
      <c r="AL26" s="684" t="s">
        <v>129</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224</v>
      </c>
      <c r="BH26" s="680"/>
      <c r="BI26" s="680"/>
      <c r="BJ26" s="680"/>
      <c r="BK26" s="680"/>
      <c r="BL26" s="680"/>
      <c r="BM26" s="680"/>
      <c r="BN26" s="681"/>
      <c r="BO26" s="682" t="s">
        <v>224</v>
      </c>
      <c r="BP26" s="682"/>
      <c r="BQ26" s="682"/>
      <c r="BR26" s="682"/>
      <c r="BS26" s="688" t="s">
        <v>129</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2164798</v>
      </c>
      <c r="CS26" s="680"/>
      <c r="CT26" s="680"/>
      <c r="CU26" s="680"/>
      <c r="CV26" s="680"/>
      <c r="CW26" s="680"/>
      <c r="CX26" s="680"/>
      <c r="CY26" s="681"/>
      <c r="CZ26" s="684">
        <v>10.7</v>
      </c>
      <c r="DA26" s="713"/>
      <c r="DB26" s="713"/>
      <c r="DC26" s="717"/>
      <c r="DD26" s="688">
        <v>1928899</v>
      </c>
      <c r="DE26" s="680"/>
      <c r="DF26" s="680"/>
      <c r="DG26" s="680"/>
      <c r="DH26" s="680"/>
      <c r="DI26" s="680"/>
      <c r="DJ26" s="680"/>
      <c r="DK26" s="681"/>
      <c r="DL26" s="688" t="s">
        <v>224</v>
      </c>
      <c r="DM26" s="680"/>
      <c r="DN26" s="680"/>
      <c r="DO26" s="680"/>
      <c r="DP26" s="680"/>
      <c r="DQ26" s="680"/>
      <c r="DR26" s="680"/>
      <c r="DS26" s="680"/>
      <c r="DT26" s="680"/>
      <c r="DU26" s="680"/>
      <c r="DV26" s="681"/>
      <c r="DW26" s="684" t="s">
        <v>224</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1876998</v>
      </c>
      <c r="S27" s="680"/>
      <c r="T27" s="680"/>
      <c r="U27" s="680"/>
      <c r="V27" s="680"/>
      <c r="W27" s="680"/>
      <c r="X27" s="680"/>
      <c r="Y27" s="681"/>
      <c r="Z27" s="682">
        <v>9</v>
      </c>
      <c r="AA27" s="682"/>
      <c r="AB27" s="682"/>
      <c r="AC27" s="682"/>
      <c r="AD27" s="683" t="s">
        <v>129</v>
      </c>
      <c r="AE27" s="683"/>
      <c r="AF27" s="683"/>
      <c r="AG27" s="683"/>
      <c r="AH27" s="683"/>
      <c r="AI27" s="683"/>
      <c r="AJ27" s="683"/>
      <c r="AK27" s="683"/>
      <c r="AL27" s="684" t="s">
        <v>129</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3318016</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2874761</v>
      </c>
      <c r="CS27" s="715"/>
      <c r="CT27" s="715"/>
      <c r="CU27" s="715"/>
      <c r="CV27" s="715"/>
      <c r="CW27" s="715"/>
      <c r="CX27" s="715"/>
      <c r="CY27" s="716"/>
      <c r="CZ27" s="684">
        <v>14.2</v>
      </c>
      <c r="DA27" s="713"/>
      <c r="DB27" s="713"/>
      <c r="DC27" s="717"/>
      <c r="DD27" s="688">
        <v>1077783</v>
      </c>
      <c r="DE27" s="715"/>
      <c r="DF27" s="715"/>
      <c r="DG27" s="715"/>
      <c r="DH27" s="715"/>
      <c r="DI27" s="715"/>
      <c r="DJ27" s="715"/>
      <c r="DK27" s="716"/>
      <c r="DL27" s="688">
        <v>1067798</v>
      </c>
      <c r="DM27" s="715"/>
      <c r="DN27" s="715"/>
      <c r="DO27" s="715"/>
      <c r="DP27" s="715"/>
      <c r="DQ27" s="715"/>
      <c r="DR27" s="715"/>
      <c r="DS27" s="715"/>
      <c r="DT27" s="715"/>
      <c r="DU27" s="715"/>
      <c r="DV27" s="716"/>
      <c r="DW27" s="684">
        <v>9.6999999999999993</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v>20707</v>
      </c>
      <c r="S28" s="680"/>
      <c r="T28" s="680"/>
      <c r="U28" s="680"/>
      <c r="V28" s="680"/>
      <c r="W28" s="680"/>
      <c r="X28" s="680"/>
      <c r="Y28" s="681"/>
      <c r="Z28" s="682">
        <v>0.1</v>
      </c>
      <c r="AA28" s="682"/>
      <c r="AB28" s="682"/>
      <c r="AC28" s="682"/>
      <c r="AD28" s="683">
        <v>20707</v>
      </c>
      <c r="AE28" s="683"/>
      <c r="AF28" s="683"/>
      <c r="AG28" s="683"/>
      <c r="AH28" s="683"/>
      <c r="AI28" s="683"/>
      <c r="AJ28" s="683"/>
      <c r="AK28" s="683"/>
      <c r="AL28" s="684">
        <v>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2926597</v>
      </c>
      <c r="CS28" s="680"/>
      <c r="CT28" s="680"/>
      <c r="CU28" s="680"/>
      <c r="CV28" s="680"/>
      <c r="CW28" s="680"/>
      <c r="CX28" s="680"/>
      <c r="CY28" s="681"/>
      <c r="CZ28" s="684">
        <v>14.4</v>
      </c>
      <c r="DA28" s="713"/>
      <c r="DB28" s="713"/>
      <c r="DC28" s="717"/>
      <c r="DD28" s="688">
        <v>2819763</v>
      </c>
      <c r="DE28" s="680"/>
      <c r="DF28" s="680"/>
      <c r="DG28" s="680"/>
      <c r="DH28" s="680"/>
      <c r="DI28" s="680"/>
      <c r="DJ28" s="680"/>
      <c r="DK28" s="681"/>
      <c r="DL28" s="688">
        <v>1948867</v>
      </c>
      <c r="DM28" s="680"/>
      <c r="DN28" s="680"/>
      <c r="DO28" s="680"/>
      <c r="DP28" s="680"/>
      <c r="DQ28" s="680"/>
      <c r="DR28" s="680"/>
      <c r="DS28" s="680"/>
      <c r="DT28" s="680"/>
      <c r="DU28" s="680"/>
      <c r="DV28" s="681"/>
      <c r="DW28" s="684">
        <v>17.8</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1297400</v>
      </c>
      <c r="S29" s="680"/>
      <c r="T29" s="680"/>
      <c r="U29" s="680"/>
      <c r="V29" s="680"/>
      <c r="W29" s="680"/>
      <c r="X29" s="680"/>
      <c r="Y29" s="681"/>
      <c r="Z29" s="682">
        <v>6.2</v>
      </c>
      <c r="AA29" s="682"/>
      <c r="AB29" s="682"/>
      <c r="AC29" s="682"/>
      <c r="AD29" s="683" t="s">
        <v>129</v>
      </c>
      <c r="AE29" s="683"/>
      <c r="AF29" s="683"/>
      <c r="AG29" s="683"/>
      <c r="AH29" s="683"/>
      <c r="AI29" s="683"/>
      <c r="AJ29" s="683"/>
      <c r="AK29" s="683"/>
      <c r="AL29" s="684" t="s">
        <v>145</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2926377</v>
      </c>
      <c r="CS29" s="715"/>
      <c r="CT29" s="715"/>
      <c r="CU29" s="715"/>
      <c r="CV29" s="715"/>
      <c r="CW29" s="715"/>
      <c r="CX29" s="715"/>
      <c r="CY29" s="716"/>
      <c r="CZ29" s="684">
        <v>14.4</v>
      </c>
      <c r="DA29" s="713"/>
      <c r="DB29" s="713"/>
      <c r="DC29" s="717"/>
      <c r="DD29" s="688">
        <v>2819543</v>
      </c>
      <c r="DE29" s="715"/>
      <c r="DF29" s="715"/>
      <c r="DG29" s="715"/>
      <c r="DH29" s="715"/>
      <c r="DI29" s="715"/>
      <c r="DJ29" s="715"/>
      <c r="DK29" s="716"/>
      <c r="DL29" s="688">
        <v>1948647</v>
      </c>
      <c r="DM29" s="715"/>
      <c r="DN29" s="715"/>
      <c r="DO29" s="715"/>
      <c r="DP29" s="715"/>
      <c r="DQ29" s="715"/>
      <c r="DR29" s="715"/>
      <c r="DS29" s="715"/>
      <c r="DT29" s="715"/>
      <c r="DU29" s="715"/>
      <c r="DV29" s="716"/>
      <c r="DW29" s="684">
        <v>17.8</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47565</v>
      </c>
      <c r="S30" s="680"/>
      <c r="T30" s="680"/>
      <c r="U30" s="680"/>
      <c r="V30" s="680"/>
      <c r="W30" s="680"/>
      <c r="X30" s="680"/>
      <c r="Y30" s="681"/>
      <c r="Z30" s="682">
        <v>0.2</v>
      </c>
      <c r="AA30" s="682"/>
      <c r="AB30" s="682"/>
      <c r="AC30" s="682"/>
      <c r="AD30" s="683">
        <v>15809</v>
      </c>
      <c r="AE30" s="683"/>
      <c r="AF30" s="683"/>
      <c r="AG30" s="683"/>
      <c r="AH30" s="683"/>
      <c r="AI30" s="683"/>
      <c r="AJ30" s="683"/>
      <c r="AK30" s="683"/>
      <c r="AL30" s="684">
        <v>0.2</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98.9</v>
      </c>
      <c r="BH30" s="740"/>
      <c r="BI30" s="740"/>
      <c r="BJ30" s="740"/>
      <c r="BK30" s="740"/>
      <c r="BL30" s="740"/>
      <c r="BM30" s="674">
        <v>96.4</v>
      </c>
      <c r="BN30" s="740"/>
      <c r="BO30" s="740"/>
      <c r="BP30" s="740"/>
      <c r="BQ30" s="741"/>
      <c r="BR30" s="739">
        <v>98.8</v>
      </c>
      <c r="BS30" s="740"/>
      <c r="BT30" s="740"/>
      <c r="BU30" s="740"/>
      <c r="BV30" s="740"/>
      <c r="BW30" s="740"/>
      <c r="BX30" s="674">
        <v>95.8</v>
      </c>
      <c r="BY30" s="740"/>
      <c r="BZ30" s="740"/>
      <c r="CA30" s="740"/>
      <c r="CB30" s="741"/>
      <c r="CD30" s="744"/>
      <c r="CE30" s="745"/>
      <c r="CF30" s="694" t="s">
        <v>307</v>
      </c>
      <c r="CG30" s="695"/>
      <c r="CH30" s="695"/>
      <c r="CI30" s="695"/>
      <c r="CJ30" s="695"/>
      <c r="CK30" s="695"/>
      <c r="CL30" s="695"/>
      <c r="CM30" s="695"/>
      <c r="CN30" s="695"/>
      <c r="CO30" s="695"/>
      <c r="CP30" s="695"/>
      <c r="CQ30" s="696"/>
      <c r="CR30" s="679">
        <v>2841528</v>
      </c>
      <c r="CS30" s="680"/>
      <c r="CT30" s="680"/>
      <c r="CU30" s="680"/>
      <c r="CV30" s="680"/>
      <c r="CW30" s="680"/>
      <c r="CX30" s="680"/>
      <c r="CY30" s="681"/>
      <c r="CZ30" s="684">
        <v>14</v>
      </c>
      <c r="DA30" s="713"/>
      <c r="DB30" s="713"/>
      <c r="DC30" s="717"/>
      <c r="DD30" s="688">
        <v>2737092</v>
      </c>
      <c r="DE30" s="680"/>
      <c r="DF30" s="680"/>
      <c r="DG30" s="680"/>
      <c r="DH30" s="680"/>
      <c r="DI30" s="680"/>
      <c r="DJ30" s="680"/>
      <c r="DK30" s="681"/>
      <c r="DL30" s="688">
        <v>1866196</v>
      </c>
      <c r="DM30" s="680"/>
      <c r="DN30" s="680"/>
      <c r="DO30" s="680"/>
      <c r="DP30" s="680"/>
      <c r="DQ30" s="680"/>
      <c r="DR30" s="680"/>
      <c r="DS30" s="680"/>
      <c r="DT30" s="680"/>
      <c r="DU30" s="680"/>
      <c r="DV30" s="681"/>
      <c r="DW30" s="684">
        <v>17</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304933</v>
      </c>
      <c r="S31" s="680"/>
      <c r="T31" s="680"/>
      <c r="U31" s="680"/>
      <c r="V31" s="680"/>
      <c r="W31" s="680"/>
      <c r="X31" s="680"/>
      <c r="Y31" s="681"/>
      <c r="Z31" s="682">
        <v>1.5</v>
      </c>
      <c r="AA31" s="682"/>
      <c r="AB31" s="682"/>
      <c r="AC31" s="682"/>
      <c r="AD31" s="683" t="s">
        <v>129</v>
      </c>
      <c r="AE31" s="683"/>
      <c r="AF31" s="683"/>
      <c r="AG31" s="683"/>
      <c r="AH31" s="683"/>
      <c r="AI31" s="683"/>
      <c r="AJ31" s="683"/>
      <c r="AK31" s="683"/>
      <c r="AL31" s="684" t="s">
        <v>145</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99.1</v>
      </c>
      <c r="BH31" s="715"/>
      <c r="BI31" s="715"/>
      <c r="BJ31" s="715"/>
      <c r="BK31" s="715"/>
      <c r="BL31" s="715"/>
      <c r="BM31" s="685">
        <v>97.1</v>
      </c>
      <c r="BN31" s="737"/>
      <c r="BO31" s="737"/>
      <c r="BP31" s="737"/>
      <c r="BQ31" s="738"/>
      <c r="BR31" s="736">
        <v>99</v>
      </c>
      <c r="BS31" s="715"/>
      <c r="BT31" s="715"/>
      <c r="BU31" s="715"/>
      <c r="BV31" s="715"/>
      <c r="BW31" s="715"/>
      <c r="BX31" s="685">
        <v>96.4</v>
      </c>
      <c r="BY31" s="737"/>
      <c r="BZ31" s="737"/>
      <c r="CA31" s="737"/>
      <c r="CB31" s="738"/>
      <c r="CD31" s="744"/>
      <c r="CE31" s="745"/>
      <c r="CF31" s="694" t="s">
        <v>311</v>
      </c>
      <c r="CG31" s="695"/>
      <c r="CH31" s="695"/>
      <c r="CI31" s="695"/>
      <c r="CJ31" s="695"/>
      <c r="CK31" s="695"/>
      <c r="CL31" s="695"/>
      <c r="CM31" s="695"/>
      <c r="CN31" s="695"/>
      <c r="CO31" s="695"/>
      <c r="CP31" s="695"/>
      <c r="CQ31" s="696"/>
      <c r="CR31" s="679">
        <v>84849</v>
      </c>
      <c r="CS31" s="715"/>
      <c r="CT31" s="715"/>
      <c r="CU31" s="715"/>
      <c r="CV31" s="715"/>
      <c r="CW31" s="715"/>
      <c r="CX31" s="715"/>
      <c r="CY31" s="716"/>
      <c r="CZ31" s="684">
        <v>0.4</v>
      </c>
      <c r="DA31" s="713"/>
      <c r="DB31" s="713"/>
      <c r="DC31" s="717"/>
      <c r="DD31" s="688">
        <v>82451</v>
      </c>
      <c r="DE31" s="715"/>
      <c r="DF31" s="715"/>
      <c r="DG31" s="715"/>
      <c r="DH31" s="715"/>
      <c r="DI31" s="715"/>
      <c r="DJ31" s="715"/>
      <c r="DK31" s="716"/>
      <c r="DL31" s="688">
        <v>82451</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1464631</v>
      </c>
      <c r="S32" s="680"/>
      <c r="T32" s="680"/>
      <c r="U32" s="680"/>
      <c r="V32" s="680"/>
      <c r="W32" s="680"/>
      <c r="X32" s="680"/>
      <c r="Y32" s="681"/>
      <c r="Z32" s="682">
        <v>7</v>
      </c>
      <c r="AA32" s="682"/>
      <c r="AB32" s="682"/>
      <c r="AC32" s="682"/>
      <c r="AD32" s="683" t="s">
        <v>145</v>
      </c>
      <c r="AE32" s="683"/>
      <c r="AF32" s="683"/>
      <c r="AG32" s="683"/>
      <c r="AH32" s="683"/>
      <c r="AI32" s="683"/>
      <c r="AJ32" s="683"/>
      <c r="AK32" s="683"/>
      <c r="AL32" s="684" t="s">
        <v>145</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98.6</v>
      </c>
      <c r="BH32" s="749"/>
      <c r="BI32" s="749"/>
      <c r="BJ32" s="749"/>
      <c r="BK32" s="749"/>
      <c r="BL32" s="749"/>
      <c r="BM32" s="750">
        <v>95.5</v>
      </c>
      <c r="BN32" s="749"/>
      <c r="BO32" s="749"/>
      <c r="BP32" s="749"/>
      <c r="BQ32" s="751"/>
      <c r="BR32" s="748">
        <v>98.6</v>
      </c>
      <c r="BS32" s="749"/>
      <c r="BT32" s="749"/>
      <c r="BU32" s="749"/>
      <c r="BV32" s="749"/>
      <c r="BW32" s="749"/>
      <c r="BX32" s="750">
        <v>95.1</v>
      </c>
      <c r="BY32" s="749"/>
      <c r="BZ32" s="749"/>
      <c r="CA32" s="749"/>
      <c r="CB32" s="751"/>
      <c r="CD32" s="746"/>
      <c r="CE32" s="747"/>
      <c r="CF32" s="694" t="s">
        <v>314</v>
      </c>
      <c r="CG32" s="695"/>
      <c r="CH32" s="695"/>
      <c r="CI32" s="695"/>
      <c r="CJ32" s="695"/>
      <c r="CK32" s="695"/>
      <c r="CL32" s="695"/>
      <c r="CM32" s="695"/>
      <c r="CN32" s="695"/>
      <c r="CO32" s="695"/>
      <c r="CP32" s="695"/>
      <c r="CQ32" s="696"/>
      <c r="CR32" s="679">
        <v>220</v>
      </c>
      <c r="CS32" s="680"/>
      <c r="CT32" s="680"/>
      <c r="CU32" s="680"/>
      <c r="CV32" s="680"/>
      <c r="CW32" s="680"/>
      <c r="CX32" s="680"/>
      <c r="CY32" s="681"/>
      <c r="CZ32" s="684">
        <v>0</v>
      </c>
      <c r="DA32" s="713"/>
      <c r="DB32" s="713"/>
      <c r="DC32" s="717"/>
      <c r="DD32" s="688">
        <v>220</v>
      </c>
      <c r="DE32" s="680"/>
      <c r="DF32" s="680"/>
      <c r="DG32" s="680"/>
      <c r="DH32" s="680"/>
      <c r="DI32" s="680"/>
      <c r="DJ32" s="680"/>
      <c r="DK32" s="681"/>
      <c r="DL32" s="688">
        <v>220</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489272</v>
      </c>
      <c r="S33" s="680"/>
      <c r="T33" s="680"/>
      <c r="U33" s="680"/>
      <c r="V33" s="680"/>
      <c r="W33" s="680"/>
      <c r="X33" s="680"/>
      <c r="Y33" s="681"/>
      <c r="Z33" s="682">
        <v>2.2999999999999998</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7085304</v>
      </c>
      <c r="CS33" s="715"/>
      <c r="CT33" s="715"/>
      <c r="CU33" s="715"/>
      <c r="CV33" s="715"/>
      <c r="CW33" s="715"/>
      <c r="CX33" s="715"/>
      <c r="CY33" s="716"/>
      <c r="CZ33" s="684">
        <v>34.9</v>
      </c>
      <c r="DA33" s="713"/>
      <c r="DB33" s="713"/>
      <c r="DC33" s="717"/>
      <c r="DD33" s="688">
        <v>5470616</v>
      </c>
      <c r="DE33" s="715"/>
      <c r="DF33" s="715"/>
      <c r="DG33" s="715"/>
      <c r="DH33" s="715"/>
      <c r="DI33" s="715"/>
      <c r="DJ33" s="715"/>
      <c r="DK33" s="716"/>
      <c r="DL33" s="688">
        <v>3699872</v>
      </c>
      <c r="DM33" s="715"/>
      <c r="DN33" s="715"/>
      <c r="DO33" s="715"/>
      <c r="DP33" s="715"/>
      <c r="DQ33" s="715"/>
      <c r="DR33" s="715"/>
      <c r="DS33" s="715"/>
      <c r="DT33" s="715"/>
      <c r="DU33" s="715"/>
      <c r="DV33" s="716"/>
      <c r="DW33" s="684">
        <v>33.799999999999997</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366016</v>
      </c>
      <c r="S34" s="680"/>
      <c r="T34" s="680"/>
      <c r="U34" s="680"/>
      <c r="V34" s="680"/>
      <c r="W34" s="680"/>
      <c r="X34" s="680"/>
      <c r="Y34" s="681"/>
      <c r="Z34" s="682">
        <v>1.8</v>
      </c>
      <c r="AA34" s="682"/>
      <c r="AB34" s="682"/>
      <c r="AC34" s="682"/>
      <c r="AD34" s="683">
        <v>47</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2436121</v>
      </c>
      <c r="CS34" s="680"/>
      <c r="CT34" s="680"/>
      <c r="CU34" s="680"/>
      <c r="CV34" s="680"/>
      <c r="CW34" s="680"/>
      <c r="CX34" s="680"/>
      <c r="CY34" s="681"/>
      <c r="CZ34" s="684">
        <v>12</v>
      </c>
      <c r="DA34" s="713"/>
      <c r="DB34" s="713"/>
      <c r="DC34" s="717"/>
      <c r="DD34" s="688">
        <v>1678675</v>
      </c>
      <c r="DE34" s="680"/>
      <c r="DF34" s="680"/>
      <c r="DG34" s="680"/>
      <c r="DH34" s="680"/>
      <c r="DI34" s="680"/>
      <c r="DJ34" s="680"/>
      <c r="DK34" s="681"/>
      <c r="DL34" s="688">
        <v>1181806</v>
      </c>
      <c r="DM34" s="680"/>
      <c r="DN34" s="680"/>
      <c r="DO34" s="680"/>
      <c r="DP34" s="680"/>
      <c r="DQ34" s="680"/>
      <c r="DR34" s="680"/>
      <c r="DS34" s="680"/>
      <c r="DT34" s="680"/>
      <c r="DU34" s="680"/>
      <c r="DV34" s="681"/>
      <c r="DW34" s="684">
        <v>10.8</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2973800</v>
      </c>
      <c r="S35" s="680"/>
      <c r="T35" s="680"/>
      <c r="U35" s="680"/>
      <c r="V35" s="680"/>
      <c r="W35" s="680"/>
      <c r="X35" s="680"/>
      <c r="Y35" s="681"/>
      <c r="Z35" s="682">
        <v>14.3</v>
      </c>
      <c r="AA35" s="682"/>
      <c r="AB35" s="682"/>
      <c r="AC35" s="682"/>
      <c r="AD35" s="683" t="s">
        <v>224</v>
      </c>
      <c r="AE35" s="683"/>
      <c r="AF35" s="683"/>
      <c r="AG35" s="683"/>
      <c r="AH35" s="683"/>
      <c r="AI35" s="683"/>
      <c r="AJ35" s="683"/>
      <c r="AK35" s="683"/>
      <c r="AL35" s="684" t="s">
        <v>224</v>
      </c>
      <c r="AM35" s="685"/>
      <c r="AN35" s="685"/>
      <c r="AO35" s="686"/>
      <c r="AP35" s="234"/>
      <c r="AQ35" s="752" t="s">
        <v>322</v>
      </c>
      <c r="AR35" s="753"/>
      <c r="AS35" s="753"/>
      <c r="AT35" s="753"/>
      <c r="AU35" s="753"/>
      <c r="AV35" s="753"/>
      <c r="AW35" s="753"/>
      <c r="AX35" s="753"/>
      <c r="AY35" s="754"/>
      <c r="AZ35" s="668">
        <v>2546176</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322</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107600</v>
      </c>
      <c r="CS35" s="715"/>
      <c r="CT35" s="715"/>
      <c r="CU35" s="715"/>
      <c r="CV35" s="715"/>
      <c r="CW35" s="715"/>
      <c r="CX35" s="715"/>
      <c r="CY35" s="716"/>
      <c r="CZ35" s="684">
        <v>0.5</v>
      </c>
      <c r="DA35" s="713"/>
      <c r="DB35" s="713"/>
      <c r="DC35" s="717"/>
      <c r="DD35" s="688">
        <v>81510</v>
      </c>
      <c r="DE35" s="715"/>
      <c r="DF35" s="715"/>
      <c r="DG35" s="715"/>
      <c r="DH35" s="715"/>
      <c r="DI35" s="715"/>
      <c r="DJ35" s="715"/>
      <c r="DK35" s="716"/>
      <c r="DL35" s="688">
        <v>81510</v>
      </c>
      <c r="DM35" s="715"/>
      <c r="DN35" s="715"/>
      <c r="DO35" s="715"/>
      <c r="DP35" s="715"/>
      <c r="DQ35" s="715"/>
      <c r="DR35" s="715"/>
      <c r="DS35" s="715"/>
      <c r="DT35" s="715"/>
      <c r="DU35" s="715"/>
      <c r="DV35" s="716"/>
      <c r="DW35" s="684">
        <v>0.7</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224</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224</v>
      </c>
      <c r="AM36" s="685"/>
      <c r="AN36" s="685"/>
      <c r="AO36" s="686"/>
      <c r="AQ36" s="756" t="s">
        <v>326</v>
      </c>
      <c r="AR36" s="757"/>
      <c r="AS36" s="757"/>
      <c r="AT36" s="757"/>
      <c r="AU36" s="757"/>
      <c r="AV36" s="757"/>
      <c r="AW36" s="757"/>
      <c r="AX36" s="757"/>
      <c r="AY36" s="758"/>
      <c r="AZ36" s="679">
        <v>785096</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-54562</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1240723</v>
      </c>
      <c r="CS36" s="680"/>
      <c r="CT36" s="680"/>
      <c r="CU36" s="680"/>
      <c r="CV36" s="680"/>
      <c r="CW36" s="680"/>
      <c r="CX36" s="680"/>
      <c r="CY36" s="681"/>
      <c r="CZ36" s="684">
        <v>6.1</v>
      </c>
      <c r="DA36" s="713"/>
      <c r="DB36" s="713"/>
      <c r="DC36" s="717"/>
      <c r="DD36" s="688">
        <v>1038394</v>
      </c>
      <c r="DE36" s="680"/>
      <c r="DF36" s="680"/>
      <c r="DG36" s="680"/>
      <c r="DH36" s="680"/>
      <c r="DI36" s="680"/>
      <c r="DJ36" s="680"/>
      <c r="DK36" s="681"/>
      <c r="DL36" s="688">
        <v>636105</v>
      </c>
      <c r="DM36" s="680"/>
      <c r="DN36" s="680"/>
      <c r="DO36" s="680"/>
      <c r="DP36" s="680"/>
      <c r="DQ36" s="680"/>
      <c r="DR36" s="680"/>
      <c r="DS36" s="680"/>
      <c r="DT36" s="680"/>
      <c r="DU36" s="680"/>
      <c r="DV36" s="681"/>
      <c r="DW36" s="684">
        <v>5.8</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468000</v>
      </c>
      <c r="S37" s="680"/>
      <c r="T37" s="680"/>
      <c r="U37" s="680"/>
      <c r="V37" s="680"/>
      <c r="W37" s="680"/>
      <c r="X37" s="680"/>
      <c r="Y37" s="681"/>
      <c r="Z37" s="682">
        <v>2.2000000000000002</v>
      </c>
      <c r="AA37" s="682"/>
      <c r="AB37" s="682"/>
      <c r="AC37" s="682"/>
      <c r="AD37" s="683" t="s">
        <v>129</v>
      </c>
      <c r="AE37" s="683"/>
      <c r="AF37" s="683"/>
      <c r="AG37" s="683"/>
      <c r="AH37" s="683"/>
      <c r="AI37" s="683"/>
      <c r="AJ37" s="683"/>
      <c r="AK37" s="683"/>
      <c r="AL37" s="684" t="s">
        <v>129</v>
      </c>
      <c r="AM37" s="685"/>
      <c r="AN37" s="685"/>
      <c r="AO37" s="686"/>
      <c r="AQ37" s="756" t="s">
        <v>330</v>
      </c>
      <c r="AR37" s="757"/>
      <c r="AS37" s="757"/>
      <c r="AT37" s="757"/>
      <c r="AU37" s="757"/>
      <c r="AV37" s="757"/>
      <c r="AW37" s="757"/>
      <c r="AX37" s="757"/>
      <c r="AY37" s="758"/>
      <c r="AZ37" s="679">
        <v>232061</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5153</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320119</v>
      </c>
      <c r="CS37" s="715"/>
      <c r="CT37" s="715"/>
      <c r="CU37" s="715"/>
      <c r="CV37" s="715"/>
      <c r="CW37" s="715"/>
      <c r="CX37" s="715"/>
      <c r="CY37" s="716"/>
      <c r="CZ37" s="684">
        <v>1.6</v>
      </c>
      <c r="DA37" s="713"/>
      <c r="DB37" s="713"/>
      <c r="DC37" s="717"/>
      <c r="DD37" s="688">
        <v>318992</v>
      </c>
      <c r="DE37" s="715"/>
      <c r="DF37" s="715"/>
      <c r="DG37" s="715"/>
      <c r="DH37" s="715"/>
      <c r="DI37" s="715"/>
      <c r="DJ37" s="715"/>
      <c r="DK37" s="716"/>
      <c r="DL37" s="688">
        <v>245427</v>
      </c>
      <c r="DM37" s="715"/>
      <c r="DN37" s="715"/>
      <c r="DO37" s="715"/>
      <c r="DP37" s="715"/>
      <c r="DQ37" s="715"/>
      <c r="DR37" s="715"/>
      <c r="DS37" s="715"/>
      <c r="DT37" s="715"/>
      <c r="DU37" s="715"/>
      <c r="DV37" s="716"/>
      <c r="DW37" s="684">
        <v>2.2000000000000002</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20851647</v>
      </c>
      <c r="S38" s="760"/>
      <c r="T38" s="760"/>
      <c r="U38" s="760"/>
      <c r="V38" s="760"/>
      <c r="W38" s="760"/>
      <c r="X38" s="760"/>
      <c r="Y38" s="761"/>
      <c r="Z38" s="762">
        <v>100</v>
      </c>
      <c r="AA38" s="762"/>
      <c r="AB38" s="762"/>
      <c r="AC38" s="762"/>
      <c r="AD38" s="763">
        <v>10489761</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6971</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8551</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2311172</v>
      </c>
      <c r="CS38" s="680"/>
      <c r="CT38" s="680"/>
      <c r="CU38" s="680"/>
      <c r="CV38" s="680"/>
      <c r="CW38" s="680"/>
      <c r="CX38" s="680"/>
      <c r="CY38" s="681"/>
      <c r="CZ38" s="684">
        <v>11.4</v>
      </c>
      <c r="DA38" s="713"/>
      <c r="DB38" s="713"/>
      <c r="DC38" s="717"/>
      <c r="DD38" s="688">
        <v>2039325</v>
      </c>
      <c r="DE38" s="680"/>
      <c r="DF38" s="680"/>
      <c r="DG38" s="680"/>
      <c r="DH38" s="680"/>
      <c r="DI38" s="680"/>
      <c r="DJ38" s="680"/>
      <c r="DK38" s="681"/>
      <c r="DL38" s="688">
        <v>1800451</v>
      </c>
      <c r="DM38" s="680"/>
      <c r="DN38" s="680"/>
      <c r="DO38" s="680"/>
      <c r="DP38" s="680"/>
      <c r="DQ38" s="680"/>
      <c r="DR38" s="680"/>
      <c r="DS38" s="680"/>
      <c r="DT38" s="680"/>
      <c r="DU38" s="680"/>
      <c r="DV38" s="681"/>
      <c r="DW38" s="684">
        <v>16.399999999999999</v>
      </c>
      <c r="DX38" s="713"/>
      <c r="DY38" s="713"/>
      <c r="DZ38" s="713"/>
      <c r="EA38" s="713"/>
      <c r="EB38" s="713"/>
      <c r="EC38" s="714"/>
    </row>
    <row r="39" spans="2:133" ht="11.25" customHeight="1">
      <c r="AQ39" s="756" t="s">
        <v>337</v>
      </c>
      <c r="AR39" s="757"/>
      <c r="AS39" s="757"/>
      <c r="AT39" s="757"/>
      <c r="AU39" s="757"/>
      <c r="AV39" s="757"/>
      <c r="AW39" s="757"/>
      <c r="AX39" s="757"/>
      <c r="AY39" s="758"/>
      <c r="AZ39" s="679">
        <v>2943</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91</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984211</v>
      </c>
      <c r="CS39" s="715"/>
      <c r="CT39" s="715"/>
      <c r="CU39" s="715"/>
      <c r="CV39" s="715"/>
      <c r="CW39" s="715"/>
      <c r="CX39" s="715"/>
      <c r="CY39" s="716"/>
      <c r="CZ39" s="684">
        <v>4.8</v>
      </c>
      <c r="DA39" s="713"/>
      <c r="DB39" s="713"/>
      <c r="DC39" s="717"/>
      <c r="DD39" s="688">
        <v>632635</v>
      </c>
      <c r="DE39" s="715"/>
      <c r="DF39" s="715"/>
      <c r="DG39" s="715"/>
      <c r="DH39" s="715"/>
      <c r="DI39" s="715"/>
      <c r="DJ39" s="715"/>
      <c r="DK39" s="716"/>
      <c r="DL39" s="688" t="s">
        <v>224</v>
      </c>
      <c r="DM39" s="715"/>
      <c r="DN39" s="715"/>
      <c r="DO39" s="715"/>
      <c r="DP39" s="715"/>
      <c r="DQ39" s="715"/>
      <c r="DR39" s="715"/>
      <c r="DS39" s="715"/>
      <c r="DT39" s="715"/>
      <c r="DU39" s="715"/>
      <c r="DV39" s="716"/>
      <c r="DW39" s="684" t="s">
        <v>145</v>
      </c>
      <c r="DX39" s="713"/>
      <c r="DY39" s="713"/>
      <c r="DZ39" s="713"/>
      <c r="EA39" s="713"/>
      <c r="EB39" s="713"/>
      <c r="EC39" s="714"/>
    </row>
    <row r="40" spans="2:133" ht="11.25" customHeight="1">
      <c r="AQ40" s="756" t="s">
        <v>341</v>
      </c>
      <c r="AR40" s="757"/>
      <c r="AS40" s="757"/>
      <c r="AT40" s="757"/>
      <c r="AU40" s="757"/>
      <c r="AV40" s="757"/>
      <c r="AW40" s="757"/>
      <c r="AX40" s="757"/>
      <c r="AY40" s="758"/>
      <c r="AZ40" s="679">
        <v>383557</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129</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5477</v>
      </c>
      <c r="CS40" s="680"/>
      <c r="CT40" s="680"/>
      <c r="CU40" s="680"/>
      <c r="CV40" s="680"/>
      <c r="CW40" s="680"/>
      <c r="CX40" s="680"/>
      <c r="CY40" s="681"/>
      <c r="CZ40" s="684">
        <v>0</v>
      </c>
      <c r="DA40" s="713"/>
      <c r="DB40" s="713"/>
      <c r="DC40" s="717"/>
      <c r="DD40" s="688">
        <v>77</v>
      </c>
      <c r="DE40" s="680"/>
      <c r="DF40" s="680"/>
      <c r="DG40" s="680"/>
      <c r="DH40" s="680"/>
      <c r="DI40" s="680"/>
      <c r="DJ40" s="680"/>
      <c r="DK40" s="681"/>
      <c r="DL40" s="688" t="s">
        <v>145</v>
      </c>
      <c r="DM40" s="680"/>
      <c r="DN40" s="680"/>
      <c r="DO40" s="680"/>
      <c r="DP40" s="680"/>
      <c r="DQ40" s="680"/>
      <c r="DR40" s="680"/>
      <c r="DS40" s="680"/>
      <c r="DT40" s="680"/>
      <c r="DU40" s="680"/>
      <c r="DV40" s="681"/>
      <c r="DW40" s="684" t="s">
        <v>129</v>
      </c>
      <c r="DX40" s="713"/>
      <c r="DY40" s="713"/>
      <c r="DZ40" s="713"/>
      <c r="EA40" s="713"/>
      <c r="EB40" s="713"/>
      <c r="EC40" s="714"/>
    </row>
    <row r="41" spans="2:133" ht="11.25" customHeight="1">
      <c r="AQ41" s="766" t="s">
        <v>344</v>
      </c>
      <c r="AR41" s="767"/>
      <c r="AS41" s="767"/>
      <c r="AT41" s="767"/>
      <c r="AU41" s="767"/>
      <c r="AV41" s="767"/>
      <c r="AW41" s="767"/>
      <c r="AX41" s="767"/>
      <c r="AY41" s="768"/>
      <c r="AZ41" s="759">
        <v>1135548</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381</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4006239</v>
      </c>
      <c r="CS42" s="680"/>
      <c r="CT42" s="680"/>
      <c r="CU42" s="680"/>
      <c r="CV42" s="680"/>
      <c r="CW42" s="680"/>
      <c r="CX42" s="680"/>
      <c r="CY42" s="681"/>
      <c r="CZ42" s="684">
        <v>19.7</v>
      </c>
      <c r="DA42" s="685"/>
      <c r="DB42" s="685"/>
      <c r="DC42" s="780"/>
      <c r="DD42" s="688">
        <v>534781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21320</v>
      </c>
      <c r="CS43" s="715"/>
      <c r="CT43" s="715"/>
      <c r="CU43" s="715"/>
      <c r="CV43" s="715"/>
      <c r="CW43" s="715"/>
      <c r="CX43" s="715"/>
      <c r="CY43" s="716"/>
      <c r="CZ43" s="684">
        <v>0.1</v>
      </c>
      <c r="DA43" s="713"/>
      <c r="DB43" s="713"/>
      <c r="DC43" s="717"/>
      <c r="DD43" s="688">
        <v>13118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302</v>
      </c>
      <c r="CE44" s="792"/>
      <c r="CF44" s="676" t="s">
        <v>352</v>
      </c>
      <c r="CG44" s="677"/>
      <c r="CH44" s="677"/>
      <c r="CI44" s="677"/>
      <c r="CJ44" s="677"/>
      <c r="CK44" s="677"/>
      <c r="CL44" s="677"/>
      <c r="CM44" s="677"/>
      <c r="CN44" s="677"/>
      <c r="CO44" s="677"/>
      <c r="CP44" s="677"/>
      <c r="CQ44" s="678"/>
      <c r="CR44" s="679">
        <v>3885183</v>
      </c>
      <c r="CS44" s="680"/>
      <c r="CT44" s="680"/>
      <c r="CU44" s="680"/>
      <c r="CV44" s="680"/>
      <c r="CW44" s="680"/>
      <c r="CX44" s="680"/>
      <c r="CY44" s="681"/>
      <c r="CZ44" s="684">
        <v>19.100000000000001</v>
      </c>
      <c r="DA44" s="685"/>
      <c r="DB44" s="685"/>
      <c r="DC44" s="780"/>
      <c r="DD44" s="688">
        <v>517405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900856</v>
      </c>
      <c r="CS45" s="715"/>
      <c r="CT45" s="715"/>
      <c r="CU45" s="715"/>
      <c r="CV45" s="715"/>
      <c r="CW45" s="715"/>
      <c r="CX45" s="715"/>
      <c r="CY45" s="716"/>
      <c r="CZ45" s="684">
        <v>4.4000000000000004</v>
      </c>
      <c r="DA45" s="713"/>
      <c r="DB45" s="713"/>
      <c r="DC45" s="717"/>
      <c r="DD45" s="688">
        <v>59270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2913014</v>
      </c>
      <c r="CS46" s="680"/>
      <c r="CT46" s="680"/>
      <c r="CU46" s="680"/>
      <c r="CV46" s="680"/>
      <c r="CW46" s="680"/>
      <c r="CX46" s="680"/>
      <c r="CY46" s="681"/>
      <c r="CZ46" s="684">
        <v>14.3</v>
      </c>
      <c r="DA46" s="685"/>
      <c r="DB46" s="685"/>
      <c r="DC46" s="780"/>
      <c r="DD46" s="688">
        <v>442020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v>121056</v>
      </c>
      <c r="CS47" s="715"/>
      <c r="CT47" s="715"/>
      <c r="CU47" s="715"/>
      <c r="CV47" s="715"/>
      <c r="CW47" s="715"/>
      <c r="CX47" s="715"/>
      <c r="CY47" s="716"/>
      <c r="CZ47" s="684">
        <v>0.6</v>
      </c>
      <c r="DA47" s="713"/>
      <c r="DB47" s="713"/>
      <c r="DC47" s="717"/>
      <c r="DD47" s="688">
        <v>17376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224</v>
      </c>
      <c r="DA48" s="685"/>
      <c r="DB48" s="685"/>
      <c r="DC48" s="780"/>
      <c r="DD48" s="688" t="s">
        <v>224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20309693</v>
      </c>
      <c r="CS49" s="749"/>
      <c r="CT49" s="749"/>
      <c r="CU49" s="749"/>
      <c r="CV49" s="749"/>
      <c r="CW49" s="749"/>
      <c r="CX49" s="749"/>
      <c r="CY49" s="781"/>
      <c r="CZ49" s="764">
        <v>100</v>
      </c>
      <c r="DA49" s="782"/>
      <c r="DB49" s="782"/>
      <c r="DC49" s="783"/>
      <c r="DD49" s="784">
        <v>13002605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tsLmRzqOTrprVStVw37xsbUjYs01QQRM4eE9YfzfIv30Kw6jYFJdQIU3u7wPuiq4kDHMKDDC8qfPLdIpRbsVw==" saltValue="HcuAaviYPFO94CacBlou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20852</v>
      </c>
      <c r="R7" s="815"/>
      <c r="S7" s="815"/>
      <c r="T7" s="815"/>
      <c r="U7" s="815"/>
      <c r="V7" s="815">
        <v>20310</v>
      </c>
      <c r="W7" s="815"/>
      <c r="X7" s="815"/>
      <c r="Y7" s="815"/>
      <c r="Z7" s="815"/>
      <c r="AA7" s="815">
        <v>542</v>
      </c>
      <c r="AB7" s="815"/>
      <c r="AC7" s="815"/>
      <c r="AD7" s="815"/>
      <c r="AE7" s="816"/>
      <c r="AF7" s="817">
        <v>262</v>
      </c>
      <c r="AG7" s="818"/>
      <c r="AH7" s="818"/>
      <c r="AI7" s="818"/>
      <c r="AJ7" s="819"/>
      <c r="AK7" s="854">
        <v>1465</v>
      </c>
      <c r="AL7" s="855"/>
      <c r="AM7" s="855"/>
      <c r="AN7" s="855"/>
      <c r="AO7" s="855"/>
      <c r="AP7" s="855">
        <v>14925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-1</v>
      </c>
      <c r="CI7" s="852"/>
      <c r="CJ7" s="852"/>
      <c r="CK7" s="852"/>
      <c r="CL7" s="853"/>
      <c r="CM7" s="851">
        <v>88</v>
      </c>
      <c r="CN7" s="852"/>
      <c r="CO7" s="852"/>
      <c r="CP7" s="852"/>
      <c r="CQ7" s="853"/>
      <c r="CR7" s="851">
        <v>10</v>
      </c>
      <c r="CS7" s="852"/>
      <c r="CT7" s="852"/>
      <c r="CU7" s="852"/>
      <c r="CV7" s="853"/>
      <c r="CW7" s="851" t="s">
        <v>602</v>
      </c>
      <c r="CX7" s="852"/>
      <c r="CY7" s="852"/>
      <c r="CZ7" s="852"/>
      <c r="DA7" s="853"/>
      <c r="DB7" s="851" t="s">
        <v>603</v>
      </c>
      <c r="DC7" s="852"/>
      <c r="DD7" s="852"/>
      <c r="DE7" s="852"/>
      <c r="DF7" s="853"/>
      <c r="DG7" s="851">
        <v>138</v>
      </c>
      <c r="DH7" s="852"/>
      <c r="DI7" s="852"/>
      <c r="DJ7" s="852"/>
      <c r="DK7" s="853"/>
      <c r="DL7" s="851">
        <v>138</v>
      </c>
      <c r="DM7" s="852"/>
      <c r="DN7" s="852"/>
      <c r="DO7" s="852"/>
      <c r="DP7" s="853"/>
      <c r="DQ7" s="851">
        <v>102</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61">
        <v>-6</v>
      </c>
      <c r="CI8" s="862"/>
      <c r="CJ8" s="862"/>
      <c r="CK8" s="862"/>
      <c r="CL8" s="863"/>
      <c r="CM8" s="861">
        <v>432</v>
      </c>
      <c r="CN8" s="862"/>
      <c r="CO8" s="862"/>
      <c r="CP8" s="862"/>
      <c r="CQ8" s="863"/>
      <c r="CR8" s="861">
        <v>8</v>
      </c>
      <c r="CS8" s="862"/>
      <c r="CT8" s="862"/>
      <c r="CU8" s="862"/>
      <c r="CV8" s="863"/>
      <c r="CW8" s="861" t="s">
        <v>603</v>
      </c>
      <c r="CX8" s="862"/>
      <c r="CY8" s="862"/>
      <c r="CZ8" s="862"/>
      <c r="DA8" s="863"/>
      <c r="DB8" s="861" t="s">
        <v>603</v>
      </c>
      <c r="DC8" s="862"/>
      <c r="DD8" s="862"/>
      <c r="DE8" s="862"/>
      <c r="DF8" s="863"/>
      <c r="DG8" s="861" t="s">
        <v>603</v>
      </c>
      <c r="DH8" s="862"/>
      <c r="DI8" s="862"/>
      <c r="DJ8" s="862"/>
      <c r="DK8" s="863"/>
      <c r="DL8" s="861" t="s">
        <v>603</v>
      </c>
      <c r="DM8" s="862"/>
      <c r="DN8" s="862"/>
      <c r="DO8" s="862"/>
      <c r="DP8" s="863"/>
      <c r="DQ8" s="861" t="s">
        <v>603</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595</v>
      </c>
      <c r="BT9" s="849"/>
      <c r="BU9" s="849"/>
      <c r="BV9" s="849"/>
      <c r="BW9" s="849"/>
      <c r="BX9" s="849"/>
      <c r="BY9" s="849"/>
      <c r="BZ9" s="849"/>
      <c r="CA9" s="849"/>
      <c r="CB9" s="849"/>
      <c r="CC9" s="849"/>
      <c r="CD9" s="849"/>
      <c r="CE9" s="849"/>
      <c r="CF9" s="849"/>
      <c r="CG9" s="850"/>
      <c r="CH9" s="861">
        <v>-1</v>
      </c>
      <c r="CI9" s="862"/>
      <c r="CJ9" s="862"/>
      <c r="CK9" s="862"/>
      <c r="CL9" s="863"/>
      <c r="CM9" s="861">
        <v>55</v>
      </c>
      <c r="CN9" s="862"/>
      <c r="CO9" s="862"/>
      <c r="CP9" s="862"/>
      <c r="CQ9" s="863"/>
      <c r="CR9" s="861">
        <v>25</v>
      </c>
      <c r="CS9" s="862"/>
      <c r="CT9" s="862"/>
      <c r="CU9" s="862"/>
      <c r="CV9" s="863"/>
      <c r="CW9" s="861">
        <v>14</v>
      </c>
      <c r="CX9" s="862"/>
      <c r="CY9" s="862"/>
      <c r="CZ9" s="862"/>
      <c r="DA9" s="863"/>
      <c r="DB9" s="861" t="s">
        <v>603</v>
      </c>
      <c r="DC9" s="862"/>
      <c r="DD9" s="862"/>
      <c r="DE9" s="862"/>
      <c r="DF9" s="863"/>
      <c r="DG9" s="861" t="s">
        <v>603</v>
      </c>
      <c r="DH9" s="862"/>
      <c r="DI9" s="862"/>
      <c r="DJ9" s="862"/>
      <c r="DK9" s="863"/>
      <c r="DL9" s="861" t="s">
        <v>603</v>
      </c>
      <c r="DM9" s="862"/>
      <c r="DN9" s="862"/>
      <c r="DO9" s="862"/>
      <c r="DP9" s="863"/>
      <c r="DQ9" s="861" t="s">
        <v>603</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596</v>
      </c>
      <c r="BT10" s="849"/>
      <c r="BU10" s="849"/>
      <c r="BV10" s="849"/>
      <c r="BW10" s="849"/>
      <c r="BX10" s="849"/>
      <c r="BY10" s="849"/>
      <c r="BZ10" s="849"/>
      <c r="CA10" s="849"/>
      <c r="CB10" s="849"/>
      <c r="CC10" s="849"/>
      <c r="CD10" s="849"/>
      <c r="CE10" s="849"/>
      <c r="CF10" s="849"/>
      <c r="CG10" s="850"/>
      <c r="CH10" s="861">
        <v>0</v>
      </c>
      <c r="CI10" s="862"/>
      <c r="CJ10" s="862"/>
      <c r="CK10" s="862"/>
      <c r="CL10" s="863"/>
      <c r="CM10" s="861">
        <v>29</v>
      </c>
      <c r="CN10" s="862"/>
      <c r="CO10" s="862"/>
      <c r="CP10" s="862"/>
      <c r="CQ10" s="863"/>
      <c r="CR10" s="861">
        <v>20</v>
      </c>
      <c r="CS10" s="862"/>
      <c r="CT10" s="862"/>
      <c r="CU10" s="862"/>
      <c r="CV10" s="863"/>
      <c r="CW10" s="861" t="s">
        <v>603</v>
      </c>
      <c r="CX10" s="862"/>
      <c r="CY10" s="862"/>
      <c r="CZ10" s="862"/>
      <c r="DA10" s="863"/>
      <c r="DB10" s="861" t="s">
        <v>603</v>
      </c>
      <c r="DC10" s="862"/>
      <c r="DD10" s="862"/>
      <c r="DE10" s="862"/>
      <c r="DF10" s="863"/>
      <c r="DG10" s="861" t="s">
        <v>603</v>
      </c>
      <c r="DH10" s="862"/>
      <c r="DI10" s="862"/>
      <c r="DJ10" s="862"/>
      <c r="DK10" s="863"/>
      <c r="DL10" s="861" t="s">
        <v>603</v>
      </c>
      <c r="DM10" s="862"/>
      <c r="DN10" s="862"/>
      <c r="DO10" s="862"/>
      <c r="DP10" s="863"/>
      <c r="DQ10" s="861" t="s">
        <v>603</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382</v>
      </c>
      <c r="B23" s="870" t="s">
        <v>383</v>
      </c>
      <c r="C23" s="871"/>
      <c r="D23" s="871"/>
      <c r="E23" s="871"/>
      <c r="F23" s="871"/>
      <c r="G23" s="871"/>
      <c r="H23" s="871"/>
      <c r="I23" s="871"/>
      <c r="J23" s="871"/>
      <c r="K23" s="871"/>
      <c r="L23" s="871"/>
      <c r="M23" s="871"/>
      <c r="N23" s="871"/>
      <c r="O23" s="871"/>
      <c r="P23" s="872"/>
      <c r="Q23" s="873">
        <v>20852</v>
      </c>
      <c r="R23" s="874"/>
      <c r="S23" s="874"/>
      <c r="T23" s="874"/>
      <c r="U23" s="874"/>
      <c r="V23" s="874">
        <v>20310</v>
      </c>
      <c r="W23" s="874"/>
      <c r="X23" s="874"/>
      <c r="Y23" s="874"/>
      <c r="Z23" s="874"/>
      <c r="AA23" s="874">
        <v>542</v>
      </c>
      <c r="AB23" s="874"/>
      <c r="AC23" s="874"/>
      <c r="AD23" s="874"/>
      <c r="AE23" s="875"/>
      <c r="AF23" s="876">
        <v>262</v>
      </c>
      <c r="AG23" s="874"/>
      <c r="AH23" s="874"/>
      <c r="AI23" s="874"/>
      <c r="AJ23" s="877"/>
      <c r="AK23" s="878"/>
      <c r="AL23" s="879"/>
      <c r="AM23" s="879"/>
      <c r="AN23" s="879"/>
      <c r="AO23" s="879"/>
      <c r="AP23" s="874">
        <v>14925</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395</v>
      </c>
      <c r="C28" s="812"/>
      <c r="D28" s="812"/>
      <c r="E28" s="812"/>
      <c r="F28" s="812"/>
      <c r="G28" s="812"/>
      <c r="H28" s="812"/>
      <c r="I28" s="812"/>
      <c r="J28" s="812"/>
      <c r="K28" s="812"/>
      <c r="L28" s="812"/>
      <c r="M28" s="812"/>
      <c r="N28" s="812"/>
      <c r="O28" s="812"/>
      <c r="P28" s="813"/>
      <c r="Q28" s="903">
        <v>4527</v>
      </c>
      <c r="R28" s="904"/>
      <c r="S28" s="904"/>
      <c r="T28" s="904"/>
      <c r="U28" s="904"/>
      <c r="V28" s="904">
        <v>4527</v>
      </c>
      <c r="W28" s="904"/>
      <c r="X28" s="904"/>
      <c r="Y28" s="904"/>
      <c r="Z28" s="904"/>
      <c r="AA28" s="904">
        <v>0</v>
      </c>
      <c r="AB28" s="904"/>
      <c r="AC28" s="904"/>
      <c r="AD28" s="904"/>
      <c r="AE28" s="905"/>
      <c r="AF28" s="906">
        <v>0</v>
      </c>
      <c r="AG28" s="904"/>
      <c r="AH28" s="904"/>
      <c r="AI28" s="904"/>
      <c r="AJ28" s="907"/>
      <c r="AK28" s="908">
        <v>391</v>
      </c>
      <c r="AL28" s="909"/>
      <c r="AM28" s="909"/>
      <c r="AN28" s="909"/>
      <c r="AO28" s="909"/>
      <c r="AP28" s="909" t="s">
        <v>603</v>
      </c>
      <c r="AQ28" s="909"/>
      <c r="AR28" s="909"/>
      <c r="AS28" s="909"/>
      <c r="AT28" s="909"/>
      <c r="AU28" s="898" t="s">
        <v>603</v>
      </c>
      <c r="AV28" s="899"/>
      <c r="AW28" s="899"/>
      <c r="AX28" s="899"/>
      <c r="AY28" s="900"/>
      <c r="AZ28" s="898" t="s">
        <v>603</v>
      </c>
      <c r="BA28" s="899"/>
      <c r="BB28" s="899"/>
      <c r="BC28" s="899"/>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396</v>
      </c>
      <c r="C29" s="836"/>
      <c r="D29" s="836"/>
      <c r="E29" s="836"/>
      <c r="F29" s="836"/>
      <c r="G29" s="836"/>
      <c r="H29" s="836"/>
      <c r="I29" s="836"/>
      <c r="J29" s="836"/>
      <c r="K29" s="836"/>
      <c r="L29" s="836"/>
      <c r="M29" s="836"/>
      <c r="N29" s="836"/>
      <c r="O29" s="836"/>
      <c r="P29" s="837"/>
      <c r="Q29" s="838">
        <v>3248</v>
      </c>
      <c r="R29" s="839"/>
      <c r="S29" s="839"/>
      <c r="T29" s="839"/>
      <c r="U29" s="839"/>
      <c r="V29" s="839">
        <v>3177</v>
      </c>
      <c r="W29" s="839"/>
      <c r="X29" s="839"/>
      <c r="Y29" s="839"/>
      <c r="Z29" s="839"/>
      <c r="AA29" s="839">
        <v>72</v>
      </c>
      <c r="AB29" s="839"/>
      <c r="AC29" s="839"/>
      <c r="AD29" s="839"/>
      <c r="AE29" s="840"/>
      <c r="AF29" s="841">
        <v>72</v>
      </c>
      <c r="AG29" s="842"/>
      <c r="AH29" s="842"/>
      <c r="AI29" s="842"/>
      <c r="AJ29" s="843"/>
      <c r="AK29" s="900">
        <v>488</v>
      </c>
      <c r="AL29" s="912"/>
      <c r="AM29" s="912"/>
      <c r="AN29" s="912"/>
      <c r="AO29" s="912"/>
      <c r="AP29" s="898" t="s">
        <v>603</v>
      </c>
      <c r="AQ29" s="899"/>
      <c r="AR29" s="899"/>
      <c r="AS29" s="899"/>
      <c r="AT29" s="900"/>
      <c r="AU29" s="898" t="s">
        <v>603</v>
      </c>
      <c r="AV29" s="899"/>
      <c r="AW29" s="899"/>
      <c r="AX29" s="899"/>
      <c r="AY29" s="900"/>
      <c r="AZ29" s="898" t="s">
        <v>603</v>
      </c>
      <c r="BA29" s="899"/>
      <c r="BB29" s="899"/>
      <c r="BC29" s="899"/>
      <c r="BD29" s="900"/>
      <c r="BE29" s="910"/>
      <c r="BF29" s="910"/>
      <c r="BG29" s="910"/>
      <c r="BH29" s="910"/>
      <c r="BI29" s="911"/>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397</v>
      </c>
      <c r="C30" s="836"/>
      <c r="D30" s="836"/>
      <c r="E30" s="836"/>
      <c r="F30" s="836"/>
      <c r="G30" s="836"/>
      <c r="H30" s="836"/>
      <c r="I30" s="836"/>
      <c r="J30" s="836"/>
      <c r="K30" s="836"/>
      <c r="L30" s="836"/>
      <c r="M30" s="836"/>
      <c r="N30" s="836"/>
      <c r="O30" s="836"/>
      <c r="P30" s="837"/>
      <c r="Q30" s="838">
        <v>528</v>
      </c>
      <c r="R30" s="839"/>
      <c r="S30" s="839"/>
      <c r="T30" s="839"/>
      <c r="U30" s="839"/>
      <c r="V30" s="839">
        <v>515</v>
      </c>
      <c r="W30" s="839"/>
      <c r="X30" s="839"/>
      <c r="Y30" s="839"/>
      <c r="Z30" s="839"/>
      <c r="AA30" s="839">
        <v>13</v>
      </c>
      <c r="AB30" s="839"/>
      <c r="AC30" s="839"/>
      <c r="AD30" s="839"/>
      <c r="AE30" s="840"/>
      <c r="AF30" s="841">
        <v>13</v>
      </c>
      <c r="AG30" s="842"/>
      <c r="AH30" s="842"/>
      <c r="AI30" s="842"/>
      <c r="AJ30" s="843"/>
      <c r="AK30" s="900">
        <v>146</v>
      </c>
      <c r="AL30" s="912"/>
      <c r="AM30" s="912"/>
      <c r="AN30" s="912"/>
      <c r="AO30" s="912"/>
      <c r="AP30" s="898" t="s">
        <v>603</v>
      </c>
      <c r="AQ30" s="899"/>
      <c r="AR30" s="899"/>
      <c r="AS30" s="899"/>
      <c r="AT30" s="900"/>
      <c r="AU30" s="898" t="s">
        <v>603</v>
      </c>
      <c r="AV30" s="899"/>
      <c r="AW30" s="899"/>
      <c r="AX30" s="899"/>
      <c r="AY30" s="900"/>
      <c r="AZ30" s="898" t="s">
        <v>603</v>
      </c>
      <c r="BA30" s="899"/>
      <c r="BB30" s="899"/>
      <c r="BC30" s="899"/>
      <c r="BD30" s="900"/>
      <c r="BE30" s="910"/>
      <c r="BF30" s="910"/>
      <c r="BG30" s="910"/>
      <c r="BH30" s="910"/>
      <c r="BI30" s="911"/>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398</v>
      </c>
      <c r="C31" s="836"/>
      <c r="D31" s="836"/>
      <c r="E31" s="836"/>
      <c r="F31" s="836"/>
      <c r="G31" s="836"/>
      <c r="H31" s="836"/>
      <c r="I31" s="836"/>
      <c r="J31" s="836"/>
      <c r="K31" s="836"/>
      <c r="L31" s="836"/>
      <c r="M31" s="836"/>
      <c r="N31" s="836"/>
      <c r="O31" s="836"/>
      <c r="P31" s="837"/>
      <c r="Q31" s="838">
        <v>398</v>
      </c>
      <c r="R31" s="839"/>
      <c r="S31" s="839"/>
      <c r="T31" s="839"/>
      <c r="U31" s="839"/>
      <c r="V31" s="839">
        <v>333</v>
      </c>
      <c r="W31" s="839"/>
      <c r="X31" s="839"/>
      <c r="Y31" s="839"/>
      <c r="Z31" s="839"/>
      <c r="AA31" s="839">
        <v>65</v>
      </c>
      <c r="AB31" s="839"/>
      <c r="AC31" s="839"/>
      <c r="AD31" s="839"/>
      <c r="AE31" s="840"/>
      <c r="AF31" s="841">
        <v>218</v>
      </c>
      <c r="AG31" s="842"/>
      <c r="AH31" s="842"/>
      <c r="AI31" s="842"/>
      <c r="AJ31" s="843"/>
      <c r="AK31" s="900" t="s">
        <v>602</v>
      </c>
      <c r="AL31" s="912"/>
      <c r="AM31" s="912"/>
      <c r="AN31" s="912"/>
      <c r="AO31" s="912"/>
      <c r="AP31" s="912">
        <v>1371</v>
      </c>
      <c r="AQ31" s="912"/>
      <c r="AR31" s="912"/>
      <c r="AS31" s="912"/>
      <c r="AT31" s="912"/>
      <c r="AU31" s="912">
        <v>3</v>
      </c>
      <c r="AV31" s="912"/>
      <c r="AW31" s="912"/>
      <c r="AX31" s="912"/>
      <c r="AY31" s="912"/>
      <c r="AZ31" s="898" t="s">
        <v>603</v>
      </c>
      <c r="BA31" s="899"/>
      <c r="BB31" s="899"/>
      <c r="BC31" s="899"/>
      <c r="BD31" s="900"/>
      <c r="BE31" s="910" t="s">
        <v>399</v>
      </c>
      <c r="BF31" s="910"/>
      <c r="BG31" s="910"/>
      <c r="BH31" s="910"/>
      <c r="BI31" s="911"/>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400</v>
      </c>
      <c r="C32" s="836"/>
      <c r="D32" s="836"/>
      <c r="E32" s="836"/>
      <c r="F32" s="836"/>
      <c r="G32" s="836"/>
      <c r="H32" s="836"/>
      <c r="I32" s="836"/>
      <c r="J32" s="836"/>
      <c r="K32" s="836"/>
      <c r="L32" s="836"/>
      <c r="M32" s="836"/>
      <c r="N32" s="836"/>
      <c r="O32" s="836"/>
      <c r="P32" s="837"/>
      <c r="Q32" s="838">
        <v>130</v>
      </c>
      <c r="R32" s="839"/>
      <c r="S32" s="839"/>
      <c r="T32" s="839"/>
      <c r="U32" s="839"/>
      <c r="V32" s="839">
        <v>166</v>
      </c>
      <c r="W32" s="839"/>
      <c r="X32" s="839"/>
      <c r="Y32" s="839"/>
      <c r="Z32" s="839"/>
      <c r="AA32" s="839">
        <v>-37</v>
      </c>
      <c r="AB32" s="839"/>
      <c r="AC32" s="839"/>
      <c r="AD32" s="839"/>
      <c r="AE32" s="840"/>
      <c r="AF32" s="841">
        <v>750</v>
      </c>
      <c r="AG32" s="842"/>
      <c r="AH32" s="842"/>
      <c r="AI32" s="842"/>
      <c r="AJ32" s="843"/>
      <c r="AK32" s="900">
        <v>4</v>
      </c>
      <c r="AL32" s="912"/>
      <c r="AM32" s="912"/>
      <c r="AN32" s="912"/>
      <c r="AO32" s="912"/>
      <c r="AP32" s="912">
        <v>1639</v>
      </c>
      <c r="AQ32" s="912"/>
      <c r="AR32" s="912"/>
      <c r="AS32" s="912"/>
      <c r="AT32" s="912"/>
      <c r="AU32" s="912">
        <v>1101</v>
      </c>
      <c r="AV32" s="912"/>
      <c r="AW32" s="912"/>
      <c r="AX32" s="912"/>
      <c r="AY32" s="912"/>
      <c r="AZ32" s="898" t="s">
        <v>603</v>
      </c>
      <c r="BA32" s="899"/>
      <c r="BB32" s="899"/>
      <c r="BC32" s="899"/>
      <c r="BD32" s="900"/>
      <c r="BE32" s="910" t="s">
        <v>401</v>
      </c>
      <c r="BF32" s="910"/>
      <c r="BG32" s="910"/>
      <c r="BH32" s="910"/>
      <c r="BI32" s="911"/>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402</v>
      </c>
      <c r="C33" s="836"/>
      <c r="D33" s="836"/>
      <c r="E33" s="836"/>
      <c r="F33" s="836"/>
      <c r="G33" s="836"/>
      <c r="H33" s="836"/>
      <c r="I33" s="836"/>
      <c r="J33" s="836"/>
      <c r="K33" s="836"/>
      <c r="L33" s="836"/>
      <c r="M33" s="836"/>
      <c r="N33" s="836"/>
      <c r="O33" s="836"/>
      <c r="P33" s="837"/>
      <c r="Q33" s="838">
        <v>60</v>
      </c>
      <c r="R33" s="839"/>
      <c r="S33" s="839"/>
      <c r="T33" s="839"/>
      <c r="U33" s="839"/>
      <c r="V33" s="839">
        <v>63</v>
      </c>
      <c r="W33" s="839"/>
      <c r="X33" s="839"/>
      <c r="Y33" s="839"/>
      <c r="Z33" s="839"/>
      <c r="AA33" s="839">
        <v>-2</v>
      </c>
      <c r="AB33" s="839"/>
      <c r="AC33" s="839"/>
      <c r="AD33" s="839"/>
      <c r="AE33" s="840"/>
      <c r="AF33" s="841">
        <v>114</v>
      </c>
      <c r="AG33" s="842"/>
      <c r="AH33" s="842"/>
      <c r="AI33" s="842"/>
      <c r="AJ33" s="843"/>
      <c r="AK33" s="900" t="s">
        <v>602</v>
      </c>
      <c r="AL33" s="912"/>
      <c r="AM33" s="912"/>
      <c r="AN33" s="912"/>
      <c r="AO33" s="912"/>
      <c r="AP33" s="898" t="s">
        <v>603</v>
      </c>
      <c r="AQ33" s="899"/>
      <c r="AR33" s="899"/>
      <c r="AS33" s="899"/>
      <c r="AT33" s="900"/>
      <c r="AU33" s="898" t="s">
        <v>603</v>
      </c>
      <c r="AV33" s="899"/>
      <c r="AW33" s="899"/>
      <c r="AX33" s="899"/>
      <c r="AY33" s="900"/>
      <c r="AZ33" s="898" t="s">
        <v>603</v>
      </c>
      <c r="BA33" s="899"/>
      <c r="BB33" s="899"/>
      <c r="BC33" s="899"/>
      <c r="BD33" s="900"/>
      <c r="BE33" s="910" t="s">
        <v>399</v>
      </c>
      <c r="BF33" s="910"/>
      <c r="BG33" s="910"/>
      <c r="BH33" s="910"/>
      <c r="BI33" s="911"/>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403</v>
      </c>
      <c r="C34" s="836"/>
      <c r="D34" s="836"/>
      <c r="E34" s="836"/>
      <c r="F34" s="836"/>
      <c r="G34" s="836"/>
      <c r="H34" s="836"/>
      <c r="I34" s="836"/>
      <c r="J34" s="836"/>
      <c r="K34" s="836"/>
      <c r="L34" s="836"/>
      <c r="M34" s="836"/>
      <c r="N34" s="836"/>
      <c r="O34" s="836"/>
      <c r="P34" s="837"/>
      <c r="Q34" s="838">
        <v>751</v>
      </c>
      <c r="R34" s="839"/>
      <c r="S34" s="839"/>
      <c r="T34" s="839"/>
      <c r="U34" s="839"/>
      <c r="V34" s="839">
        <v>728</v>
      </c>
      <c r="W34" s="839"/>
      <c r="X34" s="839"/>
      <c r="Y34" s="839"/>
      <c r="Z34" s="839"/>
      <c r="AA34" s="839">
        <v>23</v>
      </c>
      <c r="AB34" s="839"/>
      <c r="AC34" s="839"/>
      <c r="AD34" s="839"/>
      <c r="AE34" s="840"/>
      <c r="AF34" s="841" t="s">
        <v>404</v>
      </c>
      <c r="AG34" s="842"/>
      <c r="AH34" s="842"/>
      <c r="AI34" s="842"/>
      <c r="AJ34" s="843"/>
      <c r="AK34" s="900">
        <v>459</v>
      </c>
      <c r="AL34" s="912"/>
      <c r="AM34" s="912"/>
      <c r="AN34" s="912"/>
      <c r="AO34" s="912"/>
      <c r="AP34" s="912">
        <v>3218</v>
      </c>
      <c r="AQ34" s="912"/>
      <c r="AR34" s="912"/>
      <c r="AS34" s="912"/>
      <c r="AT34" s="912"/>
      <c r="AU34" s="912">
        <v>3196</v>
      </c>
      <c r="AV34" s="912"/>
      <c r="AW34" s="912"/>
      <c r="AX34" s="912"/>
      <c r="AY34" s="912"/>
      <c r="AZ34" s="898" t="s">
        <v>603</v>
      </c>
      <c r="BA34" s="899"/>
      <c r="BB34" s="899"/>
      <c r="BC34" s="899"/>
      <c r="BD34" s="900"/>
      <c r="BE34" s="910" t="s">
        <v>405</v>
      </c>
      <c r="BF34" s="910"/>
      <c r="BG34" s="910"/>
      <c r="BH34" s="910"/>
      <c r="BI34" s="911"/>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406</v>
      </c>
      <c r="C35" s="836"/>
      <c r="D35" s="836"/>
      <c r="E35" s="836"/>
      <c r="F35" s="836"/>
      <c r="G35" s="836"/>
      <c r="H35" s="836"/>
      <c r="I35" s="836"/>
      <c r="J35" s="836"/>
      <c r="K35" s="836"/>
      <c r="L35" s="836"/>
      <c r="M35" s="836"/>
      <c r="N35" s="836"/>
      <c r="O35" s="836"/>
      <c r="P35" s="837"/>
      <c r="Q35" s="838">
        <v>368</v>
      </c>
      <c r="R35" s="839"/>
      <c r="S35" s="839"/>
      <c r="T35" s="839"/>
      <c r="U35" s="839"/>
      <c r="V35" s="839">
        <v>368</v>
      </c>
      <c r="W35" s="839"/>
      <c r="X35" s="839"/>
      <c r="Y35" s="839"/>
      <c r="Z35" s="839"/>
      <c r="AA35" s="839">
        <v>0</v>
      </c>
      <c r="AB35" s="839"/>
      <c r="AC35" s="839"/>
      <c r="AD35" s="839"/>
      <c r="AE35" s="840"/>
      <c r="AF35" s="841" t="s">
        <v>407</v>
      </c>
      <c r="AG35" s="842"/>
      <c r="AH35" s="842"/>
      <c r="AI35" s="842"/>
      <c r="AJ35" s="843"/>
      <c r="AK35" s="900">
        <v>296</v>
      </c>
      <c r="AL35" s="912"/>
      <c r="AM35" s="912"/>
      <c r="AN35" s="912"/>
      <c r="AO35" s="912"/>
      <c r="AP35" s="912">
        <v>2791</v>
      </c>
      <c r="AQ35" s="912"/>
      <c r="AR35" s="912"/>
      <c r="AS35" s="912"/>
      <c r="AT35" s="912"/>
      <c r="AU35" s="912">
        <v>2771</v>
      </c>
      <c r="AV35" s="912"/>
      <c r="AW35" s="912"/>
      <c r="AX35" s="912"/>
      <c r="AY35" s="912"/>
      <c r="AZ35" s="898" t="s">
        <v>603</v>
      </c>
      <c r="BA35" s="899"/>
      <c r="BB35" s="899"/>
      <c r="BC35" s="899"/>
      <c r="BD35" s="900"/>
      <c r="BE35" s="910" t="s">
        <v>408</v>
      </c>
      <c r="BF35" s="910"/>
      <c r="BG35" s="910"/>
      <c r="BH35" s="910"/>
      <c r="BI35" s="911"/>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409</v>
      </c>
      <c r="C36" s="836"/>
      <c r="D36" s="836"/>
      <c r="E36" s="836"/>
      <c r="F36" s="836"/>
      <c r="G36" s="836"/>
      <c r="H36" s="836"/>
      <c r="I36" s="836"/>
      <c r="J36" s="836"/>
      <c r="K36" s="836"/>
      <c r="L36" s="836"/>
      <c r="M36" s="836"/>
      <c r="N36" s="836"/>
      <c r="O36" s="836"/>
      <c r="P36" s="837"/>
      <c r="Q36" s="838">
        <v>32</v>
      </c>
      <c r="R36" s="839"/>
      <c r="S36" s="839"/>
      <c r="T36" s="839"/>
      <c r="U36" s="839"/>
      <c r="V36" s="839">
        <v>32</v>
      </c>
      <c r="W36" s="839"/>
      <c r="X36" s="839"/>
      <c r="Y36" s="839"/>
      <c r="Z36" s="839"/>
      <c r="AA36" s="839">
        <v>0</v>
      </c>
      <c r="AB36" s="839"/>
      <c r="AC36" s="839"/>
      <c r="AD36" s="839"/>
      <c r="AE36" s="840"/>
      <c r="AF36" s="841" t="s">
        <v>384</v>
      </c>
      <c r="AG36" s="842"/>
      <c r="AH36" s="842"/>
      <c r="AI36" s="842"/>
      <c r="AJ36" s="843"/>
      <c r="AK36" s="900">
        <v>31</v>
      </c>
      <c r="AL36" s="912"/>
      <c r="AM36" s="912"/>
      <c r="AN36" s="912"/>
      <c r="AO36" s="912"/>
      <c r="AP36" s="912">
        <v>144</v>
      </c>
      <c r="AQ36" s="912"/>
      <c r="AR36" s="912"/>
      <c r="AS36" s="912"/>
      <c r="AT36" s="912"/>
      <c r="AU36" s="912">
        <v>144</v>
      </c>
      <c r="AV36" s="912"/>
      <c r="AW36" s="912"/>
      <c r="AX36" s="912"/>
      <c r="AY36" s="912"/>
      <c r="AZ36" s="898" t="s">
        <v>603</v>
      </c>
      <c r="BA36" s="899"/>
      <c r="BB36" s="899"/>
      <c r="BC36" s="899"/>
      <c r="BD36" s="900"/>
      <c r="BE36" s="910" t="s">
        <v>408</v>
      </c>
      <c r="BF36" s="910"/>
      <c r="BG36" s="910"/>
      <c r="BH36" s="910"/>
      <c r="BI36" s="911"/>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410</v>
      </c>
      <c r="C37" s="836"/>
      <c r="D37" s="836"/>
      <c r="E37" s="836"/>
      <c r="F37" s="836"/>
      <c r="G37" s="836"/>
      <c r="H37" s="836"/>
      <c r="I37" s="836"/>
      <c r="J37" s="836"/>
      <c r="K37" s="836"/>
      <c r="L37" s="836"/>
      <c r="M37" s="836"/>
      <c r="N37" s="836"/>
      <c r="O37" s="836"/>
      <c r="P37" s="837"/>
      <c r="Q37" s="838">
        <v>117</v>
      </c>
      <c r="R37" s="839"/>
      <c r="S37" s="839"/>
      <c r="T37" s="839"/>
      <c r="U37" s="839"/>
      <c r="V37" s="839">
        <v>117</v>
      </c>
      <c r="W37" s="839"/>
      <c r="X37" s="839"/>
      <c r="Y37" s="839"/>
      <c r="Z37" s="839"/>
      <c r="AA37" s="839">
        <v>0</v>
      </c>
      <c r="AB37" s="839"/>
      <c r="AC37" s="839"/>
      <c r="AD37" s="839"/>
      <c r="AE37" s="840"/>
      <c r="AF37" s="841" t="s">
        <v>411</v>
      </c>
      <c r="AG37" s="842"/>
      <c r="AH37" s="842"/>
      <c r="AI37" s="842"/>
      <c r="AJ37" s="843"/>
      <c r="AK37" s="900" t="s">
        <v>602</v>
      </c>
      <c r="AL37" s="912"/>
      <c r="AM37" s="912"/>
      <c r="AN37" s="912"/>
      <c r="AO37" s="912"/>
      <c r="AP37" s="898" t="s">
        <v>603</v>
      </c>
      <c r="AQ37" s="899"/>
      <c r="AR37" s="899"/>
      <c r="AS37" s="899"/>
      <c r="AT37" s="900"/>
      <c r="AU37" s="898" t="s">
        <v>603</v>
      </c>
      <c r="AV37" s="899"/>
      <c r="AW37" s="899"/>
      <c r="AX37" s="899"/>
      <c r="AY37" s="900"/>
      <c r="AZ37" s="898" t="s">
        <v>603</v>
      </c>
      <c r="BA37" s="899"/>
      <c r="BB37" s="899"/>
      <c r="BC37" s="899"/>
      <c r="BD37" s="900"/>
      <c r="BE37" s="910" t="s">
        <v>412</v>
      </c>
      <c r="BF37" s="910"/>
      <c r="BG37" s="910"/>
      <c r="BH37" s="910"/>
      <c r="BI37" s="911"/>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0"/>
      <c r="AL38" s="912"/>
      <c r="AM38" s="912"/>
      <c r="AN38" s="912"/>
      <c r="AO38" s="912"/>
      <c r="AP38" s="912"/>
      <c r="AQ38" s="912"/>
      <c r="AR38" s="912"/>
      <c r="AS38" s="912"/>
      <c r="AT38" s="912"/>
      <c r="AU38" s="912"/>
      <c r="AV38" s="912"/>
      <c r="AW38" s="912"/>
      <c r="AX38" s="912"/>
      <c r="AY38" s="912"/>
      <c r="AZ38" s="913"/>
      <c r="BA38" s="913"/>
      <c r="BB38" s="913"/>
      <c r="BC38" s="913"/>
      <c r="BD38" s="913"/>
      <c r="BE38" s="910"/>
      <c r="BF38" s="910"/>
      <c r="BG38" s="910"/>
      <c r="BH38" s="910"/>
      <c r="BI38" s="911"/>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0"/>
      <c r="AL39" s="912"/>
      <c r="AM39" s="912"/>
      <c r="AN39" s="912"/>
      <c r="AO39" s="912"/>
      <c r="AP39" s="912"/>
      <c r="AQ39" s="912"/>
      <c r="AR39" s="912"/>
      <c r="AS39" s="912"/>
      <c r="AT39" s="912"/>
      <c r="AU39" s="912"/>
      <c r="AV39" s="912"/>
      <c r="AW39" s="912"/>
      <c r="AX39" s="912"/>
      <c r="AY39" s="912"/>
      <c r="AZ39" s="913"/>
      <c r="BA39" s="913"/>
      <c r="BB39" s="913"/>
      <c r="BC39" s="913"/>
      <c r="BD39" s="913"/>
      <c r="BE39" s="910"/>
      <c r="BF39" s="910"/>
      <c r="BG39" s="910"/>
      <c r="BH39" s="910"/>
      <c r="BI39" s="911"/>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0"/>
      <c r="AL40" s="912"/>
      <c r="AM40" s="912"/>
      <c r="AN40" s="912"/>
      <c r="AO40" s="912"/>
      <c r="AP40" s="912"/>
      <c r="AQ40" s="912"/>
      <c r="AR40" s="912"/>
      <c r="AS40" s="912"/>
      <c r="AT40" s="912"/>
      <c r="AU40" s="912"/>
      <c r="AV40" s="912"/>
      <c r="AW40" s="912"/>
      <c r="AX40" s="912"/>
      <c r="AY40" s="912"/>
      <c r="AZ40" s="913"/>
      <c r="BA40" s="913"/>
      <c r="BB40" s="913"/>
      <c r="BC40" s="913"/>
      <c r="BD40" s="913"/>
      <c r="BE40" s="910"/>
      <c r="BF40" s="910"/>
      <c r="BG40" s="910"/>
      <c r="BH40" s="910"/>
      <c r="BI40" s="911"/>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0"/>
      <c r="AL41" s="912"/>
      <c r="AM41" s="912"/>
      <c r="AN41" s="912"/>
      <c r="AO41" s="912"/>
      <c r="AP41" s="912"/>
      <c r="AQ41" s="912"/>
      <c r="AR41" s="912"/>
      <c r="AS41" s="912"/>
      <c r="AT41" s="912"/>
      <c r="AU41" s="912"/>
      <c r="AV41" s="912"/>
      <c r="AW41" s="912"/>
      <c r="AX41" s="912"/>
      <c r="AY41" s="912"/>
      <c r="AZ41" s="913"/>
      <c r="BA41" s="913"/>
      <c r="BB41" s="913"/>
      <c r="BC41" s="913"/>
      <c r="BD41" s="913"/>
      <c r="BE41" s="910"/>
      <c r="BF41" s="910"/>
      <c r="BG41" s="910"/>
      <c r="BH41" s="910"/>
      <c r="BI41" s="911"/>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0"/>
      <c r="AL42" s="912"/>
      <c r="AM42" s="912"/>
      <c r="AN42" s="912"/>
      <c r="AO42" s="912"/>
      <c r="AP42" s="912"/>
      <c r="AQ42" s="912"/>
      <c r="AR42" s="912"/>
      <c r="AS42" s="912"/>
      <c r="AT42" s="912"/>
      <c r="AU42" s="912"/>
      <c r="AV42" s="912"/>
      <c r="AW42" s="912"/>
      <c r="AX42" s="912"/>
      <c r="AY42" s="912"/>
      <c r="AZ42" s="913"/>
      <c r="BA42" s="913"/>
      <c r="BB42" s="913"/>
      <c r="BC42" s="913"/>
      <c r="BD42" s="913"/>
      <c r="BE42" s="910"/>
      <c r="BF42" s="910"/>
      <c r="BG42" s="910"/>
      <c r="BH42" s="910"/>
      <c r="BI42" s="911"/>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0"/>
      <c r="AL43" s="912"/>
      <c r="AM43" s="912"/>
      <c r="AN43" s="912"/>
      <c r="AO43" s="912"/>
      <c r="AP43" s="912"/>
      <c r="AQ43" s="912"/>
      <c r="AR43" s="912"/>
      <c r="AS43" s="912"/>
      <c r="AT43" s="912"/>
      <c r="AU43" s="912"/>
      <c r="AV43" s="912"/>
      <c r="AW43" s="912"/>
      <c r="AX43" s="912"/>
      <c r="AY43" s="912"/>
      <c r="AZ43" s="913"/>
      <c r="BA43" s="913"/>
      <c r="BB43" s="913"/>
      <c r="BC43" s="913"/>
      <c r="BD43" s="913"/>
      <c r="BE43" s="910"/>
      <c r="BF43" s="910"/>
      <c r="BG43" s="910"/>
      <c r="BH43" s="910"/>
      <c r="BI43" s="911"/>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0"/>
      <c r="AL44" s="912"/>
      <c r="AM44" s="912"/>
      <c r="AN44" s="912"/>
      <c r="AO44" s="912"/>
      <c r="AP44" s="912"/>
      <c r="AQ44" s="912"/>
      <c r="AR44" s="912"/>
      <c r="AS44" s="912"/>
      <c r="AT44" s="912"/>
      <c r="AU44" s="912"/>
      <c r="AV44" s="912"/>
      <c r="AW44" s="912"/>
      <c r="AX44" s="912"/>
      <c r="AY44" s="912"/>
      <c r="AZ44" s="913"/>
      <c r="BA44" s="913"/>
      <c r="BB44" s="913"/>
      <c r="BC44" s="913"/>
      <c r="BD44" s="913"/>
      <c r="BE44" s="910"/>
      <c r="BF44" s="910"/>
      <c r="BG44" s="910"/>
      <c r="BH44" s="910"/>
      <c r="BI44" s="911"/>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0"/>
      <c r="AL45" s="912"/>
      <c r="AM45" s="912"/>
      <c r="AN45" s="912"/>
      <c r="AO45" s="912"/>
      <c r="AP45" s="912"/>
      <c r="AQ45" s="912"/>
      <c r="AR45" s="912"/>
      <c r="AS45" s="912"/>
      <c r="AT45" s="912"/>
      <c r="AU45" s="912"/>
      <c r="AV45" s="912"/>
      <c r="AW45" s="912"/>
      <c r="AX45" s="912"/>
      <c r="AY45" s="912"/>
      <c r="AZ45" s="913"/>
      <c r="BA45" s="913"/>
      <c r="BB45" s="913"/>
      <c r="BC45" s="913"/>
      <c r="BD45" s="913"/>
      <c r="BE45" s="910"/>
      <c r="BF45" s="910"/>
      <c r="BG45" s="910"/>
      <c r="BH45" s="910"/>
      <c r="BI45" s="911"/>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0"/>
      <c r="AL46" s="912"/>
      <c r="AM46" s="912"/>
      <c r="AN46" s="912"/>
      <c r="AO46" s="912"/>
      <c r="AP46" s="912"/>
      <c r="AQ46" s="912"/>
      <c r="AR46" s="912"/>
      <c r="AS46" s="912"/>
      <c r="AT46" s="912"/>
      <c r="AU46" s="912"/>
      <c r="AV46" s="912"/>
      <c r="AW46" s="912"/>
      <c r="AX46" s="912"/>
      <c r="AY46" s="912"/>
      <c r="AZ46" s="913"/>
      <c r="BA46" s="913"/>
      <c r="BB46" s="913"/>
      <c r="BC46" s="913"/>
      <c r="BD46" s="913"/>
      <c r="BE46" s="910"/>
      <c r="BF46" s="910"/>
      <c r="BG46" s="910"/>
      <c r="BH46" s="910"/>
      <c r="BI46" s="911"/>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0"/>
      <c r="AL47" s="912"/>
      <c r="AM47" s="912"/>
      <c r="AN47" s="912"/>
      <c r="AO47" s="912"/>
      <c r="AP47" s="912"/>
      <c r="AQ47" s="912"/>
      <c r="AR47" s="912"/>
      <c r="AS47" s="912"/>
      <c r="AT47" s="912"/>
      <c r="AU47" s="912"/>
      <c r="AV47" s="912"/>
      <c r="AW47" s="912"/>
      <c r="AX47" s="912"/>
      <c r="AY47" s="912"/>
      <c r="AZ47" s="913"/>
      <c r="BA47" s="913"/>
      <c r="BB47" s="913"/>
      <c r="BC47" s="913"/>
      <c r="BD47" s="913"/>
      <c r="BE47" s="910"/>
      <c r="BF47" s="910"/>
      <c r="BG47" s="910"/>
      <c r="BH47" s="910"/>
      <c r="BI47" s="911"/>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0"/>
      <c r="AL48" s="912"/>
      <c r="AM48" s="912"/>
      <c r="AN48" s="912"/>
      <c r="AO48" s="912"/>
      <c r="AP48" s="912"/>
      <c r="AQ48" s="912"/>
      <c r="AR48" s="912"/>
      <c r="AS48" s="912"/>
      <c r="AT48" s="912"/>
      <c r="AU48" s="912"/>
      <c r="AV48" s="912"/>
      <c r="AW48" s="912"/>
      <c r="AX48" s="912"/>
      <c r="AY48" s="912"/>
      <c r="AZ48" s="913"/>
      <c r="BA48" s="913"/>
      <c r="BB48" s="913"/>
      <c r="BC48" s="913"/>
      <c r="BD48" s="913"/>
      <c r="BE48" s="910"/>
      <c r="BF48" s="910"/>
      <c r="BG48" s="910"/>
      <c r="BH48" s="910"/>
      <c r="BI48" s="911"/>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0"/>
      <c r="AL49" s="912"/>
      <c r="AM49" s="912"/>
      <c r="AN49" s="912"/>
      <c r="AO49" s="912"/>
      <c r="AP49" s="912"/>
      <c r="AQ49" s="912"/>
      <c r="AR49" s="912"/>
      <c r="AS49" s="912"/>
      <c r="AT49" s="912"/>
      <c r="AU49" s="912"/>
      <c r="AV49" s="912"/>
      <c r="AW49" s="912"/>
      <c r="AX49" s="912"/>
      <c r="AY49" s="912"/>
      <c r="AZ49" s="913"/>
      <c r="BA49" s="913"/>
      <c r="BB49" s="913"/>
      <c r="BC49" s="913"/>
      <c r="BD49" s="913"/>
      <c r="BE49" s="910"/>
      <c r="BF49" s="910"/>
      <c r="BG49" s="910"/>
      <c r="BH49" s="910"/>
      <c r="BI49" s="911"/>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10"/>
      <c r="BF50" s="910"/>
      <c r="BG50" s="910"/>
      <c r="BH50" s="910"/>
      <c r="BI50" s="911"/>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10"/>
      <c r="BF51" s="910"/>
      <c r="BG51" s="910"/>
      <c r="BH51" s="910"/>
      <c r="BI51" s="911"/>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10"/>
      <c r="BF52" s="910"/>
      <c r="BG52" s="910"/>
      <c r="BH52" s="910"/>
      <c r="BI52" s="911"/>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10"/>
      <c r="BF53" s="910"/>
      <c r="BG53" s="910"/>
      <c r="BH53" s="910"/>
      <c r="BI53" s="911"/>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10"/>
      <c r="BF54" s="910"/>
      <c r="BG54" s="910"/>
      <c r="BH54" s="910"/>
      <c r="BI54" s="911"/>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10"/>
      <c r="BF55" s="910"/>
      <c r="BG55" s="910"/>
      <c r="BH55" s="910"/>
      <c r="BI55" s="911"/>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10"/>
      <c r="BF56" s="910"/>
      <c r="BG56" s="910"/>
      <c r="BH56" s="910"/>
      <c r="BI56" s="911"/>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10"/>
      <c r="BF57" s="910"/>
      <c r="BG57" s="910"/>
      <c r="BH57" s="910"/>
      <c r="BI57" s="911"/>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10"/>
      <c r="BF58" s="910"/>
      <c r="BG58" s="910"/>
      <c r="BH58" s="910"/>
      <c r="BI58" s="911"/>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10"/>
      <c r="BF59" s="910"/>
      <c r="BG59" s="910"/>
      <c r="BH59" s="910"/>
      <c r="BI59" s="911"/>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10"/>
      <c r="BF60" s="910"/>
      <c r="BG60" s="910"/>
      <c r="BH60" s="910"/>
      <c r="BI60" s="911"/>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10"/>
      <c r="BF61" s="910"/>
      <c r="BG61" s="910"/>
      <c r="BH61" s="910"/>
      <c r="BI61" s="911"/>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10"/>
      <c r="BF62" s="910"/>
      <c r="BG62" s="910"/>
      <c r="BH62" s="910"/>
      <c r="BI62" s="911"/>
      <c r="BJ62" s="926"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382</v>
      </c>
      <c r="B63" s="870" t="s">
        <v>414</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1166</v>
      </c>
      <c r="AG63" s="923"/>
      <c r="AH63" s="923"/>
      <c r="AI63" s="923"/>
      <c r="AJ63" s="924"/>
      <c r="AK63" s="925"/>
      <c r="AL63" s="920"/>
      <c r="AM63" s="920"/>
      <c r="AN63" s="920"/>
      <c r="AO63" s="920"/>
      <c r="AP63" s="923">
        <f>SUM(AP28:AT62)</f>
        <v>9163</v>
      </c>
      <c r="AQ63" s="923"/>
      <c r="AR63" s="923"/>
      <c r="AS63" s="923"/>
      <c r="AT63" s="923"/>
      <c r="AU63" s="923">
        <f>SUM(AU28:AY62)</f>
        <v>7215</v>
      </c>
      <c r="AV63" s="923"/>
      <c r="AW63" s="923"/>
      <c r="AX63" s="923"/>
      <c r="AY63" s="923"/>
      <c r="AZ63" s="927"/>
      <c r="BA63" s="927"/>
      <c r="BB63" s="927"/>
      <c r="BC63" s="927"/>
      <c r="BD63" s="927"/>
      <c r="BE63" s="928"/>
      <c r="BF63" s="928"/>
      <c r="BG63" s="928"/>
      <c r="BH63" s="928"/>
      <c r="BI63" s="929"/>
      <c r="BJ63" s="930" t="s">
        <v>404</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416</v>
      </c>
      <c r="B66" s="821"/>
      <c r="C66" s="821"/>
      <c r="D66" s="821"/>
      <c r="E66" s="821"/>
      <c r="F66" s="821"/>
      <c r="G66" s="821"/>
      <c r="H66" s="821"/>
      <c r="I66" s="821"/>
      <c r="J66" s="821"/>
      <c r="K66" s="821"/>
      <c r="L66" s="821"/>
      <c r="M66" s="821"/>
      <c r="N66" s="821"/>
      <c r="O66" s="821"/>
      <c r="P66" s="822"/>
      <c r="Q66" s="797" t="s">
        <v>387</v>
      </c>
      <c r="R66" s="798"/>
      <c r="S66" s="798"/>
      <c r="T66" s="798"/>
      <c r="U66" s="799"/>
      <c r="V66" s="797" t="s">
        <v>417</v>
      </c>
      <c r="W66" s="798"/>
      <c r="X66" s="798"/>
      <c r="Y66" s="798"/>
      <c r="Z66" s="799"/>
      <c r="AA66" s="797" t="s">
        <v>418</v>
      </c>
      <c r="AB66" s="798"/>
      <c r="AC66" s="798"/>
      <c r="AD66" s="798"/>
      <c r="AE66" s="799"/>
      <c r="AF66" s="933" t="s">
        <v>390</v>
      </c>
      <c r="AG66" s="893"/>
      <c r="AH66" s="893"/>
      <c r="AI66" s="893"/>
      <c r="AJ66" s="934"/>
      <c r="AK66" s="797" t="s">
        <v>391</v>
      </c>
      <c r="AL66" s="821"/>
      <c r="AM66" s="821"/>
      <c r="AN66" s="821"/>
      <c r="AO66" s="822"/>
      <c r="AP66" s="797" t="s">
        <v>419</v>
      </c>
      <c r="AQ66" s="798"/>
      <c r="AR66" s="798"/>
      <c r="AS66" s="798"/>
      <c r="AT66" s="799"/>
      <c r="AU66" s="797" t="s">
        <v>420</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6"/>
      <c r="AH67" s="896"/>
      <c r="AI67" s="896"/>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c r="A68" s="258">
        <v>1</v>
      </c>
      <c r="B68" s="950" t="s">
        <v>583</v>
      </c>
      <c r="C68" s="951"/>
      <c r="D68" s="951"/>
      <c r="E68" s="951"/>
      <c r="F68" s="951"/>
      <c r="G68" s="951"/>
      <c r="H68" s="951"/>
      <c r="I68" s="951"/>
      <c r="J68" s="951"/>
      <c r="K68" s="951"/>
      <c r="L68" s="951"/>
      <c r="M68" s="951"/>
      <c r="N68" s="951"/>
      <c r="O68" s="951"/>
      <c r="P68" s="952"/>
      <c r="Q68" s="953">
        <v>2</v>
      </c>
      <c r="R68" s="947"/>
      <c r="S68" s="947"/>
      <c r="T68" s="947"/>
      <c r="U68" s="947"/>
      <c r="V68" s="947">
        <v>0</v>
      </c>
      <c r="W68" s="947"/>
      <c r="X68" s="947"/>
      <c r="Y68" s="947"/>
      <c r="Z68" s="947"/>
      <c r="AA68" s="947">
        <v>2</v>
      </c>
      <c r="AB68" s="947"/>
      <c r="AC68" s="947"/>
      <c r="AD68" s="947"/>
      <c r="AE68" s="947"/>
      <c r="AF68" s="947">
        <v>2</v>
      </c>
      <c r="AG68" s="947"/>
      <c r="AH68" s="947"/>
      <c r="AI68" s="947"/>
      <c r="AJ68" s="947"/>
      <c r="AK68" s="947" t="s">
        <v>603</v>
      </c>
      <c r="AL68" s="947"/>
      <c r="AM68" s="947"/>
      <c r="AN68" s="947"/>
      <c r="AO68" s="947"/>
      <c r="AP68" s="947" t="s">
        <v>603</v>
      </c>
      <c r="AQ68" s="947"/>
      <c r="AR68" s="947"/>
      <c r="AS68" s="947"/>
      <c r="AT68" s="947"/>
      <c r="AU68" s="947" t="s">
        <v>603</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c r="A69" s="261">
        <v>2</v>
      </c>
      <c r="B69" s="954" t="s">
        <v>584</v>
      </c>
      <c r="C69" s="955"/>
      <c r="D69" s="955"/>
      <c r="E69" s="955"/>
      <c r="F69" s="955"/>
      <c r="G69" s="955"/>
      <c r="H69" s="955"/>
      <c r="I69" s="955"/>
      <c r="J69" s="955"/>
      <c r="K69" s="955"/>
      <c r="L69" s="955"/>
      <c r="M69" s="955"/>
      <c r="N69" s="955"/>
      <c r="O69" s="955"/>
      <c r="P69" s="956"/>
      <c r="Q69" s="957">
        <v>142</v>
      </c>
      <c r="R69" s="912"/>
      <c r="S69" s="912"/>
      <c r="T69" s="912"/>
      <c r="U69" s="912"/>
      <c r="V69" s="912">
        <v>131</v>
      </c>
      <c r="W69" s="912"/>
      <c r="X69" s="912"/>
      <c r="Y69" s="912"/>
      <c r="Z69" s="912"/>
      <c r="AA69" s="912">
        <v>10</v>
      </c>
      <c r="AB69" s="912"/>
      <c r="AC69" s="912"/>
      <c r="AD69" s="912"/>
      <c r="AE69" s="912"/>
      <c r="AF69" s="912">
        <v>10</v>
      </c>
      <c r="AG69" s="912"/>
      <c r="AH69" s="912"/>
      <c r="AI69" s="912"/>
      <c r="AJ69" s="912"/>
      <c r="AK69" s="912" t="s">
        <v>603</v>
      </c>
      <c r="AL69" s="912"/>
      <c r="AM69" s="912"/>
      <c r="AN69" s="912"/>
      <c r="AO69" s="912"/>
      <c r="AP69" s="912" t="s">
        <v>603</v>
      </c>
      <c r="AQ69" s="912"/>
      <c r="AR69" s="912"/>
      <c r="AS69" s="912"/>
      <c r="AT69" s="912"/>
      <c r="AU69" s="912" t="s">
        <v>603</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c r="A70" s="261">
        <v>3</v>
      </c>
      <c r="B70" s="954" t="s">
        <v>585</v>
      </c>
      <c r="C70" s="955"/>
      <c r="D70" s="955"/>
      <c r="E70" s="955"/>
      <c r="F70" s="955"/>
      <c r="G70" s="955"/>
      <c r="H70" s="955"/>
      <c r="I70" s="955"/>
      <c r="J70" s="955"/>
      <c r="K70" s="955"/>
      <c r="L70" s="955"/>
      <c r="M70" s="955"/>
      <c r="N70" s="955"/>
      <c r="O70" s="955"/>
      <c r="P70" s="956"/>
      <c r="Q70" s="957">
        <v>130</v>
      </c>
      <c r="R70" s="912"/>
      <c r="S70" s="912"/>
      <c r="T70" s="912"/>
      <c r="U70" s="912"/>
      <c r="V70" s="912">
        <v>124</v>
      </c>
      <c r="W70" s="912"/>
      <c r="X70" s="912"/>
      <c r="Y70" s="912"/>
      <c r="Z70" s="912"/>
      <c r="AA70" s="912">
        <v>6</v>
      </c>
      <c r="AB70" s="912"/>
      <c r="AC70" s="912"/>
      <c r="AD70" s="912"/>
      <c r="AE70" s="912"/>
      <c r="AF70" s="912">
        <v>6</v>
      </c>
      <c r="AG70" s="912"/>
      <c r="AH70" s="912"/>
      <c r="AI70" s="912"/>
      <c r="AJ70" s="912"/>
      <c r="AK70" s="912" t="s">
        <v>603</v>
      </c>
      <c r="AL70" s="912"/>
      <c r="AM70" s="912"/>
      <c r="AN70" s="912"/>
      <c r="AO70" s="912"/>
      <c r="AP70" s="912" t="s">
        <v>603</v>
      </c>
      <c r="AQ70" s="912"/>
      <c r="AR70" s="912"/>
      <c r="AS70" s="912"/>
      <c r="AT70" s="912"/>
      <c r="AU70" s="912" t="s">
        <v>603</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c r="A71" s="261">
        <v>4</v>
      </c>
      <c r="B71" s="954" t="s">
        <v>586</v>
      </c>
      <c r="C71" s="955"/>
      <c r="D71" s="955"/>
      <c r="E71" s="955"/>
      <c r="F71" s="955"/>
      <c r="G71" s="955"/>
      <c r="H71" s="955"/>
      <c r="I71" s="955"/>
      <c r="J71" s="955"/>
      <c r="K71" s="955"/>
      <c r="L71" s="955"/>
      <c r="M71" s="955"/>
      <c r="N71" s="955"/>
      <c r="O71" s="955"/>
      <c r="P71" s="956"/>
      <c r="Q71" s="957">
        <v>199</v>
      </c>
      <c r="R71" s="912"/>
      <c r="S71" s="912"/>
      <c r="T71" s="912"/>
      <c r="U71" s="912"/>
      <c r="V71" s="912">
        <v>197</v>
      </c>
      <c r="W71" s="912"/>
      <c r="X71" s="912"/>
      <c r="Y71" s="912"/>
      <c r="Z71" s="912"/>
      <c r="AA71" s="912">
        <v>1</v>
      </c>
      <c r="AB71" s="912"/>
      <c r="AC71" s="912"/>
      <c r="AD71" s="912"/>
      <c r="AE71" s="912"/>
      <c r="AF71" s="912">
        <v>1</v>
      </c>
      <c r="AG71" s="912"/>
      <c r="AH71" s="912"/>
      <c r="AI71" s="912"/>
      <c r="AJ71" s="912"/>
      <c r="AK71" s="912" t="s">
        <v>603</v>
      </c>
      <c r="AL71" s="912"/>
      <c r="AM71" s="912"/>
      <c r="AN71" s="912"/>
      <c r="AO71" s="912"/>
      <c r="AP71" s="912">
        <v>256</v>
      </c>
      <c r="AQ71" s="912"/>
      <c r="AR71" s="912"/>
      <c r="AS71" s="912"/>
      <c r="AT71" s="912"/>
      <c r="AU71" s="912">
        <v>83</v>
      </c>
      <c r="AV71" s="912"/>
      <c r="AW71" s="912"/>
      <c r="AX71" s="912"/>
      <c r="AY71" s="912"/>
      <c r="AZ71" s="958" t="s">
        <v>604</v>
      </c>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c r="A72" s="261">
        <v>5</v>
      </c>
      <c r="B72" s="954" t="s">
        <v>586</v>
      </c>
      <c r="C72" s="955"/>
      <c r="D72" s="955"/>
      <c r="E72" s="955"/>
      <c r="F72" s="955"/>
      <c r="G72" s="955"/>
      <c r="H72" s="955"/>
      <c r="I72" s="955"/>
      <c r="J72" s="955"/>
      <c r="K72" s="955"/>
      <c r="L72" s="955"/>
      <c r="M72" s="955"/>
      <c r="N72" s="955"/>
      <c r="O72" s="955"/>
      <c r="P72" s="956"/>
      <c r="Q72" s="957">
        <v>779</v>
      </c>
      <c r="R72" s="912"/>
      <c r="S72" s="912"/>
      <c r="T72" s="912"/>
      <c r="U72" s="912"/>
      <c r="V72" s="912">
        <v>777</v>
      </c>
      <c r="W72" s="912"/>
      <c r="X72" s="912"/>
      <c r="Y72" s="912"/>
      <c r="Z72" s="912"/>
      <c r="AA72" s="912">
        <v>2</v>
      </c>
      <c r="AB72" s="912"/>
      <c r="AC72" s="912"/>
      <c r="AD72" s="912"/>
      <c r="AE72" s="912"/>
      <c r="AF72" s="912">
        <v>2</v>
      </c>
      <c r="AG72" s="912"/>
      <c r="AH72" s="912"/>
      <c r="AI72" s="912"/>
      <c r="AJ72" s="912"/>
      <c r="AK72" s="912" t="s">
        <v>603</v>
      </c>
      <c r="AL72" s="912"/>
      <c r="AM72" s="912"/>
      <c r="AN72" s="912"/>
      <c r="AO72" s="912"/>
      <c r="AP72" s="912">
        <v>108</v>
      </c>
      <c r="AQ72" s="912"/>
      <c r="AR72" s="912"/>
      <c r="AS72" s="912"/>
      <c r="AT72" s="912"/>
      <c r="AU72" s="912">
        <v>30</v>
      </c>
      <c r="AV72" s="912"/>
      <c r="AW72" s="912"/>
      <c r="AX72" s="912"/>
      <c r="AY72" s="912"/>
      <c r="AZ72" s="958" t="s">
        <v>605</v>
      </c>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c r="A73" s="261">
        <v>6</v>
      </c>
      <c r="B73" s="954" t="s">
        <v>587</v>
      </c>
      <c r="C73" s="955"/>
      <c r="D73" s="955"/>
      <c r="E73" s="955"/>
      <c r="F73" s="955"/>
      <c r="G73" s="955"/>
      <c r="H73" s="955"/>
      <c r="I73" s="955"/>
      <c r="J73" s="955"/>
      <c r="K73" s="955"/>
      <c r="L73" s="955"/>
      <c r="M73" s="955"/>
      <c r="N73" s="955"/>
      <c r="O73" s="955"/>
      <c r="P73" s="956"/>
      <c r="Q73" s="957">
        <v>692</v>
      </c>
      <c r="R73" s="912"/>
      <c r="S73" s="912"/>
      <c r="T73" s="912"/>
      <c r="U73" s="912"/>
      <c r="V73" s="912">
        <v>652</v>
      </c>
      <c r="W73" s="912"/>
      <c r="X73" s="912"/>
      <c r="Y73" s="912"/>
      <c r="Z73" s="912"/>
      <c r="AA73" s="912">
        <v>40</v>
      </c>
      <c r="AB73" s="912"/>
      <c r="AC73" s="912"/>
      <c r="AD73" s="912"/>
      <c r="AE73" s="912"/>
      <c r="AF73" s="912">
        <v>40</v>
      </c>
      <c r="AG73" s="912"/>
      <c r="AH73" s="912"/>
      <c r="AI73" s="912"/>
      <c r="AJ73" s="912"/>
      <c r="AK73" s="912" t="s">
        <v>603</v>
      </c>
      <c r="AL73" s="912"/>
      <c r="AM73" s="912"/>
      <c r="AN73" s="912"/>
      <c r="AO73" s="912"/>
      <c r="AP73" s="912">
        <v>5122</v>
      </c>
      <c r="AQ73" s="912"/>
      <c r="AR73" s="912"/>
      <c r="AS73" s="912"/>
      <c r="AT73" s="912"/>
      <c r="AU73" s="912">
        <v>1603</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c r="A74" s="261">
        <v>7</v>
      </c>
      <c r="B74" s="954" t="s">
        <v>588</v>
      </c>
      <c r="C74" s="955"/>
      <c r="D74" s="955"/>
      <c r="E74" s="955"/>
      <c r="F74" s="955"/>
      <c r="G74" s="955"/>
      <c r="H74" s="955"/>
      <c r="I74" s="955"/>
      <c r="J74" s="955"/>
      <c r="K74" s="955"/>
      <c r="L74" s="955"/>
      <c r="M74" s="955"/>
      <c r="N74" s="955"/>
      <c r="O74" s="955"/>
      <c r="P74" s="956"/>
      <c r="Q74" s="957">
        <v>23</v>
      </c>
      <c r="R74" s="912"/>
      <c r="S74" s="912"/>
      <c r="T74" s="912"/>
      <c r="U74" s="912"/>
      <c r="V74" s="912">
        <v>21</v>
      </c>
      <c r="W74" s="912"/>
      <c r="X74" s="912"/>
      <c r="Y74" s="912"/>
      <c r="Z74" s="912"/>
      <c r="AA74" s="912">
        <v>2</v>
      </c>
      <c r="AB74" s="912"/>
      <c r="AC74" s="912"/>
      <c r="AD74" s="912"/>
      <c r="AE74" s="912"/>
      <c r="AF74" s="912">
        <v>2</v>
      </c>
      <c r="AG74" s="912"/>
      <c r="AH74" s="912"/>
      <c r="AI74" s="912"/>
      <c r="AJ74" s="912"/>
      <c r="AK74" s="912" t="s">
        <v>603</v>
      </c>
      <c r="AL74" s="912"/>
      <c r="AM74" s="912"/>
      <c r="AN74" s="912"/>
      <c r="AO74" s="912"/>
      <c r="AP74" s="912" t="s">
        <v>603</v>
      </c>
      <c r="AQ74" s="912"/>
      <c r="AR74" s="912"/>
      <c r="AS74" s="912"/>
      <c r="AT74" s="912"/>
      <c r="AU74" s="912" t="s">
        <v>603</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c r="A75" s="261">
        <v>8</v>
      </c>
      <c r="B75" s="954" t="s">
        <v>589</v>
      </c>
      <c r="C75" s="955"/>
      <c r="D75" s="955"/>
      <c r="E75" s="955"/>
      <c r="F75" s="955"/>
      <c r="G75" s="955"/>
      <c r="H75" s="955"/>
      <c r="I75" s="955"/>
      <c r="J75" s="955"/>
      <c r="K75" s="955"/>
      <c r="L75" s="955"/>
      <c r="M75" s="955"/>
      <c r="N75" s="955"/>
      <c r="O75" s="955"/>
      <c r="P75" s="956"/>
      <c r="Q75" s="960">
        <v>145</v>
      </c>
      <c r="R75" s="899"/>
      <c r="S75" s="899"/>
      <c r="T75" s="899"/>
      <c r="U75" s="900"/>
      <c r="V75" s="898">
        <v>137</v>
      </c>
      <c r="W75" s="899"/>
      <c r="X75" s="899"/>
      <c r="Y75" s="899"/>
      <c r="Z75" s="900"/>
      <c r="AA75" s="898">
        <v>9</v>
      </c>
      <c r="AB75" s="899"/>
      <c r="AC75" s="899"/>
      <c r="AD75" s="899"/>
      <c r="AE75" s="900"/>
      <c r="AF75" s="898">
        <v>9</v>
      </c>
      <c r="AG75" s="899"/>
      <c r="AH75" s="899"/>
      <c r="AI75" s="899"/>
      <c r="AJ75" s="900"/>
      <c r="AK75" s="912" t="s">
        <v>603</v>
      </c>
      <c r="AL75" s="912"/>
      <c r="AM75" s="912"/>
      <c r="AN75" s="912"/>
      <c r="AO75" s="912"/>
      <c r="AP75" s="912" t="s">
        <v>603</v>
      </c>
      <c r="AQ75" s="912"/>
      <c r="AR75" s="912"/>
      <c r="AS75" s="912"/>
      <c r="AT75" s="912"/>
      <c r="AU75" s="912" t="s">
        <v>603</v>
      </c>
      <c r="AV75" s="912"/>
      <c r="AW75" s="912"/>
      <c r="AX75" s="912"/>
      <c r="AY75" s="912"/>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c r="A76" s="261">
        <v>9</v>
      </c>
      <c r="B76" s="954" t="s">
        <v>590</v>
      </c>
      <c r="C76" s="955"/>
      <c r="D76" s="955"/>
      <c r="E76" s="955"/>
      <c r="F76" s="955"/>
      <c r="G76" s="955"/>
      <c r="H76" s="955"/>
      <c r="I76" s="955"/>
      <c r="J76" s="955"/>
      <c r="K76" s="955"/>
      <c r="L76" s="955"/>
      <c r="M76" s="955"/>
      <c r="N76" s="955"/>
      <c r="O76" s="955"/>
      <c r="P76" s="956"/>
      <c r="Q76" s="960">
        <v>4831</v>
      </c>
      <c r="R76" s="899"/>
      <c r="S76" s="899"/>
      <c r="T76" s="899"/>
      <c r="U76" s="900"/>
      <c r="V76" s="898">
        <v>3696</v>
      </c>
      <c r="W76" s="899"/>
      <c r="X76" s="899"/>
      <c r="Y76" s="899"/>
      <c r="Z76" s="900"/>
      <c r="AA76" s="898">
        <v>1135</v>
      </c>
      <c r="AB76" s="899"/>
      <c r="AC76" s="899"/>
      <c r="AD76" s="899"/>
      <c r="AE76" s="900"/>
      <c r="AF76" s="898">
        <v>1135</v>
      </c>
      <c r="AG76" s="899"/>
      <c r="AH76" s="899"/>
      <c r="AI76" s="899"/>
      <c r="AJ76" s="900"/>
      <c r="AK76" s="898">
        <v>3</v>
      </c>
      <c r="AL76" s="899"/>
      <c r="AM76" s="899"/>
      <c r="AN76" s="899"/>
      <c r="AO76" s="900"/>
      <c r="AP76" s="912" t="s">
        <v>603</v>
      </c>
      <c r="AQ76" s="912"/>
      <c r="AR76" s="912"/>
      <c r="AS76" s="912"/>
      <c r="AT76" s="912"/>
      <c r="AU76" s="912" t="s">
        <v>603</v>
      </c>
      <c r="AV76" s="912"/>
      <c r="AW76" s="912"/>
      <c r="AX76" s="912"/>
      <c r="AY76" s="912"/>
      <c r="AZ76" s="958" t="s">
        <v>604</v>
      </c>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c r="A77" s="261">
        <v>10</v>
      </c>
      <c r="B77" s="954" t="s">
        <v>590</v>
      </c>
      <c r="C77" s="955"/>
      <c r="D77" s="955"/>
      <c r="E77" s="955"/>
      <c r="F77" s="955"/>
      <c r="G77" s="955"/>
      <c r="H77" s="955"/>
      <c r="I77" s="955"/>
      <c r="J77" s="955"/>
      <c r="K77" s="955"/>
      <c r="L77" s="955"/>
      <c r="M77" s="955"/>
      <c r="N77" s="955"/>
      <c r="O77" s="955"/>
      <c r="P77" s="956"/>
      <c r="Q77" s="960">
        <v>9</v>
      </c>
      <c r="R77" s="899"/>
      <c r="S77" s="899"/>
      <c r="T77" s="899"/>
      <c r="U77" s="900"/>
      <c r="V77" s="898">
        <v>9</v>
      </c>
      <c r="W77" s="899"/>
      <c r="X77" s="899"/>
      <c r="Y77" s="899"/>
      <c r="Z77" s="900"/>
      <c r="AA77" s="898">
        <v>0</v>
      </c>
      <c r="AB77" s="899"/>
      <c r="AC77" s="899"/>
      <c r="AD77" s="899"/>
      <c r="AE77" s="900"/>
      <c r="AF77" s="898">
        <v>0</v>
      </c>
      <c r="AG77" s="899"/>
      <c r="AH77" s="899"/>
      <c r="AI77" s="899"/>
      <c r="AJ77" s="900"/>
      <c r="AK77" s="912" t="s">
        <v>603</v>
      </c>
      <c r="AL77" s="912"/>
      <c r="AM77" s="912"/>
      <c r="AN77" s="912"/>
      <c r="AO77" s="912"/>
      <c r="AP77" s="912" t="s">
        <v>603</v>
      </c>
      <c r="AQ77" s="912"/>
      <c r="AR77" s="912"/>
      <c r="AS77" s="912"/>
      <c r="AT77" s="912"/>
      <c r="AU77" s="912" t="s">
        <v>603</v>
      </c>
      <c r="AV77" s="912"/>
      <c r="AW77" s="912"/>
      <c r="AX77" s="912"/>
      <c r="AY77" s="912"/>
      <c r="AZ77" s="958" t="s">
        <v>605</v>
      </c>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c r="A78" s="261">
        <v>11</v>
      </c>
      <c r="B78" s="954" t="s">
        <v>591</v>
      </c>
      <c r="C78" s="955"/>
      <c r="D78" s="955"/>
      <c r="E78" s="955"/>
      <c r="F78" s="955"/>
      <c r="G78" s="955"/>
      <c r="H78" s="955"/>
      <c r="I78" s="955"/>
      <c r="J78" s="955"/>
      <c r="K78" s="955"/>
      <c r="L78" s="955"/>
      <c r="M78" s="955"/>
      <c r="N78" s="955"/>
      <c r="O78" s="955"/>
      <c r="P78" s="956"/>
      <c r="Q78" s="957">
        <v>54</v>
      </c>
      <c r="R78" s="912"/>
      <c r="S78" s="912"/>
      <c r="T78" s="912"/>
      <c r="U78" s="912"/>
      <c r="V78" s="912">
        <v>50</v>
      </c>
      <c r="W78" s="912"/>
      <c r="X78" s="912"/>
      <c r="Y78" s="912"/>
      <c r="Z78" s="912"/>
      <c r="AA78" s="912">
        <v>4</v>
      </c>
      <c r="AB78" s="912"/>
      <c r="AC78" s="912"/>
      <c r="AD78" s="912"/>
      <c r="AE78" s="912"/>
      <c r="AF78" s="912">
        <v>4</v>
      </c>
      <c r="AG78" s="912"/>
      <c r="AH78" s="912"/>
      <c r="AI78" s="912"/>
      <c r="AJ78" s="912"/>
      <c r="AK78" s="912" t="s">
        <v>603</v>
      </c>
      <c r="AL78" s="912"/>
      <c r="AM78" s="912"/>
      <c r="AN78" s="912"/>
      <c r="AO78" s="912"/>
      <c r="AP78" s="912" t="s">
        <v>603</v>
      </c>
      <c r="AQ78" s="912"/>
      <c r="AR78" s="912"/>
      <c r="AS78" s="912"/>
      <c r="AT78" s="912"/>
      <c r="AU78" s="912" t="s">
        <v>603</v>
      </c>
      <c r="AV78" s="912"/>
      <c r="AW78" s="912"/>
      <c r="AX78" s="912"/>
      <c r="AY78" s="912"/>
      <c r="AZ78" s="958" t="s">
        <v>604</v>
      </c>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c r="A79" s="261">
        <v>12</v>
      </c>
      <c r="B79" s="954" t="s">
        <v>591</v>
      </c>
      <c r="C79" s="955"/>
      <c r="D79" s="955"/>
      <c r="E79" s="955"/>
      <c r="F79" s="955"/>
      <c r="G79" s="955"/>
      <c r="H79" s="955"/>
      <c r="I79" s="955"/>
      <c r="J79" s="955"/>
      <c r="K79" s="955"/>
      <c r="L79" s="955"/>
      <c r="M79" s="955"/>
      <c r="N79" s="955"/>
      <c r="O79" s="955"/>
      <c r="P79" s="956"/>
      <c r="Q79" s="957">
        <v>145430</v>
      </c>
      <c r="R79" s="912"/>
      <c r="S79" s="912"/>
      <c r="T79" s="912"/>
      <c r="U79" s="912"/>
      <c r="V79" s="912">
        <v>141225</v>
      </c>
      <c r="W79" s="912"/>
      <c r="X79" s="912"/>
      <c r="Y79" s="912"/>
      <c r="Z79" s="912"/>
      <c r="AA79" s="912">
        <v>4204</v>
      </c>
      <c r="AB79" s="912"/>
      <c r="AC79" s="912"/>
      <c r="AD79" s="912"/>
      <c r="AE79" s="912"/>
      <c r="AF79" s="912">
        <v>4204</v>
      </c>
      <c r="AG79" s="912"/>
      <c r="AH79" s="912"/>
      <c r="AI79" s="912"/>
      <c r="AJ79" s="912"/>
      <c r="AK79" s="912" t="s">
        <v>603</v>
      </c>
      <c r="AL79" s="912"/>
      <c r="AM79" s="912"/>
      <c r="AN79" s="912"/>
      <c r="AO79" s="912"/>
      <c r="AP79" s="912" t="s">
        <v>603</v>
      </c>
      <c r="AQ79" s="912"/>
      <c r="AR79" s="912"/>
      <c r="AS79" s="912"/>
      <c r="AT79" s="912"/>
      <c r="AU79" s="912" t="s">
        <v>603</v>
      </c>
      <c r="AV79" s="912"/>
      <c r="AW79" s="912"/>
      <c r="AX79" s="912"/>
      <c r="AY79" s="912"/>
      <c r="AZ79" s="958" t="s">
        <v>605</v>
      </c>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c r="A80" s="261">
        <v>13</v>
      </c>
      <c r="B80" s="954" t="s">
        <v>592</v>
      </c>
      <c r="C80" s="955"/>
      <c r="D80" s="955"/>
      <c r="E80" s="955"/>
      <c r="F80" s="955"/>
      <c r="G80" s="955"/>
      <c r="H80" s="955"/>
      <c r="I80" s="955"/>
      <c r="J80" s="955"/>
      <c r="K80" s="955"/>
      <c r="L80" s="955"/>
      <c r="M80" s="955"/>
      <c r="N80" s="955"/>
      <c r="O80" s="955"/>
      <c r="P80" s="956"/>
      <c r="Q80" s="957">
        <v>56</v>
      </c>
      <c r="R80" s="912"/>
      <c r="S80" s="912"/>
      <c r="T80" s="912"/>
      <c r="U80" s="912"/>
      <c r="V80" s="912">
        <v>56</v>
      </c>
      <c r="W80" s="912"/>
      <c r="X80" s="912"/>
      <c r="Y80" s="912"/>
      <c r="Z80" s="912"/>
      <c r="AA80" s="912">
        <v>0</v>
      </c>
      <c r="AB80" s="912"/>
      <c r="AC80" s="912"/>
      <c r="AD80" s="912"/>
      <c r="AE80" s="912"/>
      <c r="AF80" s="912">
        <v>0</v>
      </c>
      <c r="AG80" s="912"/>
      <c r="AH80" s="912"/>
      <c r="AI80" s="912"/>
      <c r="AJ80" s="912"/>
      <c r="AK80" s="912" t="s">
        <v>603</v>
      </c>
      <c r="AL80" s="912"/>
      <c r="AM80" s="912"/>
      <c r="AN80" s="912"/>
      <c r="AO80" s="912"/>
      <c r="AP80" s="912" t="s">
        <v>603</v>
      </c>
      <c r="AQ80" s="912"/>
      <c r="AR80" s="912"/>
      <c r="AS80" s="912"/>
      <c r="AT80" s="912"/>
      <c r="AU80" s="912" t="s">
        <v>603</v>
      </c>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c r="A88" s="264" t="s">
        <v>382</v>
      </c>
      <c r="B88" s="870" t="s">
        <v>421</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v>5415</v>
      </c>
      <c r="AG88" s="923"/>
      <c r="AH88" s="923"/>
      <c r="AI88" s="923"/>
      <c r="AJ88" s="923"/>
      <c r="AK88" s="920"/>
      <c r="AL88" s="920"/>
      <c r="AM88" s="920"/>
      <c r="AN88" s="920"/>
      <c r="AO88" s="920"/>
      <c r="AP88" s="923">
        <v>5486</v>
      </c>
      <c r="AQ88" s="923"/>
      <c r="AR88" s="923"/>
      <c r="AS88" s="923"/>
      <c r="AT88" s="923"/>
      <c r="AU88" s="923">
        <v>1716</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422</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63</v>
      </c>
      <c r="CS102" s="931"/>
      <c r="CT102" s="931"/>
      <c r="CU102" s="931"/>
      <c r="CV102" s="972"/>
      <c r="CW102" s="971">
        <v>14</v>
      </c>
      <c r="CX102" s="931"/>
      <c r="CY102" s="931"/>
      <c r="CZ102" s="931"/>
      <c r="DA102" s="972"/>
      <c r="DB102" s="971"/>
      <c r="DC102" s="931"/>
      <c r="DD102" s="931"/>
      <c r="DE102" s="931"/>
      <c r="DF102" s="972"/>
      <c r="DG102" s="971">
        <v>138</v>
      </c>
      <c r="DH102" s="931"/>
      <c r="DI102" s="931"/>
      <c r="DJ102" s="931"/>
      <c r="DK102" s="972"/>
      <c r="DL102" s="971">
        <v>138</v>
      </c>
      <c r="DM102" s="931"/>
      <c r="DN102" s="931"/>
      <c r="DO102" s="931"/>
      <c r="DP102" s="972"/>
      <c r="DQ102" s="971">
        <v>102</v>
      </c>
      <c r="DR102" s="931"/>
      <c r="DS102" s="931"/>
      <c r="DT102" s="931"/>
      <c r="DU102" s="972"/>
      <c r="DV102" s="995"/>
      <c r="DW102" s="996"/>
      <c r="DX102" s="996"/>
      <c r="DY102" s="996"/>
      <c r="DZ102" s="99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423</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424</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0" t="s">
        <v>427</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428</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c r="A109" s="993" t="s">
        <v>429</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430</v>
      </c>
      <c r="AB109" s="974"/>
      <c r="AC109" s="974"/>
      <c r="AD109" s="974"/>
      <c r="AE109" s="975"/>
      <c r="AF109" s="973" t="s">
        <v>301</v>
      </c>
      <c r="AG109" s="974"/>
      <c r="AH109" s="974"/>
      <c r="AI109" s="974"/>
      <c r="AJ109" s="975"/>
      <c r="AK109" s="973" t="s">
        <v>300</v>
      </c>
      <c r="AL109" s="974"/>
      <c r="AM109" s="974"/>
      <c r="AN109" s="974"/>
      <c r="AO109" s="975"/>
      <c r="AP109" s="973" t="s">
        <v>431</v>
      </c>
      <c r="AQ109" s="974"/>
      <c r="AR109" s="974"/>
      <c r="AS109" s="974"/>
      <c r="AT109" s="976"/>
      <c r="AU109" s="993" t="s">
        <v>429</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430</v>
      </c>
      <c r="BR109" s="974"/>
      <c r="BS109" s="974"/>
      <c r="BT109" s="974"/>
      <c r="BU109" s="975"/>
      <c r="BV109" s="973" t="s">
        <v>301</v>
      </c>
      <c r="BW109" s="974"/>
      <c r="BX109" s="974"/>
      <c r="BY109" s="974"/>
      <c r="BZ109" s="975"/>
      <c r="CA109" s="973" t="s">
        <v>300</v>
      </c>
      <c r="CB109" s="974"/>
      <c r="CC109" s="974"/>
      <c r="CD109" s="974"/>
      <c r="CE109" s="975"/>
      <c r="CF109" s="994" t="s">
        <v>431</v>
      </c>
      <c r="CG109" s="994"/>
      <c r="CH109" s="994"/>
      <c r="CI109" s="994"/>
      <c r="CJ109" s="994"/>
      <c r="CK109" s="973" t="s">
        <v>432</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430</v>
      </c>
      <c r="DH109" s="974"/>
      <c r="DI109" s="974"/>
      <c r="DJ109" s="974"/>
      <c r="DK109" s="975"/>
      <c r="DL109" s="973" t="s">
        <v>301</v>
      </c>
      <c r="DM109" s="974"/>
      <c r="DN109" s="974"/>
      <c r="DO109" s="974"/>
      <c r="DP109" s="975"/>
      <c r="DQ109" s="973" t="s">
        <v>300</v>
      </c>
      <c r="DR109" s="974"/>
      <c r="DS109" s="974"/>
      <c r="DT109" s="974"/>
      <c r="DU109" s="975"/>
      <c r="DV109" s="973" t="s">
        <v>431</v>
      </c>
      <c r="DW109" s="974"/>
      <c r="DX109" s="974"/>
      <c r="DY109" s="974"/>
      <c r="DZ109" s="976"/>
    </row>
    <row r="110" spans="1:131" s="246" customFormat="1" ht="26.25" customHeight="1">
      <c r="A110" s="977" t="s">
        <v>433</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2507482</v>
      </c>
      <c r="AB110" s="981"/>
      <c r="AC110" s="981"/>
      <c r="AD110" s="981"/>
      <c r="AE110" s="982"/>
      <c r="AF110" s="983">
        <v>2315073</v>
      </c>
      <c r="AG110" s="981"/>
      <c r="AH110" s="981"/>
      <c r="AI110" s="981"/>
      <c r="AJ110" s="982"/>
      <c r="AK110" s="983">
        <v>2055481</v>
      </c>
      <c r="AL110" s="981"/>
      <c r="AM110" s="981"/>
      <c r="AN110" s="981"/>
      <c r="AO110" s="982"/>
      <c r="AP110" s="984">
        <v>24</v>
      </c>
      <c r="AQ110" s="985"/>
      <c r="AR110" s="985"/>
      <c r="AS110" s="985"/>
      <c r="AT110" s="986"/>
      <c r="AU110" s="987" t="s">
        <v>73</v>
      </c>
      <c r="AV110" s="988"/>
      <c r="AW110" s="988"/>
      <c r="AX110" s="988"/>
      <c r="AY110" s="988"/>
      <c r="AZ110" s="1029" t="s">
        <v>434</v>
      </c>
      <c r="BA110" s="978"/>
      <c r="BB110" s="978"/>
      <c r="BC110" s="978"/>
      <c r="BD110" s="978"/>
      <c r="BE110" s="978"/>
      <c r="BF110" s="978"/>
      <c r="BG110" s="978"/>
      <c r="BH110" s="978"/>
      <c r="BI110" s="978"/>
      <c r="BJ110" s="978"/>
      <c r="BK110" s="978"/>
      <c r="BL110" s="978"/>
      <c r="BM110" s="978"/>
      <c r="BN110" s="978"/>
      <c r="BO110" s="978"/>
      <c r="BP110" s="979"/>
      <c r="BQ110" s="1015">
        <v>15843884</v>
      </c>
      <c r="BR110" s="1016"/>
      <c r="BS110" s="1016"/>
      <c r="BT110" s="1016"/>
      <c r="BU110" s="1016"/>
      <c r="BV110" s="1016">
        <v>14792976</v>
      </c>
      <c r="BW110" s="1016"/>
      <c r="BX110" s="1016"/>
      <c r="BY110" s="1016"/>
      <c r="BZ110" s="1016"/>
      <c r="CA110" s="1016">
        <v>14925248</v>
      </c>
      <c r="CB110" s="1016"/>
      <c r="CC110" s="1016"/>
      <c r="CD110" s="1016"/>
      <c r="CE110" s="1016"/>
      <c r="CF110" s="1030">
        <v>173.9</v>
      </c>
      <c r="CG110" s="1031"/>
      <c r="CH110" s="1031"/>
      <c r="CI110" s="1031"/>
      <c r="CJ110" s="1031"/>
      <c r="CK110" s="1032" t="s">
        <v>435</v>
      </c>
      <c r="CL110" s="1033"/>
      <c r="CM110" s="1012" t="s">
        <v>436</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437</v>
      </c>
      <c r="DH110" s="1016"/>
      <c r="DI110" s="1016"/>
      <c r="DJ110" s="1016"/>
      <c r="DK110" s="1016"/>
      <c r="DL110" s="1016" t="s">
        <v>438</v>
      </c>
      <c r="DM110" s="1016"/>
      <c r="DN110" s="1016"/>
      <c r="DO110" s="1016"/>
      <c r="DP110" s="1016"/>
      <c r="DQ110" s="1016" t="s">
        <v>384</v>
      </c>
      <c r="DR110" s="1016"/>
      <c r="DS110" s="1016"/>
      <c r="DT110" s="1016"/>
      <c r="DU110" s="1016"/>
      <c r="DV110" s="1017" t="s">
        <v>439</v>
      </c>
      <c r="DW110" s="1017"/>
      <c r="DX110" s="1017"/>
      <c r="DY110" s="1017"/>
      <c r="DZ110" s="1018"/>
    </row>
    <row r="111" spans="1:131" s="246" customFormat="1" ht="26.25" customHeight="1">
      <c r="A111" s="1019" t="s">
        <v>440</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384</v>
      </c>
      <c r="AB111" s="1023"/>
      <c r="AC111" s="1023"/>
      <c r="AD111" s="1023"/>
      <c r="AE111" s="1024"/>
      <c r="AF111" s="1025" t="s">
        <v>411</v>
      </c>
      <c r="AG111" s="1023"/>
      <c r="AH111" s="1023"/>
      <c r="AI111" s="1023"/>
      <c r="AJ111" s="1024"/>
      <c r="AK111" s="1025" t="s">
        <v>439</v>
      </c>
      <c r="AL111" s="1023"/>
      <c r="AM111" s="1023"/>
      <c r="AN111" s="1023"/>
      <c r="AO111" s="1024"/>
      <c r="AP111" s="1026" t="s">
        <v>411</v>
      </c>
      <c r="AQ111" s="1027"/>
      <c r="AR111" s="1027"/>
      <c r="AS111" s="1027"/>
      <c r="AT111" s="1028"/>
      <c r="AU111" s="989"/>
      <c r="AV111" s="990"/>
      <c r="AW111" s="990"/>
      <c r="AX111" s="990"/>
      <c r="AY111" s="990"/>
      <c r="AZ111" s="1038" t="s">
        <v>441</v>
      </c>
      <c r="BA111" s="1039"/>
      <c r="BB111" s="1039"/>
      <c r="BC111" s="1039"/>
      <c r="BD111" s="1039"/>
      <c r="BE111" s="1039"/>
      <c r="BF111" s="1039"/>
      <c r="BG111" s="1039"/>
      <c r="BH111" s="1039"/>
      <c r="BI111" s="1039"/>
      <c r="BJ111" s="1039"/>
      <c r="BK111" s="1039"/>
      <c r="BL111" s="1039"/>
      <c r="BM111" s="1039"/>
      <c r="BN111" s="1039"/>
      <c r="BO111" s="1039"/>
      <c r="BP111" s="1040"/>
      <c r="BQ111" s="1008" t="s">
        <v>442</v>
      </c>
      <c r="BR111" s="1009"/>
      <c r="BS111" s="1009"/>
      <c r="BT111" s="1009"/>
      <c r="BU111" s="1009"/>
      <c r="BV111" s="1009" t="s">
        <v>443</v>
      </c>
      <c r="BW111" s="1009"/>
      <c r="BX111" s="1009"/>
      <c r="BY111" s="1009"/>
      <c r="BZ111" s="1009"/>
      <c r="CA111" s="1009" t="s">
        <v>407</v>
      </c>
      <c r="CB111" s="1009"/>
      <c r="CC111" s="1009"/>
      <c r="CD111" s="1009"/>
      <c r="CE111" s="1009"/>
      <c r="CF111" s="1003" t="s">
        <v>444</v>
      </c>
      <c r="CG111" s="1004"/>
      <c r="CH111" s="1004"/>
      <c r="CI111" s="1004"/>
      <c r="CJ111" s="1004"/>
      <c r="CK111" s="1034"/>
      <c r="CL111" s="1035"/>
      <c r="CM111" s="1005" t="s">
        <v>445</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439</v>
      </c>
      <c r="DH111" s="1009"/>
      <c r="DI111" s="1009"/>
      <c r="DJ111" s="1009"/>
      <c r="DK111" s="1009"/>
      <c r="DL111" s="1009" t="s">
        <v>444</v>
      </c>
      <c r="DM111" s="1009"/>
      <c r="DN111" s="1009"/>
      <c r="DO111" s="1009"/>
      <c r="DP111" s="1009"/>
      <c r="DQ111" s="1009" t="s">
        <v>444</v>
      </c>
      <c r="DR111" s="1009"/>
      <c r="DS111" s="1009"/>
      <c r="DT111" s="1009"/>
      <c r="DU111" s="1009"/>
      <c r="DV111" s="1010" t="s">
        <v>446</v>
      </c>
      <c r="DW111" s="1010"/>
      <c r="DX111" s="1010"/>
      <c r="DY111" s="1010"/>
      <c r="DZ111" s="1011"/>
    </row>
    <row r="112" spans="1:131" s="246" customFormat="1" ht="26.25" customHeight="1">
      <c r="A112" s="1041" t="s">
        <v>447</v>
      </c>
      <c r="B112" s="1042"/>
      <c r="C112" s="1039" t="s">
        <v>448</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442</v>
      </c>
      <c r="AB112" s="1048"/>
      <c r="AC112" s="1048"/>
      <c r="AD112" s="1048"/>
      <c r="AE112" s="1049"/>
      <c r="AF112" s="1050" t="s">
        <v>384</v>
      </c>
      <c r="AG112" s="1048"/>
      <c r="AH112" s="1048"/>
      <c r="AI112" s="1048"/>
      <c r="AJ112" s="1049"/>
      <c r="AK112" s="1050" t="s">
        <v>444</v>
      </c>
      <c r="AL112" s="1048"/>
      <c r="AM112" s="1048"/>
      <c r="AN112" s="1048"/>
      <c r="AO112" s="1049"/>
      <c r="AP112" s="1051" t="s">
        <v>443</v>
      </c>
      <c r="AQ112" s="1052"/>
      <c r="AR112" s="1052"/>
      <c r="AS112" s="1052"/>
      <c r="AT112" s="1053"/>
      <c r="AU112" s="989"/>
      <c r="AV112" s="990"/>
      <c r="AW112" s="990"/>
      <c r="AX112" s="990"/>
      <c r="AY112" s="990"/>
      <c r="AZ112" s="1038" t="s">
        <v>449</v>
      </c>
      <c r="BA112" s="1039"/>
      <c r="BB112" s="1039"/>
      <c r="BC112" s="1039"/>
      <c r="BD112" s="1039"/>
      <c r="BE112" s="1039"/>
      <c r="BF112" s="1039"/>
      <c r="BG112" s="1039"/>
      <c r="BH112" s="1039"/>
      <c r="BI112" s="1039"/>
      <c r="BJ112" s="1039"/>
      <c r="BK112" s="1039"/>
      <c r="BL112" s="1039"/>
      <c r="BM112" s="1039"/>
      <c r="BN112" s="1039"/>
      <c r="BO112" s="1039"/>
      <c r="BP112" s="1040"/>
      <c r="BQ112" s="1008">
        <v>8486437</v>
      </c>
      <c r="BR112" s="1009"/>
      <c r="BS112" s="1009"/>
      <c r="BT112" s="1009"/>
      <c r="BU112" s="1009"/>
      <c r="BV112" s="1009">
        <v>7652032</v>
      </c>
      <c r="BW112" s="1009"/>
      <c r="BX112" s="1009"/>
      <c r="BY112" s="1009"/>
      <c r="BZ112" s="1009"/>
      <c r="CA112" s="1009">
        <v>7214908</v>
      </c>
      <c r="CB112" s="1009"/>
      <c r="CC112" s="1009"/>
      <c r="CD112" s="1009"/>
      <c r="CE112" s="1009"/>
      <c r="CF112" s="1003">
        <v>84.1</v>
      </c>
      <c r="CG112" s="1004"/>
      <c r="CH112" s="1004"/>
      <c r="CI112" s="1004"/>
      <c r="CJ112" s="1004"/>
      <c r="CK112" s="1034"/>
      <c r="CL112" s="1035"/>
      <c r="CM112" s="1005" t="s">
        <v>450</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443</v>
      </c>
      <c r="DH112" s="1009"/>
      <c r="DI112" s="1009"/>
      <c r="DJ112" s="1009"/>
      <c r="DK112" s="1009"/>
      <c r="DL112" s="1009" t="s">
        <v>442</v>
      </c>
      <c r="DM112" s="1009"/>
      <c r="DN112" s="1009"/>
      <c r="DO112" s="1009"/>
      <c r="DP112" s="1009"/>
      <c r="DQ112" s="1009" t="s">
        <v>442</v>
      </c>
      <c r="DR112" s="1009"/>
      <c r="DS112" s="1009"/>
      <c r="DT112" s="1009"/>
      <c r="DU112" s="1009"/>
      <c r="DV112" s="1010" t="s">
        <v>446</v>
      </c>
      <c r="DW112" s="1010"/>
      <c r="DX112" s="1010"/>
      <c r="DY112" s="1010"/>
      <c r="DZ112" s="1011"/>
    </row>
    <row r="113" spans="1:130" s="246" customFormat="1" ht="26.25" customHeight="1">
      <c r="A113" s="1043"/>
      <c r="B113" s="1044"/>
      <c r="C113" s="1039" t="s">
        <v>451</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720243</v>
      </c>
      <c r="AB113" s="1023"/>
      <c r="AC113" s="1023"/>
      <c r="AD113" s="1023"/>
      <c r="AE113" s="1024"/>
      <c r="AF113" s="1025">
        <v>670257</v>
      </c>
      <c r="AG113" s="1023"/>
      <c r="AH113" s="1023"/>
      <c r="AI113" s="1023"/>
      <c r="AJ113" s="1024"/>
      <c r="AK113" s="1025">
        <v>771556</v>
      </c>
      <c r="AL113" s="1023"/>
      <c r="AM113" s="1023"/>
      <c r="AN113" s="1023"/>
      <c r="AO113" s="1024"/>
      <c r="AP113" s="1026">
        <v>9</v>
      </c>
      <c r="AQ113" s="1027"/>
      <c r="AR113" s="1027"/>
      <c r="AS113" s="1027"/>
      <c r="AT113" s="1028"/>
      <c r="AU113" s="989"/>
      <c r="AV113" s="990"/>
      <c r="AW113" s="990"/>
      <c r="AX113" s="990"/>
      <c r="AY113" s="990"/>
      <c r="AZ113" s="1038" t="s">
        <v>452</v>
      </c>
      <c r="BA113" s="1039"/>
      <c r="BB113" s="1039"/>
      <c r="BC113" s="1039"/>
      <c r="BD113" s="1039"/>
      <c r="BE113" s="1039"/>
      <c r="BF113" s="1039"/>
      <c r="BG113" s="1039"/>
      <c r="BH113" s="1039"/>
      <c r="BI113" s="1039"/>
      <c r="BJ113" s="1039"/>
      <c r="BK113" s="1039"/>
      <c r="BL113" s="1039"/>
      <c r="BM113" s="1039"/>
      <c r="BN113" s="1039"/>
      <c r="BO113" s="1039"/>
      <c r="BP113" s="1040"/>
      <c r="BQ113" s="1008">
        <v>1758592</v>
      </c>
      <c r="BR113" s="1009"/>
      <c r="BS113" s="1009"/>
      <c r="BT113" s="1009"/>
      <c r="BU113" s="1009"/>
      <c r="BV113" s="1009">
        <v>1735900</v>
      </c>
      <c r="BW113" s="1009"/>
      <c r="BX113" s="1009"/>
      <c r="BY113" s="1009"/>
      <c r="BZ113" s="1009"/>
      <c r="CA113" s="1009">
        <v>1716141</v>
      </c>
      <c r="CB113" s="1009"/>
      <c r="CC113" s="1009"/>
      <c r="CD113" s="1009"/>
      <c r="CE113" s="1009"/>
      <c r="CF113" s="1003">
        <v>20</v>
      </c>
      <c r="CG113" s="1004"/>
      <c r="CH113" s="1004"/>
      <c r="CI113" s="1004"/>
      <c r="CJ113" s="1004"/>
      <c r="CK113" s="1034"/>
      <c r="CL113" s="1035"/>
      <c r="CM113" s="1005" t="s">
        <v>453</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443</v>
      </c>
      <c r="DH113" s="1048"/>
      <c r="DI113" s="1048"/>
      <c r="DJ113" s="1048"/>
      <c r="DK113" s="1049"/>
      <c r="DL113" s="1050" t="s">
        <v>443</v>
      </c>
      <c r="DM113" s="1048"/>
      <c r="DN113" s="1048"/>
      <c r="DO113" s="1048"/>
      <c r="DP113" s="1049"/>
      <c r="DQ113" s="1050" t="s">
        <v>443</v>
      </c>
      <c r="DR113" s="1048"/>
      <c r="DS113" s="1048"/>
      <c r="DT113" s="1048"/>
      <c r="DU113" s="1049"/>
      <c r="DV113" s="1051" t="s">
        <v>437</v>
      </c>
      <c r="DW113" s="1052"/>
      <c r="DX113" s="1052"/>
      <c r="DY113" s="1052"/>
      <c r="DZ113" s="1053"/>
    </row>
    <row r="114" spans="1:130" s="246" customFormat="1" ht="26.25" customHeight="1">
      <c r="A114" s="1043"/>
      <c r="B114" s="1044"/>
      <c r="C114" s="1039" t="s">
        <v>454</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28466</v>
      </c>
      <c r="AB114" s="1048"/>
      <c r="AC114" s="1048"/>
      <c r="AD114" s="1048"/>
      <c r="AE114" s="1049"/>
      <c r="AF114" s="1050">
        <v>17026</v>
      </c>
      <c r="AG114" s="1048"/>
      <c r="AH114" s="1048"/>
      <c r="AI114" s="1048"/>
      <c r="AJ114" s="1049"/>
      <c r="AK114" s="1050">
        <v>17479</v>
      </c>
      <c r="AL114" s="1048"/>
      <c r="AM114" s="1048"/>
      <c r="AN114" s="1048"/>
      <c r="AO114" s="1049"/>
      <c r="AP114" s="1051">
        <v>0.2</v>
      </c>
      <c r="AQ114" s="1052"/>
      <c r="AR114" s="1052"/>
      <c r="AS114" s="1052"/>
      <c r="AT114" s="1053"/>
      <c r="AU114" s="989"/>
      <c r="AV114" s="990"/>
      <c r="AW114" s="990"/>
      <c r="AX114" s="990"/>
      <c r="AY114" s="990"/>
      <c r="AZ114" s="1038" t="s">
        <v>455</v>
      </c>
      <c r="BA114" s="1039"/>
      <c r="BB114" s="1039"/>
      <c r="BC114" s="1039"/>
      <c r="BD114" s="1039"/>
      <c r="BE114" s="1039"/>
      <c r="BF114" s="1039"/>
      <c r="BG114" s="1039"/>
      <c r="BH114" s="1039"/>
      <c r="BI114" s="1039"/>
      <c r="BJ114" s="1039"/>
      <c r="BK114" s="1039"/>
      <c r="BL114" s="1039"/>
      <c r="BM114" s="1039"/>
      <c r="BN114" s="1039"/>
      <c r="BO114" s="1039"/>
      <c r="BP114" s="1040"/>
      <c r="BQ114" s="1008">
        <v>1827983</v>
      </c>
      <c r="BR114" s="1009"/>
      <c r="BS114" s="1009"/>
      <c r="BT114" s="1009"/>
      <c r="BU114" s="1009"/>
      <c r="BV114" s="1009">
        <v>1714086</v>
      </c>
      <c r="BW114" s="1009"/>
      <c r="BX114" s="1009"/>
      <c r="BY114" s="1009"/>
      <c r="BZ114" s="1009"/>
      <c r="CA114" s="1009">
        <v>1587601</v>
      </c>
      <c r="CB114" s="1009"/>
      <c r="CC114" s="1009"/>
      <c r="CD114" s="1009"/>
      <c r="CE114" s="1009"/>
      <c r="CF114" s="1003">
        <v>18.5</v>
      </c>
      <c r="CG114" s="1004"/>
      <c r="CH114" s="1004"/>
      <c r="CI114" s="1004"/>
      <c r="CJ114" s="1004"/>
      <c r="CK114" s="1034"/>
      <c r="CL114" s="1035"/>
      <c r="CM114" s="1005" t="s">
        <v>456</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439</v>
      </c>
      <c r="DH114" s="1048"/>
      <c r="DI114" s="1048"/>
      <c r="DJ114" s="1048"/>
      <c r="DK114" s="1049"/>
      <c r="DL114" s="1050" t="s">
        <v>407</v>
      </c>
      <c r="DM114" s="1048"/>
      <c r="DN114" s="1048"/>
      <c r="DO114" s="1048"/>
      <c r="DP114" s="1049"/>
      <c r="DQ114" s="1050" t="s">
        <v>443</v>
      </c>
      <c r="DR114" s="1048"/>
      <c r="DS114" s="1048"/>
      <c r="DT114" s="1048"/>
      <c r="DU114" s="1049"/>
      <c r="DV114" s="1051" t="s">
        <v>446</v>
      </c>
      <c r="DW114" s="1052"/>
      <c r="DX114" s="1052"/>
      <c r="DY114" s="1052"/>
      <c r="DZ114" s="1053"/>
    </row>
    <row r="115" spans="1:130" s="246" customFormat="1" ht="26.25" customHeight="1">
      <c r="A115" s="1043"/>
      <c r="B115" s="1044"/>
      <c r="C115" s="1039" t="s">
        <v>457</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446</v>
      </c>
      <c r="AB115" s="1023"/>
      <c r="AC115" s="1023"/>
      <c r="AD115" s="1023"/>
      <c r="AE115" s="1024"/>
      <c r="AF115" s="1025" t="s">
        <v>439</v>
      </c>
      <c r="AG115" s="1023"/>
      <c r="AH115" s="1023"/>
      <c r="AI115" s="1023"/>
      <c r="AJ115" s="1024"/>
      <c r="AK115" s="1025" t="s">
        <v>129</v>
      </c>
      <c r="AL115" s="1023"/>
      <c r="AM115" s="1023"/>
      <c r="AN115" s="1023"/>
      <c r="AO115" s="1024"/>
      <c r="AP115" s="1026" t="s">
        <v>439</v>
      </c>
      <c r="AQ115" s="1027"/>
      <c r="AR115" s="1027"/>
      <c r="AS115" s="1027"/>
      <c r="AT115" s="1028"/>
      <c r="AU115" s="989"/>
      <c r="AV115" s="990"/>
      <c r="AW115" s="990"/>
      <c r="AX115" s="990"/>
      <c r="AY115" s="990"/>
      <c r="AZ115" s="1038" t="s">
        <v>458</v>
      </c>
      <c r="BA115" s="1039"/>
      <c r="BB115" s="1039"/>
      <c r="BC115" s="1039"/>
      <c r="BD115" s="1039"/>
      <c r="BE115" s="1039"/>
      <c r="BF115" s="1039"/>
      <c r="BG115" s="1039"/>
      <c r="BH115" s="1039"/>
      <c r="BI115" s="1039"/>
      <c r="BJ115" s="1039"/>
      <c r="BK115" s="1039"/>
      <c r="BL115" s="1039"/>
      <c r="BM115" s="1039"/>
      <c r="BN115" s="1039"/>
      <c r="BO115" s="1039"/>
      <c r="BP115" s="1040"/>
      <c r="BQ115" s="1008">
        <v>157674</v>
      </c>
      <c r="BR115" s="1009"/>
      <c r="BS115" s="1009"/>
      <c r="BT115" s="1009"/>
      <c r="BU115" s="1009"/>
      <c r="BV115" s="1009">
        <v>160012</v>
      </c>
      <c r="BW115" s="1009"/>
      <c r="BX115" s="1009"/>
      <c r="BY115" s="1009"/>
      <c r="BZ115" s="1009"/>
      <c r="CA115" s="1009">
        <v>101673</v>
      </c>
      <c r="CB115" s="1009"/>
      <c r="CC115" s="1009"/>
      <c r="CD115" s="1009"/>
      <c r="CE115" s="1009"/>
      <c r="CF115" s="1003">
        <v>1.2</v>
      </c>
      <c r="CG115" s="1004"/>
      <c r="CH115" s="1004"/>
      <c r="CI115" s="1004"/>
      <c r="CJ115" s="1004"/>
      <c r="CK115" s="1034"/>
      <c r="CL115" s="1035"/>
      <c r="CM115" s="1038" t="s">
        <v>459</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446</v>
      </c>
      <c r="DH115" s="1048"/>
      <c r="DI115" s="1048"/>
      <c r="DJ115" s="1048"/>
      <c r="DK115" s="1049"/>
      <c r="DL115" s="1050" t="s">
        <v>439</v>
      </c>
      <c r="DM115" s="1048"/>
      <c r="DN115" s="1048"/>
      <c r="DO115" s="1048"/>
      <c r="DP115" s="1049"/>
      <c r="DQ115" s="1050" t="s">
        <v>438</v>
      </c>
      <c r="DR115" s="1048"/>
      <c r="DS115" s="1048"/>
      <c r="DT115" s="1048"/>
      <c r="DU115" s="1049"/>
      <c r="DV115" s="1051" t="s">
        <v>444</v>
      </c>
      <c r="DW115" s="1052"/>
      <c r="DX115" s="1052"/>
      <c r="DY115" s="1052"/>
      <c r="DZ115" s="1053"/>
    </row>
    <row r="116" spans="1:130" s="246" customFormat="1" ht="26.25" customHeight="1">
      <c r="A116" s="1045"/>
      <c r="B116" s="1046"/>
      <c r="C116" s="1054" t="s">
        <v>460</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439</v>
      </c>
      <c r="AB116" s="1048"/>
      <c r="AC116" s="1048"/>
      <c r="AD116" s="1048"/>
      <c r="AE116" s="1049"/>
      <c r="AF116" s="1050" t="s">
        <v>384</v>
      </c>
      <c r="AG116" s="1048"/>
      <c r="AH116" s="1048"/>
      <c r="AI116" s="1048"/>
      <c r="AJ116" s="1049"/>
      <c r="AK116" s="1050" t="s">
        <v>129</v>
      </c>
      <c r="AL116" s="1048"/>
      <c r="AM116" s="1048"/>
      <c r="AN116" s="1048"/>
      <c r="AO116" s="1049"/>
      <c r="AP116" s="1051" t="s">
        <v>439</v>
      </c>
      <c r="AQ116" s="1052"/>
      <c r="AR116" s="1052"/>
      <c r="AS116" s="1052"/>
      <c r="AT116" s="1053"/>
      <c r="AU116" s="989"/>
      <c r="AV116" s="990"/>
      <c r="AW116" s="990"/>
      <c r="AX116" s="990"/>
      <c r="AY116" s="990"/>
      <c r="AZ116" s="1056" t="s">
        <v>461</v>
      </c>
      <c r="BA116" s="1057"/>
      <c r="BB116" s="1057"/>
      <c r="BC116" s="1057"/>
      <c r="BD116" s="1057"/>
      <c r="BE116" s="1057"/>
      <c r="BF116" s="1057"/>
      <c r="BG116" s="1057"/>
      <c r="BH116" s="1057"/>
      <c r="BI116" s="1057"/>
      <c r="BJ116" s="1057"/>
      <c r="BK116" s="1057"/>
      <c r="BL116" s="1057"/>
      <c r="BM116" s="1057"/>
      <c r="BN116" s="1057"/>
      <c r="BO116" s="1057"/>
      <c r="BP116" s="1058"/>
      <c r="BQ116" s="1008" t="s">
        <v>439</v>
      </c>
      <c r="BR116" s="1009"/>
      <c r="BS116" s="1009"/>
      <c r="BT116" s="1009"/>
      <c r="BU116" s="1009"/>
      <c r="BV116" s="1009" t="s">
        <v>438</v>
      </c>
      <c r="BW116" s="1009"/>
      <c r="BX116" s="1009"/>
      <c r="BY116" s="1009"/>
      <c r="BZ116" s="1009"/>
      <c r="CA116" s="1009" t="s">
        <v>438</v>
      </c>
      <c r="CB116" s="1009"/>
      <c r="CC116" s="1009"/>
      <c r="CD116" s="1009"/>
      <c r="CE116" s="1009"/>
      <c r="CF116" s="1003" t="s">
        <v>384</v>
      </c>
      <c r="CG116" s="1004"/>
      <c r="CH116" s="1004"/>
      <c r="CI116" s="1004"/>
      <c r="CJ116" s="1004"/>
      <c r="CK116" s="1034"/>
      <c r="CL116" s="1035"/>
      <c r="CM116" s="1005" t="s">
        <v>462</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384</v>
      </c>
      <c r="DH116" s="1048"/>
      <c r="DI116" s="1048"/>
      <c r="DJ116" s="1048"/>
      <c r="DK116" s="1049"/>
      <c r="DL116" s="1050" t="s">
        <v>446</v>
      </c>
      <c r="DM116" s="1048"/>
      <c r="DN116" s="1048"/>
      <c r="DO116" s="1048"/>
      <c r="DP116" s="1049"/>
      <c r="DQ116" s="1050" t="s">
        <v>463</v>
      </c>
      <c r="DR116" s="1048"/>
      <c r="DS116" s="1048"/>
      <c r="DT116" s="1048"/>
      <c r="DU116" s="1049"/>
      <c r="DV116" s="1051" t="s">
        <v>129</v>
      </c>
      <c r="DW116" s="1052"/>
      <c r="DX116" s="1052"/>
      <c r="DY116" s="1052"/>
      <c r="DZ116" s="1053"/>
    </row>
    <row r="117" spans="1:130" s="246" customFormat="1" ht="26.25" customHeight="1">
      <c r="A117" s="993" t="s">
        <v>185</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464</v>
      </c>
      <c r="Z117" s="975"/>
      <c r="AA117" s="1065">
        <v>3256191</v>
      </c>
      <c r="AB117" s="1066"/>
      <c r="AC117" s="1066"/>
      <c r="AD117" s="1066"/>
      <c r="AE117" s="1067"/>
      <c r="AF117" s="1068">
        <v>3002356</v>
      </c>
      <c r="AG117" s="1066"/>
      <c r="AH117" s="1066"/>
      <c r="AI117" s="1066"/>
      <c r="AJ117" s="1067"/>
      <c r="AK117" s="1068">
        <v>2844516</v>
      </c>
      <c r="AL117" s="1066"/>
      <c r="AM117" s="1066"/>
      <c r="AN117" s="1066"/>
      <c r="AO117" s="1067"/>
      <c r="AP117" s="1069"/>
      <c r="AQ117" s="1070"/>
      <c r="AR117" s="1070"/>
      <c r="AS117" s="1070"/>
      <c r="AT117" s="1071"/>
      <c r="AU117" s="989"/>
      <c r="AV117" s="990"/>
      <c r="AW117" s="990"/>
      <c r="AX117" s="990"/>
      <c r="AY117" s="990"/>
      <c r="AZ117" s="1056" t="s">
        <v>465</v>
      </c>
      <c r="BA117" s="1057"/>
      <c r="BB117" s="1057"/>
      <c r="BC117" s="1057"/>
      <c r="BD117" s="1057"/>
      <c r="BE117" s="1057"/>
      <c r="BF117" s="1057"/>
      <c r="BG117" s="1057"/>
      <c r="BH117" s="1057"/>
      <c r="BI117" s="1057"/>
      <c r="BJ117" s="1057"/>
      <c r="BK117" s="1057"/>
      <c r="BL117" s="1057"/>
      <c r="BM117" s="1057"/>
      <c r="BN117" s="1057"/>
      <c r="BO117" s="1057"/>
      <c r="BP117" s="1058"/>
      <c r="BQ117" s="1008" t="s">
        <v>129</v>
      </c>
      <c r="BR117" s="1009"/>
      <c r="BS117" s="1009"/>
      <c r="BT117" s="1009"/>
      <c r="BU117" s="1009"/>
      <c r="BV117" s="1009" t="s">
        <v>439</v>
      </c>
      <c r="BW117" s="1009"/>
      <c r="BX117" s="1009"/>
      <c r="BY117" s="1009"/>
      <c r="BZ117" s="1009"/>
      <c r="CA117" s="1009" t="s">
        <v>439</v>
      </c>
      <c r="CB117" s="1009"/>
      <c r="CC117" s="1009"/>
      <c r="CD117" s="1009"/>
      <c r="CE117" s="1009"/>
      <c r="CF117" s="1003" t="s">
        <v>443</v>
      </c>
      <c r="CG117" s="1004"/>
      <c r="CH117" s="1004"/>
      <c r="CI117" s="1004"/>
      <c r="CJ117" s="1004"/>
      <c r="CK117" s="1034"/>
      <c r="CL117" s="1035"/>
      <c r="CM117" s="1005" t="s">
        <v>466</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384</v>
      </c>
      <c r="DH117" s="1048"/>
      <c r="DI117" s="1048"/>
      <c r="DJ117" s="1048"/>
      <c r="DK117" s="1049"/>
      <c r="DL117" s="1050" t="s">
        <v>443</v>
      </c>
      <c r="DM117" s="1048"/>
      <c r="DN117" s="1048"/>
      <c r="DO117" s="1048"/>
      <c r="DP117" s="1049"/>
      <c r="DQ117" s="1050" t="s">
        <v>443</v>
      </c>
      <c r="DR117" s="1048"/>
      <c r="DS117" s="1048"/>
      <c r="DT117" s="1048"/>
      <c r="DU117" s="1049"/>
      <c r="DV117" s="1051" t="s">
        <v>444</v>
      </c>
      <c r="DW117" s="1052"/>
      <c r="DX117" s="1052"/>
      <c r="DY117" s="1052"/>
      <c r="DZ117" s="1053"/>
    </row>
    <row r="118" spans="1:130" s="246" customFormat="1" ht="26.25" customHeight="1">
      <c r="A118" s="993" t="s">
        <v>432</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430</v>
      </c>
      <c r="AB118" s="974"/>
      <c r="AC118" s="974"/>
      <c r="AD118" s="974"/>
      <c r="AE118" s="975"/>
      <c r="AF118" s="973" t="s">
        <v>301</v>
      </c>
      <c r="AG118" s="974"/>
      <c r="AH118" s="974"/>
      <c r="AI118" s="974"/>
      <c r="AJ118" s="975"/>
      <c r="AK118" s="973" t="s">
        <v>300</v>
      </c>
      <c r="AL118" s="974"/>
      <c r="AM118" s="974"/>
      <c r="AN118" s="974"/>
      <c r="AO118" s="975"/>
      <c r="AP118" s="1060" t="s">
        <v>431</v>
      </c>
      <c r="AQ118" s="1061"/>
      <c r="AR118" s="1061"/>
      <c r="AS118" s="1061"/>
      <c r="AT118" s="1062"/>
      <c r="AU118" s="989"/>
      <c r="AV118" s="990"/>
      <c r="AW118" s="990"/>
      <c r="AX118" s="990"/>
      <c r="AY118" s="990"/>
      <c r="AZ118" s="1063" t="s">
        <v>467</v>
      </c>
      <c r="BA118" s="1054"/>
      <c r="BB118" s="1054"/>
      <c r="BC118" s="1054"/>
      <c r="BD118" s="1054"/>
      <c r="BE118" s="1054"/>
      <c r="BF118" s="1054"/>
      <c r="BG118" s="1054"/>
      <c r="BH118" s="1054"/>
      <c r="BI118" s="1054"/>
      <c r="BJ118" s="1054"/>
      <c r="BK118" s="1054"/>
      <c r="BL118" s="1054"/>
      <c r="BM118" s="1054"/>
      <c r="BN118" s="1054"/>
      <c r="BO118" s="1054"/>
      <c r="BP118" s="1055"/>
      <c r="BQ118" s="1086" t="s">
        <v>442</v>
      </c>
      <c r="BR118" s="1087"/>
      <c r="BS118" s="1087"/>
      <c r="BT118" s="1087"/>
      <c r="BU118" s="1087"/>
      <c r="BV118" s="1087" t="s">
        <v>444</v>
      </c>
      <c r="BW118" s="1087"/>
      <c r="BX118" s="1087"/>
      <c r="BY118" s="1087"/>
      <c r="BZ118" s="1087"/>
      <c r="CA118" s="1087" t="s">
        <v>439</v>
      </c>
      <c r="CB118" s="1087"/>
      <c r="CC118" s="1087"/>
      <c r="CD118" s="1087"/>
      <c r="CE118" s="1087"/>
      <c r="CF118" s="1003" t="s">
        <v>443</v>
      </c>
      <c r="CG118" s="1004"/>
      <c r="CH118" s="1004"/>
      <c r="CI118" s="1004"/>
      <c r="CJ118" s="1004"/>
      <c r="CK118" s="1034"/>
      <c r="CL118" s="1035"/>
      <c r="CM118" s="1005" t="s">
        <v>468</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384</v>
      </c>
      <c r="DH118" s="1048"/>
      <c r="DI118" s="1048"/>
      <c r="DJ118" s="1048"/>
      <c r="DK118" s="1049"/>
      <c r="DL118" s="1050" t="s">
        <v>438</v>
      </c>
      <c r="DM118" s="1048"/>
      <c r="DN118" s="1048"/>
      <c r="DO118" s="1048"/>
      <c r="DP118" s="1049"/>
      <c r="DQ118" s="1050" t="s">
        <v>463</v>
      </c>
      <c r="DR118" s="1048"/>
      <c r="DS118" s="1048"/>
      <c r="DT118" s="1048"/>
      <c r="DU118" s="1049"/>
      <c r="DV118" s="1051" t="s">
        <v>384</v>
      </c>
      <c r="DW118" s="1052"/>
      <c r="DX118" s="1052"/>
      <c r="DY118" s="1052"/>
      <c r="DZ118" s="1053"/>
    </row>
    <row r="119" spans="1:130" s="246" customFormat="1" ht="26.25" customHeight="1">
      <c r="A119" s="1147" t="s">
        <v>435</v>
      </c>
      <c r="B119" s="1033"/>
      <c r="C119" s="1012" t="s">
        <v>436</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384</v>
      </c>
      <c r="AB119" s="981"/>
      <c r="AC119" s="981"/>
      <c r="AD119" s="981"/>
      <c r="AE119" s="982"/>
      <c r="AF119" s="983" t="s">
        <v>439</v>
      </c>
      <c r="AG119" s="981"/>
      <c r="AH119" s="981"/>
      <c r="AI119" s="981"/>
      <c r="AJ119" s="982"/>
      <c r="AK119" s="983" t="s">
        <v>384</v>
      </c>
      <c r="AL119" s="981"/>
      <c r="AM119" s="981"/>
      <c r="AN119" s="981"/>
      <c r="AO119" s="982"/>
      <c r="AP119" s="984" t="s">
        <v>444</v>
      </c>
      <c r="AQ119" s="985"/>
      <c r="AR119" s="985"/>
      <c r="AS119" s="985"/>
      <c r="AT119" s="986"/>
      <c r="AU119" s="991"/>
      <c r="AV119" s="992"/>
      <c r="AW119" s="992"/>
      <c r="AX119" s="992"/>
      <c r="AY119" s="992"/>
      <c r="AZ119" s="277" t="s">
        <v>185</v>
      </c>
      <c r="BA119" s="277"/>
      <c r="BB119" s="277"/>
      <c r="BC119" s="277"/>
      <c r="BD119" s="277"/>
      <c r="BE119" s="277"/>
      <c r="BF119" s="277"/>
      <c r="BG119" s="277"/>
      <c r="BH119" s="277"/>
      <c r="BI119" s="277"/>
      <c r="BJ119" s="277"/>
      <c r="BK119" s="277"/>
      <c r="BL119" s="277"/>
      <c r="BM119" s="277"/>
      <c r="BN119" s="277"/>
      <c r="BO119" s="1064" t="s">
        <v>469</v>
      </c>
      <c r="BP119" s="1095"/>
      <c r="BQ119" s="1086">
        <v>28074570</v>
      </c>
      <c r="BR119" s="1087"/>
      <c r="BS119" s="1087"/>
      <c r="BT119" s="1087"/>
      <c r="BU119" s="1087"/>
      <c r="BV119" s="1087">
        <v>26055006</v>
      </c>
      <c r="BW119" s="1087"/>
      <c r="BX119" s="1087"/>
      <c r="BY119" s="1087"/>
      <c r="BZ119" s="1087"/>
      <c r="CA119" s="1087">
        <v>25545571</v>
      </c>
      <c r="CB119" s="1087"/>
      <c r="CC119" s="1087"/>
      <c r="CD119" s="1087"/>
      <c r="CE119" s="1087"/>
      <c r="CF119" s="1088"/>
      <c r="CG119" s="1089"/>
      <c r="CH119" s="1089"/>
      <c r="CI119" s="1089"/>
      <c r="CJ119" s="1090"/>
      <c r="CK119" s="1036"/>
      <c r="CL119" s="1037"/>
      <c r="CM119" s="1091" t="s">
        <v>470</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437</v>
      </c>
      <c r="DH119" s="1073"/>
      <c r="DI119" s="1073"/>
      <c r="DJ119" s="1073"/>
      <c r="DK119" s="1074"/>
      <c r="DL119" s="1072" t="s">
        <v>384</v>
      </c>
      <c r="DM119" s="1073"/>
      <c r="DN119" s="1073"/>
      <c r="DO119" s="1073"/>
      <c r="DP119" s="1074"/>
      <c r="DQ119" s="1072" t="s">
        <v>384</v>
      </c>
      <c r="DR119" s="1073"/>
      <c r="DS119" s="1073"/>
      <c r="DT119" s="1073"/>
      <c r="DU119" s="1074"/>
      <c r="DV119" s="1075" t="s">
        <v>438</v>
      </c>
      <c r="DW119" s="1076"/>
      <c r="DX119" s="1076"/>
      <c r="DY119" s="1076"/>
      <c r="DZ119" s="1077"/>
    </row>
    <row r="120" spans="1:130" s="246" customFormat="1" ht="26.25" customHeight="1">
      <c r="A120" s="1148"/>
      <c r="B120" s="1035"/>
      <c r="C120" s="1005" t="s">
        <v>445</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444</v>
      </c>
      <c r="AB120" s="1048"/>
      <c r="AC120" s="1048"/>
      <c r="AD120" s="1048"/>
      <c r="AE120" s="1049"/>
      <c r="AF120" s="1050" t="s">
        <v>444</v>
      </c>
      <c r="AG120" s="1048"/>
      <c r="AH120" s="1048"/>
      <c r="AI120" s="1048"/>
      <c r="AJ120" s="1049"/>
      <c r="AK120" s="1050" t="s">
        <v>439</v>
      </c>
      <c r="AL120" s="1048"/>
      <c r="AM120" s="1048"/>
      <c r="AN120" s="1048"/>
      <c r="AO120" s="1049"/>
      <c r="AP120" s="1051" t="s">
        <v>439</v>
      </c>
      <c r="AQ120" s="1052"/>
      <c r="AR120" s="1052"/>
      <c r="AS120" s="1052"/>
      <c r="AT120" s="1053"/>
      <c r="AU120" s="1078" t="s">
        <v>471</v>
      </c>
      <c r="AV120" s="1079"/>
      <c r="AW120" s="1079"/>
      <c r="AX120" s="1079"/>
      <c r="AY120" s="1080"/>
      <c r="AZ120" s="1029" t="s">
        <v>472</v>
      </c>
      <c r="BA120" s="978"/>
      <c r="BB120" s="978"/>
      <c r="BC120" s="978"/>
      <c r="BD120" s="978"/>
      <c r="BE120" s="978"/>
      <c r="BF120" s="978"/>
      <c r="BG120" s="978"/>
      <c r="BH120" s="978"/>
      <c r="BI120" s="978"/>
      <c r="BJ120" s="978"/>
      <c r="BK120" s="978"/>
      <c r="BL120" s="978"/>
      <c r="BM120" s="978"/>
      <c r="BN120" s="978"/>
      <c r="BO120" s="978"/>
      <c r="BP120" s="979"/>
      <c r="BQ120" s="1015">
        <v>10971996</v>
      </c>
      <c r="BR120" s="1016"/>
      <c r="BS120" s="1016"/>
      <c r="BT120" s="1016"/>
      <c r="BU120" s="1016"/>
      <c r="BV120" s="1016">
        <v>10173678</v>
      </c>
      <c r="BW120" s="1016"/>
      <c r="BX120" s="1016"/>
      <c r="BY120" s="1016"/>
      <c r="BZ120" s="1016"/>
      <c r="CA120" s="1016">
        <v>9926355</v>
      </c>
      <c r="CB120" s="1016"/>
      <c r="CC120" s="1016"/>
      <c r="CD120" s="1016"/>
      <c r="CE120" s="1016"/>
      <c r="CF120" s="1030">
        <v>115.7</v>
      </c>
      <c r="CG120" s="1031"/>
      <c r="CH120" s="1031"/>
      <c r="CI120" s="1031"/>
      <c r="CJ120" s="1031"/>
      <c r="CK120" s="1096" t="s">
        <v>473</v>
      </c>
      <c r="CL120" s="1097"/>
      <c r="CM120" s="1097"/>
      <c r="CN120" s="1097"/>
      <c r="CO120" s="1098"/>
      <c r="CP120" s="1104" t="s">
        <v>474</v>
      </c>
      <c r="CQ120" s="1105"/>
      <c r="CR120" s="1105"/>
      <c r="CS120" s="1105"/>
      <c r="CT120" s="1105"/>
      <c r="CU120" s="1105"/>
      <c r="CV120" s="1105"/>
      <c r="CW120" s="1105"/>
      <c r="CX120" s="1105"/>
      <c r="CY120" s="1105"/>
      <c r="CZ120" s="1105"/>
      <c r="DA120" s="1105"/>
      <c r="DB120" s="1105"/>
      <c r="DC120" s="1105"/>
      <c r="DD120" s="1105"/>
      <c r="DE120" s="1105"/>
      <c r="DF120" s="1106"/>
      <c r="DG120" s="1015">
        <v>3600020</v>
      </c>
      <c r="DH120" s="1016"/>
      <c r="DI120" s="1016"/>
      <c r="DJ120" s="1016"/>
      <c r="DK120" s="1016"/>
      <c r="DL120" s="1016">
        <v>3385215</v>
      </c>
      <c r="DM120" s="1016"/>
      <c r="DN120" s="1016"/>
      <c r="DO120" s="1016"/>
      <c r="DP120" s="1016"/>
      <c r="DQ120" s="1016">
        <v>3195602</v>
      </c>
      <c r="DR120" s="1016"/>
      <c r="DS120" s="1016"/>
      <c r="DT120" s="1016"/>
      <c r="DU120" s="1016"/>
      <c r="DV120" s="1017">
        <v>37.200000000000003</v>
      </c>
      <c r="DW120" s="1017"/>
      <c r="DX120" s="1017"/>
      <c r="DY120" s="1017"/>
      <c r="DZ120" s="1018"/>
    </row>
    <row r="121" spans="1:130" s="246" customFormat="1" ht="26.25" customHeight="1">
      <c r="A121" s="1148"/>
      <c r="B121" s="1035"/>
      <c r="C121" s="1056" t="s">
        <v>475</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446</v>
      </c>
      <c r="AB121" s="1048"/>
      <c r="AC121" s="1048"/>
      <c r="AD121" s="1048"/>
      <c r="AE121" s="1049"/>
      <c r="AF121" s="1050" t="s">
        <v>444</v>
      </c>
      <c r="AG121" s="1048"/>
      <c r="AH121" s="1048"/>
      <c r="AI121" s="1048"/>
      <c r="AJ121" s="1049"/>
      <c r="AK121" s="1050" t="s">
        <v>384</v>
      </c>
      <c r="AL121" s="1048"/>
      <c r="AM121" s="1048"/>
      <c r="AN121" s="1048"/>
      <c r="AO121" s="1049"/>
      <c r="AP121" s="1051" t="s">
        <v>439</v>
      </c>
      <c r="AQ121" s="1052"/>
      <c r="AR121" s="1052"/>
      <c r="AS121" s="1052"/>
      <c r="AT121" s="1053"/>
      <c r="AU121" s="1081"/>
      <c r="AV121" s="1082"/>
      <c r="AW121" s="1082"/>
      <c r="AX121" s="1082"/>
      <c r="AY121" s="1083"/>
      <c r="AZ121" s="1038" t="s">
        <v>476</v>
      </c>
      <c r="BA121" s="1039"/>
      <c r="BB121" s="1039"/>
      <c r="BC121" s="1039"/>
      <c r="BD121" s="1039"/>
      <c r="BE121" s="1039"/>
      <c r="BF121" s="1039"/>
      <c r="BG121" s="1039"/>
      <c r="BH121" s="1039"/>
      <c r="BI121" s="1039"/>
      <c r="BJ121" s="1039"/>
      <c r="BK121" s="1039"/>
      <c r="BL121" s="1039"/>
      <c r="BM121" s="1039"/>
      <c r="BN121" s="1039"/>
      <c r="BO121" s="1039"/>
      <c r="BP121" s="1040"/>
      <c r="BQ121" s="1008">
        <v>274997</v>
      </c>
      <c r="BR121" s="1009"/>
      <c r="BS121" s="1009"/>
      <c r="BT121" s="1009"/>
      <c r="BU121" s="1009"/>
      <c r="BV121" s="1009">
        <v>210155</v>
      </c>
      <c r="BW121" s="1009"/>
      <c r="BX121" s="1009"/>
      <c r="BY121" s="1009"/>
      <c r="BZ121" s="1009"/>
      <c r="CA121" s="1009">
        <v>195531</v>
      </c>
      <c r="CB121" s="1009"/>
      <c r="CC121" s="1009"/>
      <c r="CD121" s="1009"/>
      <c r="CE121" s="1009"/>
      <c r="CF121" s="1003">
        <v>2.2999999999999998</v>
      </c>
      <c r="CG121" s="1004"/>
      <c r="CH121" s="1004"/>
      <c r="CI121" s="1004"/>
      <c r="CJ121" s="1004"/>
      <c r="CK121" s="1099"/>
      <c r="CL121" s="1100"/>
      <c r="CM121" s="1100"/>
      <c r="CN121" s="1100"/>
      <c r="CO121" s="1101"/>
      <c r="CP121" s="1109" t="s">
        <v>477</v>
      </c>
      <c r="CQ121" s="1110"/>
      <c r="CR121" s="1110"/>
      <c r="CS121" s="1110"/>
      <c r="CT121" s="1110"/>
      <c r="CU121" s="1110"/>
      <c r="CV121" s="1110"/>
      <c r="CW121" s="1110"/>
      <c r="CX121" s="1110"/>
      <c r="CY121" s="1110"/>
      <c r="CZ121" s="1110"/>
      <c r="DA121" s="1110"/>
      <c r="DB121" s="1110"/>
      <c r="DC121" s="1110"/>
      <c r="DD121" s="1110"/>
      <c r="DE121" s="1110"/>
      <c r="DF121" s="1111"/>
      <c r="DG121" s="1008">
        <v>3181793</v>
      </c>
      <c r="DH121" s="1009"/>
      <c r="DI121" s="1009"/>
      <c r="DJ121" s="1009"/>
      <c r="DK121" s="1009"/>
      <c r="DL121" s="1009">
        <v>2973498</v>
      </c>
      <c r="DM121" s="1009"/>
      <c r="DN121" s="1009"/>
      <c r="DO121" s="1009"/>
      <c r="DP121" s="1009"/>
      <c r="DQ121" s="1009">
        <v>2771209</v>
      </c>
      <c r="DR121" s="1009"/>
      <c r="DS121" s="1009"/>
      <c r="DT121" s="1009"/>
      <c r="DU121" s="1009"/>
      <c r="DV121" s="1010">
        <v>32.299999999999997</v>
      </c>
      <c r="DW121" s="1010"/>
      <c r="DX121" s="1010"/>
      <c r="DY121" s="1010"/>
      <c r="DZ121" s="1011"/>
    </row>
    <row r="122" spans="1:130" s="246" customFormat="1" ht="26.25" customHeight="1">
      <c r="A122" s="1148"/>
      <c r="B122" s="1035"/>
      <c r="C122" s="1005" t="s">
        <v>456</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438</v>
      </c>
      <c r="AB122" s="1048"/>
      <c r="AC122" s="1048"/>
      <c r="AD122" s="1048"/>
      <c r="AE122" s="1049"/>
      <c r="AF122" s="1050" t="s">
        <v>384</v>
      </c>
      <c r="AG122" s="1048"/>
      <c r="AH122" s="1048"/>
      <c r="AI122" s="1048"/>
      <c r="AJ122" s="1049"/>
      <c r="AK122" s="1050" t="s">
        <v>384</v>
      </c>
      <c r="AL122" s="1048"/>
      <c r="AM122" s="1048"/>
      <c r="AN122" s="1048"/>
      <c r="AO122" s="1049"/>
      <c r="AP122" s="1051" t="s">
        <v>384</v>
      </c>
      <c r="AQ122" s="1052"/>
      <c r="AR122" s="1052"/>
      <c r="AS122" s="1052"/>
      <c r="AT122" s="1053"/>
      <c r="AU122" s="1081"/>
      <c r="AV122" s="1082"/>
      <c r="AW122" s="1082"/>
      <c r="AX122" s="1082"/>
      <c r="AY122" s="1083"/>
      <c r="AZ122" s="1063" t="s">
        <v>478</v>
      </c>
      <c r="BA122" s="1054"/>
      <c r="BB122" s="1054"/>
      <c r="BC122" s="1054"/>
      <c r="BD122" s="1054"/>
      <c r="BE122" s="1054"/>
      <c r="BF122" s="1054"/>
      <c r="BG122" s="1054"/>
      <c r="BH122" s="1054"/>
      <c r="BI122" s="1054"/>
      <c r="BJ122" s="1054"/>
      <c r="BK122" s="1054"/>
      <c r="BL122" s="1054"/>
      <c r="BM122" s="1054"/>
      <c r="BN122" s="1054"/>
      <c r="BO122" s="1054"/>
      <c r="BP122" s="1055"/>
      <c r="BQ122" s="1086">
        <v>21670819</v>
      </c>
      <c r="BR122" s="1087"/>
      <c r="BS122" s="1087"/>
      <c r="BT122" s="1087"/>
      <c r="BU122" s="1087"/>
      <c r="BV122" s="1087">
        <v>21120447</v>
      </c>
      <c r="BW122" s="1087"/>
      <c r="BX122" s="1087"/>
      <c r="BY122" s="1087"/>
      <c r="BZ122" s="1087"/>
      <c r="CA122" s="1087">
        <v>21332489</v>
      </c>
      <c r="CB122" s="1087"/>
      <c r="CC122" s="1087"/>
      <c r="CD122" s="1087"/>
      <c r="CE122" s="1087"/>
      <c r="CF122" s="1107">
        <v>248.6</v>
      </c>
      <c r="CG122" s="1108"/>
      <c r="CH122" s="1108"/>
      <c r="CI122" s="1108"/>
      <c r="CJ122" s="1108"/>
      <c r="CK122" s="1099"/>
      <c r="CL122" s="1100"/>
      <c r="CM122" s="1100"/>
      <c r="CN122" s="1100"/>
      <c r="CO122" s="1101"/>
      <c r="CP122" s="1109" t="s">
        <v>479</v>
      </c>
      <c r="CQ122" s="1110"/>
      <c r="CR122" s="1110"/>
      <c r="CS122" s="1110"/>
      <c r="CT122" s="1110"/>
      <c r="CU122" s="1110"/>
      <c r="CV122" s="1110"/>
      <c r="CW122" s="1110"/>
      <c r="CX122" s="1110"/>
      <c r="CY122" s="1110"/>
      <c r="CZ122" s="1110"/>
      <c r="DA122" s="1110"/>
      <c r="DB122" s="1110"/>
      <c r="DC122" s="1110"/>
      <c r="DD122" s="1110"/>
      <c r="DE122" s="1110"/>
      <c r="DF122" s="1111"/>
      <c r="DG122" s="1008">
        <v>1533546</v>
      </c>
      <c r="DH122" s="1009"/>
      <c r="DI122" s="1009"/>
      <c r="DJ122" s="1009"/>
      <c r="DK122" s="1009"/>
      <c r="DL122" s="1009">
        <v>1132575</v>
      </c>
      <c r="DM122" s="1009"/>
      <c r="DN122" s="1009"/>
      <c r="DO122" s="1009"/>
      <c r="DP122" s="1009"/>
      <c r="DQ122" s="1009">
        <v>1101233</v>
      </c>
      <c r="DR122" s="1009"/>
      <c r="DS122" s="1009"/>
      <c r="DT122" s="1009"/>
      <c r="DU122" s="1009"/>
      <c r="DV122" s="1010">
        <v>12.8</v>
      </c>
      <c r="DW122" s="1010"/>
      <c r="DX122" s="1010"/>
      <c r="DY122" s="1010"/>
      <c r="DZ122" s="1011"/>
    </row>
    <row r="123" spans="1:130" s="246" customFormat="1" ht="26.25" customHeight="1">
      <c r="A123" s="1148"/>
      <c r="B123" s="1035"/>
      <c r="C123" s="1005" t="s">
        <v>462</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384</v>
      </c>
      <c r="AB123" s="1048"/>
      <c r="AC123" s="1048"/>
      <c r="AD123" s="1048"/>
      <c r="AE123" s="1049"/>
      <c r="AF123" s="1050" t="s">
        <v>443</v>
      </c>
      <c r="AG123" s="1048"/>
      <c r="AH123" s="1048"/>
      <c r="AI123" s="1048"/>
      <c r="AJ123" s="1049"/>
      <c r="AK123" s="1050" t="s">
        <v>443</v>
      </c>
      <c r="AL123" s="1048"/>
      <c r="AM123" s="1048"/>
      <c r="AN123" s="1048"/>
      <c r="AO123" s="1049"/>
      <c r="AP123" s="1051" t="s">
        <v>384</v>
      </c>
      <c r="AQ123" s="1052"/>
      <c r="AR123" s="1052"/>
      <c r="AS123" s="1052"/>
      <c r="AT123" s="1053"/>
      <c r="AU123" s="1084"/>
      <c r="AV123" s="1085"/>
      <c r="AW123" s="1085"/>
      <c r="AX123" s="1085"/>
      <c r="AY123" s="1085"/>
      <c r="AZ123" s="277" t="s">
        <v>185</v>
      </c>
      <c r="BA123" s="277"/>
      <c r="BB123" s="277"/>
      <c r="BC123" s="277"/>
      <c r="BD123" s="277"/>
      <c r="BE123" s="277"/>
      <c r="BF123" s="277"/>
      <c r="BG123" s="277"/>
      <c r="BH123" s="277"/>
      <c r="BI123" s="277"/>
      <c r="BJ123" s="277"/>
      <c r="BK123" s="277"/>
      <c r="BL123" s="277"/>
      <c r="BM123" s="277"/>
      <c r="BN123" s="277"/>
      <c r="BO123" s="1064" t="s">
        <v>480</v>
      </c>
      <c r="BP123" s="1095"/>
      <c r="BQ123" s="1154">
        <v>32917812</v>
      </c>
      <c r="BR123" s="1155"/>
      <c r="BS123" s="1155"/>
      <c r="BT123" s="1155"/>
      <c r="BU123" s="1155"/>
      <c r="BV123" s="1155">
        <v>31504280</v>
      </c>
      <c r="BW123" s="1155"/>
      <c r="BX123" s="1155"/>
      <c r="BY123" s="1155"/>
      <c r="BZ123" s="1155"/>
      <c r="CA123" s="1155">
        <v>31454375</v>
      </c>
      <c r="CB123" s="1155"/>
      <c r="CC123" s="1155"/>
      <c r="CD123" s="1155"/>
      <c r="CE123" s="1155"/>
      <c r="CF123" s="1088"/>
      <c r="CG123" s="1089"/>
      <c r="CH123" s="1089"/>
      <c r="CI123" s="1089"/>
      <c r="CJ123" s="1090"/>
      <c r="CK123" s="1099"/>
      <c r="CL123" s="1100"/>
      <c r="CM123" s="1100"/>
      <c r="CN123" s="1100"/>
      <c r="CO123" s="1101"/>
      <c r="CP123" s="1109" t="s">
        <v>481</v>
      </c>
      <c r="CQ123" s="1110"/>
      <c r="CR123" s="1110"/>
      <c r="CS123" s="1110"/>
      <c r="CT123" s="1110"/>
      <c r="CU123" s="1110"/>
      <c r="CV123" s="1110"/>
      <c r="CW123" s="1110"/>
      <c r="CX123" s="1110"/>
      <c r="CY123" s="1110"/>
      <c r="CZ123" s="1110"/>
      <c r="DA123" s="1110"/>
      <c r="DB123" s="1110"/>
      <c r="DC123" s="1110"/>
      <c r="DD123" s="1110"/>
      <c r="DE123" s="1110"/>
      <c r="DF123" s="1111"/>
      <c r="DG123" s="1047">
        <v>171078</v>
      </c>
      <c r="DH123" s="1048"/>
      <c r="DI123" s="1048"/>
      <c r="DJ123" s="1048"/>
      <c r="DK123" s="1049"/>
      <c r="DL123" s="1050">
        <v>157747</v>
      </c>
      <c r="DM123" s="1048"/>
      <c r="DN123" s="1048"/>
      <c r="DO123" s="1048"/>
      <c r="DP123" s="1049"/>
      <c r="DQ123" s="1050">
        <v>144123</v>
      </c>
      <c r="DR123" s="1048"/>
      <c r="DS123" s="1048"/>
      <c r="DT123" s="1048"/>
      <c r="DU123" s="1049"/>
      <c r="DV123" s="1051">
        <v>1.7</v>
      </c>
      <c r="DW123" s="1052"/>
      <c r="DX123" s="1052"/>
      <c r="DY123" s="1052"/>
      <c r="DZ123" s="1053"/>
    </row>
    <row r="124" spans="1:130" s="246" customFormat="1" ht="26.25" customHeight="1" thickBot="1">
      <c r="A124" s="1148"/>
      <c r="B124" s="1035"/>
      <c r="C124" s="1005" t="s">
        <v>466</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384</v>
      </c>
      <c r="AB124" s="1048"/>
      <c r="AC124" s="1048"/>
      <c r="AD124" s="1048"/>
      <c r="AE124" s="1049"/>
      <c r="AF124" s="1050" t="s">
        <v>384</v>
      </c>
      <c r="AG124" s="1048"/>
      <c r="AH124" s="1048"/>
      <c r="AI124" s="1048"/>
      <c r="AJ124" s="1049"/>
      <c r="AK124" s="1050" t="s">
        <v>443</v>
      </c>
      <c r="AL124" s="1048"/>
      <c r="AM124" s="1048"/>
      <c r="AN124" s="1048"/>
      <c r="AO124" s="1049"/>
      <c r="AP124" s="1051" t="s">
        <v>411</v>
      </c>
      <c r="AQ124" s="1052"/>
      <c r="AR124" s="1052"/>
      <c r="AS124" s="1052"/>
      <c r="AT124" s="1053"/>
      <c r="AU124" s="1150" t="s">
        <v>482</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384</v>
      </c>
      <c r="BR124" s="1117"/>
      <c r="BS124" s="1117"/>
      <c r="BT124" s="1117"/>
      <c r="BU124" s="1117"/>
      <c r="BV124" s="1117" t="s">
        <v>437</v>
      </c>
      <c r="BW124" s="1117"/>
      <c r="BX124" s="1117"/>
      <c r="BY124" s="1117"/>
      <c r="BZ124" s="1117"/>
      <c r="CA124" s="1117" t="s">
        <v>411</v>
      </c>
      <c r="CB124" s="1117"/>
      <c r="CC124" s="1117"/>
      <c r="CD124" s="1117"/>
      <c r="CE124" s="1117"/>
      <c r="CF124" s="1118"/>
      <c r="CG124" s="1119"/>
      <c r="CH124" s="1119"/>
      <c r="CI124" s="1119"/>
      <c r="CJ124" s="1120"/>
      <c r="CK124" s="1102"/>
      <c r="CL124" s="1102"/>
      <c r="CM124" s="1102"/>
      <c r="CN124" s="1102"/>
      <c r="CO124" s="1103"/>
      <c r="CP124" s="1109" t="s">
        <v>483</v>
      </c>
      <c r="CQ124" s="1110"/>
      <c r="CR124" s="1110"/>
      <c r="CS124" s="1110"/>
      <c r="CT124" s="1110"/>
      <c r="CU124" s="1110"/>
      <c r="CV124" s="1110"/>
      <c r="CW124" s="1110"/>
      <c r="CX124" s="1110"/>
      <c r="CY124" s="1110"/>
      <c r="CZ124" s="1110"/>
      <c r="DA124" s="1110"/>
      <c r="DB124" s="1110"/>
      <c r="DC124" s="1110"/>
      <c r="DD124" s="1110"/>
      <c r="DE124" s="1110"/>
      <c r="DF124" s="1111"/>
      <c r="DG124" s="1094" t="s">
        <v>437</v>
      </c>
      <c r="DH124" s="1073"/>
      <c r="DI124" s="1073"/>
      <c r="DJ124" s="1073"/>
      <c r="DK124" s="1074"/>
      <c r="DL124" s="1072">
        <v>2997</v>
      </c>
      <c r="DM124" s="1073"/>
      <c r="DN124" s="1073"/>
      <c r="DO124" s="1073"/>
      <c r="DP124" s="1074"/>
      <c r="DQ124" s="1072">
        <v>2741</v>
      </c>
      <c r="DR124" s="1073"/>
      <c r="DS124" s="1073"/>
      <c r="DT124" s="1073"/>
      <c r="DU124" s="1074"/>
      <c r="DV124" s="1075">
        <v>0</v>
      </c>
      <c r="DW124" s="1076"/>
      <c r="DX124" s="1076"/>
      <c r="DY124" s="1076"/>
      <c r="DZ124" s="1077"/>
    </row>
    <row r="125" spans="1:130" s="246" customFormat="1" ht="26.25" customHeight="1">
      <c r="A125" s="1148"/>
      <c r="B125" s="1035"/>
      <c r="C125" s="1005" t="s">
        <v>468</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484</v>
      </c>
      <c r="AB125" s="1048"/>
      <c r="AC125" s="1048"/>
      <c r="AD125" s="1048"/>
      <c r="AE125" s="1049"/>
      <c r="AF125" s="1050" t="s">
        <v>443</v>
      </c>
      <c r="AG125" s="1048"/>
      <c r="AH125" s="1048"/>
      <c r="AI125" s="1048"/>
      <c r="AJ125" s="1049"/>
      <c r="AK125" s="1050" t="s">
        <v>443</v>
      </c>
      <c r="AL125" s="1048"/>
      <c r="AM125" s="1048"/>
      <c r="AN125" s="1048"/>
      <c r="AO125" s="1049"/>
      <c r="AP125" s="1051" t="s">
        <v>129</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485</v>
      </c>
      <c r="CL125" s="1097"/>
      <c r="CM125" s="1097"/>
      <c r="CN125" s="1097"/>
      <c r="CO125" s="1098"/>
      <c r="CP125" s="1029" t="s">
        <v>486</v>
      </c>
      <c r="CQ125" s="978"/>
      <c r="CR125" s="978"/>
      <c r="CS125" s="978"/>
      <c r="CT125" s="978"/>
      <c r="CU125" s="978"/>
      <c r="CV125" s="978"/>
      <c r="CW125" s="978"/>
      <c r="CX125" s="978"/>
      <c r="CY125" s="978"/>
      <c r="CZ125" s="978"/>
      <c r="DA125" s="978"/>
      <c r="DB125" s="978"/>
      <c r="DC125" s="978"/>
      <c r="DD125" s="978"/>
      <c r="DE125" s="978"/>
      <c r="DF125" s="979"/>
      <c r="DG125" s="1015" t="s">
        <v>484</v>
      </c>
      <c r="DH125" s="1016"/>
      <c r="DI125" s="1016"/>
      <c r="DJ125" s="1016"/>
      <c r="DK125" s="1016"/>
      <c r="DL125" s="1016" t="s">
        <v>487</v>
      </c>
      <c r="DM125" s="1016"/>
      <c r="DN125" s="1016"/>
      <c r="DO125" s="1016"/>
      <c r="DP125" s="1016"/>
      <c r="DQ125" s="1016" t="s">
        <v>484</v>
      </c>
      <c r="DR125" s="1016"/>
      <c r="DS125" s="1016"/>
      <c r="DT125" s="1016"/>
      <c r="DU125" s="1016"/>
      <c r="DV125" s="1017" t="s">
        <v>484</v>
      </c>
      <c r="DW125" s="1017"/>
      <c r="DX125" s="1017"/>
      <c r="DY125" s="1017"/>
      <c r="DZ125" s="1018"/>
    </row>
    <row r="126" spans="1:130" s="246" customFormat="1" ht="26.25" customHeight="1" thickBot="1">
      <c r="A126" s="1148"/>
      <c r="B126" s="1035"/>
      <c r="C126" s="1005" t="s">
        <v>470</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411</v>
      </c>
      <c r="AB126" s="1048"/>
      <c r="AC126" s="1048"/>
      <c r="AD126" s="1048"/>
      <c r="AE126" s="1049"/>
      <c r="AF126" s="1050" t="s">
        <v>484</v>
      </c>
      <c r="AG126" s="1048"/>
      <c r="AH126" s="1048"/>
      <c r="AI126" s="1048"/>
      <c r="AJ126" s="1049"/>
      <c r="AK126" s="1050" t="s">
        <v>484</v>
      </c>
      <c r="AL126" s="1048"/>
      <c r="AM126" s="1048"/>
      <c r="AN126" s="1048"/>
      <c r="AO126" s="1049"/>
      <c r="AP126" s="1051" t="s">
        <v>129</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488</v>
      </c>
      <c r="CQ126" s="1039"/>
      <c r="CR126" s="1039"/>
      <c r="CS126" s="1039"/>
      <c r="CT126" s="1039"/>
      <c r="CU126" s="1039"/>
      <c r="CV126" s="1039"/>
      <c r="CW126" s="1039"/>
      <c r="CX126" s="1039"/>
      <c r="CY126" s="1039"/>
      <c r="CZ126" s="1039"/>
      <c r="DA126" s="1039"/>
      <c r="DB126" s="1039"/>
      <c r="DC126" s="1039"/>
      <c r="DD126" s="1039"/>
      <c r="DE126" s="1039"/>
      <c r="DF126" s="1040"/>
      <c r="DG126" s="1008">
        <v>157674</v>
      </c>
      <c r="DH126" s="1009"/>
      <c r="DI126" s="1009"/>
      <c r="DJ126" s="1009"/>
      <c r="DK126" s="1009"/>
      <c r="DL126" s="1009">
        <v>160012</v>
      </c>
      <c r="DM126" s="1009"/>
      <c r="DN126" s="1009"/>
      <c r="DO126" s="1009"/>
      <c r="DP126" s="1009"/>
      <c r="DQ126" s="1009">
        <v>101673</v>
      </c>
      <c r="DR126" s="1009"/>
      <c r="DS126" s="1009"/>
      <c r="DT126" s="1009"/>
      <c r="DU126" s="1009"/>
      <c r="DV126" s="1010">
        <v>1.2</v>
      </c>
      <c r="DW126" s="1010"/>
      <c r="DX126" s="1010"/>
      <c r="DY126" s="1010"/>
      <c r="DZ126" s="1011"/>
    </row>
    <row r="127" spans="1:130" s="246" customFormat="1" ht="26.25" customHeight="1">
      <c r="A127" s="1149"/>
      <c r="B127" s="1037"/>
      <c r="C127" s="1091" t="s">
        <v>489</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443</v>
      </c>
      <c r="AB127" s="1048"/>
      <c r="AC127" s="1048"/>
      <c r="AD127" s="1048"/>
      <c r="AE127" s="1049"/>
      <c r="AF127" s="1050" t="s">
        <v>384</v>
      </c>
      <c r="AG127" s="1048"/>
      <c r="AH127" s="1048"/>
      <c r="AI127" s="1048"/>
      <c r="AJ127" s="1049"/>
      <c r="AK127" s="1050" t="s">
        <v>129</v>
      </c>
      <c r="AL127" s="1048"/>
      <c r="AM127" s="1048"/>
      <c r="AN127" s="1048"/>
      <c r="AO127" s="1049"/>
      <c r="AP127" s="1051" t="s">
        <v>487</v>
      </c>
      <c r="AQ127" s="1052"/>
      <c r="AR127" s="1052"/>
      <c r="AS127" s="1052"/>
      <c r="AT127" s="1053"/>
      <c r="AU127" s="282"/>
      <c r="AV127" s="282"/>
      <c r="AW127" s="282"/>
      <c r="AX127" s="1121" t="s">
        <v>490</v>
      </c>
      <c r="AY127" s="1122"/>
      <c r="AZ127" s="1122"/>
      <c r="BA127" s="1122"/>
      <c r="BB127" s="1122"/>
      <c r="BC127" s="1122"/>
      <c r="BD127" s="1122"/>
      <c r="BE127" s="1123"/>
      <c r="BF127" s="1124" t="s">
        <v>491</v>
      </c>
      <c r="BG127" s="1122"/>
      <c r="BH127" s="1122"/>
      <c r="BI127" s="1122"/>
      <c r="BJ127" s="1122"/>
      <c r="BK127" s="1122"/>
      <c r="BL127" s="1123"/>
      <c r="BM127" s="1124" t="s">
        <v>492</v>
      </c>
      <c r="BN127" s="1122"/>
      <c r="BO127" s="1122"/>
      <c r="BP127" s="1122"/>
      <c r="BQ127" s="1122"/>
      <c r="BR127" s="1122"/>
      <c r="BS127" s="1123"/>
      <c r="BT127" s="1124" t="s">
        <v>493</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494</v>
      </c>
      <c r="CQ127" s="1039"/>
      <c r="CR127" s="1039"/>
      <c r="CS127" s="1039"/>
      <c r="CT127" s="1039"/>
      <c r="CU127" s="1039"/>
      <c r="CV127" s="1039"/>
      <c r="CW127" s="1039"/>
      <c r="CX127" s="1039"/>
      <c r="CY127" s="1039"/>
      <c r="CZ127" s="1039"/>
      <c r="DA127" s="1039"/>
      <c r="DB127" s="1039"/>
      <c r="DC127" s="1039"/>
      <c r="DD127" s="1039"/>
      <c r="DE127" s="1039"/>
      <c r="DF127" s="1040"/>
      <c r="DG127" s="1008" t="s">
        <v>129</v>
      </c>
      <c r="DH127" s="1009"/>
      <c r="DI127" s="1009"/>
      <c r="DJ127" s="1009"/>
      <c r="DK127" s="1009"/>
      <c r="DL127" s="1009" t="s">
        <v>443</v>
      </c>
      <c r="DM127" s="1009"/>
      <c r="DN127" s="1009"/>
      <c r="DO127" s="1009"/>
      <c r="DP127" s="1009"/>
      <c r="DQ127" s="1009" t="s">
        <v>437</v>
      </c>
      <c r="DR127" s="1009"/>
      <c r="DS127" s="1009"/>
      <c r="DT127" s="1009"/>
      <c r="DU127" s="1009"/>
      <c r="DV127" s="1010" t="s">
        <v>129</v>
      </c>
      <c r="DW127" s="1010"/>
      <c r="DX127" s="1010"/>
      <c r="DY127" s="1010"/>
      <c r="DZ127" s="1011"/>
    </row>
    <row r="128" spans="1:130" s="246" customFormat="1" ht="26.25" customHeight="1" thickBot="1">
      <c r="A128" s="1132" t="s">
        <v>495</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496</v>
      </c>
      <c r="X128" s="1134"/>
      <c r="Y128" s="1134"/>
      <c r="Z128" s="1135"/>
      <c r="AA128" s="1136">
        <v>101514</v>
      </c>
      <c r="AB128" s="1137"/>
      <c r="AC128" s="1137"/>
      <c r="AD128" s="1137"/>
      <c r="AE128" s="1138"/>
      <c r="AF128" s="1139">
        <v>96667</v>
      </c>
      <c r="AG128" s="1137"/>
      <c r="AH128" s="1137"/>
      <c r="AI128" s="1137"/>
      <c r="AJ128" s="1138"/>
      <c r="AK128" s="1139">
        <v>106834</v>
      </c>
      <c r="AL128" s="1137"/>
      <c r="AM128" s="1137"/>
      <c r="AN128" s="1137"/>
      <c r="AO128" s="1138"/>
      <c r="AP128" s="1140"/>
      <c r="AQ128" s="1141"/>
      <c r="AR128" s="1141"/>
      <c r="AS128" s="1141"/>
      <c r="AT128" s="1142"/>
      <c r="AU128" s="282"/>
      <c r="AV128" s="282"/>
      <c r="AW128" s="282"/>
      <c r="AX128" s="977" t="s">
        <v>497</v>
      </c>
      <c r="AY128" s="978"/>
      <c r="AZ128" s="978"/>
      <c r="BA128" s="978"/>
      <c r="BB128" s="978"/>
      <c r="BC128" s="978"/>
      <c r="BD128" s="978"/>
      <c r="BE128" s="979"/>
      <c r="BF128" s="1143" t="s">
        <v>411</v>
      </c>
      <c r="BG128" s="1144"/>
      <c r="BH128" s="1144"/>
      <c r="BI128" s="1144"/>
      <c r="BJ128" s="1144"/>
      <c r="BK128" s="1144"/>
      <c r="BL128" s="1145"/>
      <c r="BM128" s="1143">
        <v>13.2</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498</v>
      </c>
      <c r="CQ128" s="1126"/>
      <c r="CR128" s="1126"/>
      <c r="CS128" s="1126"/>
      <c r="CT128" s="1126"/>
      <c r="CU128" s="1126"/>
      <c r="CV128" s="1126"/>
      <c r="CW128" s="1126"/>
      <c r="CX128" s="1126"/>
      <c r="CY128" s="1126"/>
      <c r="CZ128" s="1126"/>
      <c r="DA128" s="1126"/>
      <c r="DB128" s="1126"/>
      <c r="DC128" s="1126"/>
      <c r="DD128" s="1126"/>
      <c r="DE128" s="1126"/>
      <c r="DF128" s="1127"/>
      <c r="DG128" s="1128" t="s">
        <v>129</v>
      </c>
      <c r="DH128" s="1129"/>
      <c r="DI128" s="1129"/>
      <c r="DJ128" s="1129"/>
      <c r="DK128" s="1129"/>
      <c r="DL128" s="1129" t="s">
        <v>463</v>
      </c>
      <c r="DM128" s="1129"/>
      <c r="DN128" s="1129"/>
      <c r="DO128" s="1129"/>
      <c r="DP128" s="1129"/>
      <c r="DQ128" s="1129" t="s">
        <v>463</v>
      </c>
      <c r="DR128" s="1129"/>
      <c r="DS128" s="1129"/>
      <c r="DT128" s="1129"/>
      <c r="DU128" s="1129"/>
      <c r="DV128" s="1130" t="s">
        <v>463</v>
      </c>
      <c r="DW128" s="1130"/>
      <c r="DX128" s="1130"/>
      <c r="DY128" s="1130"/>
      <c r="DZ128" s="1131"/>
    </row>
    <row r="129" spans="1:131" s="246" customFormat="1" ht="26.25" customHeight="1">
      <c r="A129" s="1019" t="s">
        <v>107</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499</v>
      </c>
      <c r="X129" s="1163"/>
      <c r="Y129" s="1163"/>
      <c r="Z129" s="1164"/>
      <c r="AA129" s="1047">
        <v>11247185</v>
      </c>
      <c r="AB129" s="1048"/>
      <c r="AC129" s="1048"/>
      <c r="AD129" s="1048"/>
      <c r="AE129" s="1049"/>
      <c r="AF129" s="1050">
        <v>10942246</v>
      </c>
      <c r="AG129" s="1048"/>
      <c r="AH129" s="1048"/>
      <c r="AI129" s="1048"/>
      <c r="AJ129" s="1049"/>
      <c r="AK129" s="1050">
        <v>10869360</v>
      </c>
      <c r="AL129" s="1048"/>
      <c r="AM129" s="1048"/>
      <c r="AN129" s="1048"/>
      <c r="AO129" s="1049"/>
      <c r="AP129" s="1165"/>
      <c r="AQ129" s="1166"/>
      <c r="AR129" s="1166"/>
      <c r="AS129" s="1166"/>
      <c r="AT129" s="1167"/>
      <c r="AU129" s="284"/>
      <c r="AV129" s="284"/>
      <c r="AW129" s="284"/>
      <c r="AX129" s="1156" t="s">
        <v>500</v>
      </c>
      <c r="AY129" s="1039"/>
      <c r="AZ129" s="1039"/>
      <c r="BA129" s="1039"/>
      <c r="BB129" s="1039"/>
      <c r="BC129" s="1039"/>
      <c r="BD129" s="1039"/>
      <c r="BE129" s="1040"/>
      <c r="BF129" s="1157" t="s">
        <v>463</v>
      </c>
      <c r="BG129" s="1158"/>
      <c r="BH129" s="1158"/>
      <c r="BI129" s="1158"/>
      <c r="BJ129" s="1158"/>
      <c r="BK129" s="1158"/>
      <c r="BL129" s="1159"/>
      <c r="BM129" s="1157">
        <v>18.2</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9" t="s">
        <v>501</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502</v>
      </c>
      <c r="X130" s="1163"/>
      <c r="Y130" s="1163"/>
      <c r="Z130" s="1164"/>
      <c r="AA130" s="1047">
        <v>2336793</v>
      </c>
      <c r="AB130" s="1048"/>
      <c r="AC130" s="1048"/>
      <c r="AD130" s="1048"/>
      <c r="AE130" s="1049"/>
      <c r="AF130" s="1050">
        <v>2320197</v>
      </c>
      <c r="AG130" s="1048"/>
      <c r="AH130" s="1048"/>
      <c r="AI130" s="1048"/>
      <c r="AJ130" s="1049"/>
      <c r="AK130" s="1050">
        <v>2287718</v>
      </c>
      <c r="AL130" s="1048"/>
      <c r="AM130" s="1048"/>
      <c r="AN130" s="1048"/>
      <c r="AO130" s="1049"/>
      <c r="AP130" s="1165"/>
      <c r="AQ130" s="1166"/>
      <c r="AR130" s="1166"/>
      <c r="AS130" s="1166"/>
      <c r="AT130" s="1167"/>
      <c r="AU130" s="284"/>
      <c r="AV130" s="284"/>
      <c r="AW130" s="284"/>
      <c r="AX130" s="1156" t="s">
        <v>503</v>
      </c>
      <c r="AY130" s="1039"/>
      <c r="AZ130" s="1039"/>
      <c r="BA130" s="1039"/>
      <c r="BB130" s="1039"/>
      <c r="BC130" s="1039"/>
      <c r="BD130" s="1039"/>
      <c r="BE130" s="1040"/>
      <c r="BF130" s="1193">
        <v>7</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504</v>
      </c>
      <c r="X131" s="1201"/>
      <c r="Y131" s="1201"/>
      <c r="Z131" s="1202"/>
      <c r="AA131" s="1094">
        <v>8910392</v>
      </c>
      <c r="AB131" s="1073"/>
      <c r="AC131" s="1073"/>
      <c r="AD131" s="1073"/>
      <c r="AE131" s="1074"/>
      <c r="AF131" s="1072">
        <v>8622049</v>
      </c>
      <c r="AG131" s="1073"/>
      <c r="AH131" s="1073"/>
      <c r="AI131" s="1073"/>
      <c r="AJ131" s="1074"/>
      <c r="AK131" s="1072">
        <v>8581642</v>
      </c>
      <c r="AL131" s="1073"/>
      <c r="AM131" s="1073"/>
      <c r="AN131" s="1073"/>
      <c r="AO131" s="1074"/>
      <c r="AP131" s="1203"/>
      <c r="AQ131" s="1204"/>
      <c r="AR131" s="1204"/>
      <c r="AS131" s="1204"/>
      <c r="AT131" s="1205"/>
      <c r="AU131" s="284"/>
      <c r="AV131" s="284"/>
      <c r="AW131" s="284"/>
      <c r="AX131" s="1175" t="s">
        <v>505</v>
      </c>
      <c r="AY131" s="1126"/>
      <c r="AZ131" s="1126"/>
      <c r="BA131" s="1126"/>
      <c r="BB131" s="1126"/>
      <c r="BC131" s="1126"/>
      <c r="BD131" s="1126"/>
      <c r="BE131" s="1127"/>
      <c r="BF131" s="1176" t="s">
        <v>384</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2" t="s">
        <v>506</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507</v>
      </c>
      <c r="W132" s="1186"/>
      <c r="X132" s="1186"/>
      <c r="Y132" s="1186"/>
      <c r="Z132" s="1187"/>
      <c r="AA132" s="1188">
        <v>9.1789901050000005</v>
      </c>
      <c r="AB132" s="1189"/>
      <c r="AC132" s="1189"/>
      <c r="AD132" s="1189"/>
      <c r="AE132" s="1190"/>
      <c r="AF132" s="1191">
        <v>6.7906364249999998</v>
      </c>
      <c r="AG132" s="1189"/>
      <c r="AH132" s="1189"/>
      <c r="AI132" s="1189"/>
      <c r="AJ132" s="1190"/>
      <c r="AK132" s="1191">
        <v>5.2433322200000001</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508</v>
      </c>
      <c r="W133" s="1169"/>
      <c r="X133" s="1169"/>
      <c r="Y133" s="1169"/>
      <c r="Z133" s="1170"/>
      <c r="AA133" s="1171">
        <v>10</v>
      </c>
      <c r="AB133" s="1172"/>
      <c r="AC133" s="1172"/>
      <c r="AD133" s="1172"/>
      <c r="AE133" s="1173"/>
      <c r="AF133" s="1171">
        <v>8.6999999999999993</v>
      </c>
      <c r="AG133" s="1172"/>
      <c r="AH133" s="1172"/>
      <c r="AI133" s="1172"/>
      <c r="AJ133" s="1173"/>
      <c r="AK133" s="1171">
        <v>7</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XdCg+JSl6SGflMCckavgOxdQxyVSfAv5SkJM3w7fb+eMbmkSs7TbtN+J7ZYfM41PeBkRHLd4v1LL2/j2tUjHQ==" saltValue="4ZUlVv8AuDuVmOO8EiZb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2" zoomScaleNormal="85" zoomScaleSheetLayoutView="82"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QnKznU+brJk+NMIGG2nJMGVVPJqYaQo+eE7D3uKmUxLXoQLNbLBx2N+Yzpj6p3PHZnBPGVUOfV5sadLkn5lbA==" saltValue="URfC8BSCoxc6y1EF0qYv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uFnpJYhN7nmTzFRW0CC6Mo7msTdfg3QBI8cvg8NQWlyXTd03PyJHO4nAMDtSzlZG9/tKxJKBPekpjTdHtqqYw==" saltValue="VWViPK9N3rhaNWe8ixaw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2" zoomScaleSheetLayoutView="82"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517</v>
      </c>
      <c r="AL9" s="1212"/>
      <c r="AM9" s="1212"/>
      <c r="AN9" s="1213"/>
      <c r="AO9" s="312">
        <v>3416792</v>
      </c>
      <c r="AP9" s="312">
        <v>102397</v>
      </c>
      <c r="AQ9" s="313">
        <v>90414</v>
      </c>
      <c r="AR9" s="314">
        <v>13.3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518</v>
      </c>
      <c r="AL10" s="1212"/>
      <c r="AM10" s="1212"/>
      <c r="AN10" s="1213"/>
      <c r="AO10" s="315">
        <v>240225</v>
      </c>
      <c r="AP10" s="315">
        <v>7199</v>
      </c>
      <c r="AQ10" s="316">
        <v>7325</v>
      </c>
      <c r="AR10" s="317">
        <v>-1.7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519</v>
      </c>
      <c r="AL11" s="1212"/>
      <c r="AM11" s="1212"/>
      <c r="AN11" s="1213"/>
      <c r="AO11" s="315">
        <v>94186</v>
      </c>
      <c r="AP11" s="315">
        <v>2823</v>
      </c>
      <c r="AQ11" s="316">
        <v>9426</v>
      </c>
      <c r="AR11" s="317">
        <v>-70.099999999999994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520</v>
      </c>
      <c r="AL12" s="1212"/>
      <c r="AM12" s="1212"/>
      <c r="AN12" s="1213"/>
      <c r="AO12" s="315" t="s">
        <v>521</v>
      </c>
      <c r="AP12" s="315" t="s">
        <v>521</v>
      </c>
      <c r="AQ12" s="316">
        <v>1167</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522</v>
      </c>
      <c r="AL13" s="1212"/>
      <c r="AM13" s="1212"/>
      <c r="AN13" s="1213"/>
      <c r="AO13" s="315" t="s">
        <v>521</v>
      </c>
      <c r="AP13" s="315" t="s">
        <v>521</v>
      </c>
      <c r="AQ13" s="316">
        <v>3</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523</v>
      </c>
      <c r="AL14" s="1212"/>
      <c r="AM14" s="1212"/>
      <c r="AN14" s="1213"/>
      <c r="AO14" s="315">
        <v>131150</v>
      </c>
      <c r="AP14" s="315">
        <v>3930</v>
      </c>
      <c r="AQ14" s="316">
        <v>4078</v>
      </c>
      <c r="AR14" s="317">
        <v>-3.6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524</v>
      </c>
      <c r="AL15" s="1212"/>
      <c r="AM15" s="1212"/>
      <c r="AN15" s="1213"/>
      <c r="AO15" s="315">
        <v>21320</v>
      </c>
      <c r="AP15" s="315">
        <v>639</v>
      </c>
      <c r="AQ15" s="316">
        <v>2195</v>
      </c>
      <c r="AR15" s="317">
        <v>-70.900000000000006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525</v>
      </c>
      <c r="AL16" s="1215"/>
      <c r="AM16" s="1215"/>
      <c r="AN16" s="1216"/>
      <c r="AO16" s="315">
        <v>-303967</v>
      </c>
      <c r="AP16" s="315">
        <v>-9110</v>
      </c>
      <c r="AQ16" s="316">
        <v>-8893</v>
      </c>
      <c r="AR16" s="317">
        <v>2.4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185</v>
      </c>
      <c r="AL17" s="1215"/>
      <c r="AM17" s="1215"/>
      <c r="AN17" s="1216"/>
      <c r="AO17" s="315">
        <v>3599706</v>
      </c>
      <c r="AP17" s="315">
        <v>107879</v>
      </c>
      <c r="AQ17" s="316">
        <v>105714</v>
      </c>
      <c r="AR17" s="317">
        <v>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530</v>
      </c>
      <c r="AL21" s="1207"/>
      <c r="AM21" s="1207"/>
      <c r="AN21" s="1208"/>
      <c r="AO21" s="327">
        <v>11.45</v>
      </c>
      <c r="AP21" s="328">
        <v>10.07</v>
      </c>
      <c r="AQ21" s="329">
        <v>1.38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531</v>
      </c>
      <c r="AL22" s="1207"/>
      <c r="AM22" s="1207"/>
      <c r="AN22" s="1208"/>
      <c r="AO22" s="332">
        <v>96.5</v>
      </c>
      <c r="AP22" s="333">
        <v>97.6</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535</v>
      </c>
      <c r="AL32" s="1223"/>
      <c r="AM32" s="1223"/>
      <c r="AN32" s="1224"/>
      <c r="AO32" s="342">
        <v>2055481</v>
      </c>
      <c r="AP32" s="342">
        <v>61600</v>
      </c>
      <c r="AQ32" s="343">
        <v>67110</v>
      </c>
      <c r="AR32" s="344">
        <v>-8.1999999999999993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536</v>
      </c>
      <c r="AL33" s="1223"/>
      <c r="AM33" s="1223"/>
      <c r="AN33" s="1224"/>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537</v>
      </c>
      <c r="AL34" s="1223"/>
      <c r="AM34" s="1223"/>
      <c r="AN34" s="1224"/>
      <c r="AO34" s="342" t="s">
        <v>521</v>
      </c>
      <c r="AP34" s="342" t="s">
        <v>521</v>
      </c>
      <c r="AQ34" s="343">
        <v>6</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538</v>
      </c>
      <c r="AL35" s="1223"/>
      <c r="AM35" s="1223"/>
      <c r="AN35" s="1224"/>
      <c r="AO35" s="342">
        <v>771556</v>
      </c>
      <c r="AP35" s="342">
        <v>23123</v>
      </c>
      <c r="AQ35" s="343">
        <v>17795</v>
      </c>
      <c r="AR35" s="344">
        <v>29.9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539</v>
      </c>
      <c r="AL36" s="1223"/>
      <c r="AM36" s="1223"/>
      <c r="AN36" s="1224"/>
      <c r="AO36" s="342">
        <v>17479</v>
      </c>
      <c r="AP36" s="342">
        <v>524</v>
      </c>
      <c r="AQ36" s="343">
        <v>2500</v>
      </c>
      <c r="AR36" s="344">
        <v>-79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540</v>
      </c>
      <c r="AL37" s="1223"/>
      <c r="AM37" s="1223"/>
      <c r="AN37" s="1224"/>
      <c r="AO37" s="342" t="s">
        <v>521</v>
      </c>
      <c r="AP37" s="342" t="s">
        <v>521</v>
      </c>
      <c r="AQ37" s="343">
        <v>1001</v>
      </c>
      <c r="AR37" s="344" t="s">
        <v>521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541</v>
      </c>
      <c r="AL38" s="1226"/>
      <c r="AM38" s="1226"/>
      <c r="AN38" s="1227"/>
      <c r="AO38" s="345" t="s">
        <v>521</v>
      </c>
      <c r="AP38" s="345" t="s">
        <v>521</v>
      </c>
      <c r="AQ38" s="346">
        <v>4</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542</v>
      </c>
      <c r="AL39" s="1226"/>
      <c r="AM39" s="1226"/>
      <c r="AN39" s="1227"/>
      <c r="AO39" s="342">
        <v>-106834</v>
      </c>
      <c r="AP39" s="342">
        <v>-3202</v>
      </c>
      <c r="AQ39" s="343">
        <v>-3748</v>
      </c>
      <c r="AR39" s="344">
        <v>-14.6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543</v>
      </c>
      <c r="AL40" s="1223"/>
      <c r="AM40" s="1223"/>
      <c r="AN40" s="1224"/>
      <c r="AO40" s="342">
        <v>-2287718</v>
      </c>
      <c r="AP40" s="342">
        <v>-68560</v>
      </c>
      <c r="AQ40" s="343">
        <v>-58908</v>
      </c>
      <c r="AR40" s="344">
        <v>16.399999999999999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295</v>
      </c>
      <c r="AL41" s="1229"/>
      <c r="AM41" s="1229"/>
      <c r="AN41" s="1230"/>
      <c r="AO41" s="342">
        <v>449964</v>
      </c>
      <c r="AP41" s="342">
        <v>13485</v>
      </c>
      <c r="AQ41" s="343">
        <v>25761</v>
      </c>
      <c r="AR41" s="344">
        <v>-47.7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512</v>
      </c>
      <c r="AN49" s="1219" t="s">
        <v>547</v>
      </c>
      <c r="AO49" s="1220"/>
      <c r="AP49" s="1220"/>
      <c r="AQ49" s="1220"/>
      <c r="AR49" s="122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6012158</v>
      </c>
      <c r="AN51" s="364">
        <v>175995</v>
      </c>
      <c r="AO51" s="365">
        <v>112.4</v>
      </c>
      <c r="AP51" s="366">
        <v>106614</v>
      </c>
      <c r="AQ51" s="367">
        <v>17.2</v>
      </c>
      <c r="AR51" s="368">
        <v>95.2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1673156</v>
      </c>
      <c r="AN52" s="372">
        <v>48979</v>
      </c>
      <c r="AO52" s="373">
        <v>82.4</v>
      </c>
      <c r="AP52" s="374">
        <v>45545</v>
      </c>
      <c r="AQ52" s="375">
        <v>20.7</v>
      </c>
      <c r="AR52" s="376">
        <v>61.7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2973751</v>
      </c>
      <c r="AN53" s="364">
        <v>87368</v>
      </c>
      <c r="AO53" s="365">
        <v>-50.4</v>
      </c>
      <c r="AP53" s="366">
        <v>85459</v>
      </c>
      <c r="AQ53" s="367">
        <v>-19.8</v>
      </c>
      <c r="AR53" s="368">
        <v>-30.6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1037706</v>
      </c>
      <c r="AN54" s="372">
        <v>30488</v>
      </c>
      <c r="AO54" s="373">
        <v>-37.799999999999997</v>
      </c>
      <c r="AP54" s="374">
        <v>44378</v>
      </c>
      <c r="AQ54" s="375">
        <v>-2.6</v>
      </c>
      <c r="AR54" s="376">
        <v>-35.200000000000003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2587649</v>
      </c>
      <c r="AN55" s="364">
        <v>76583</v>
      </c>
      <c r="AO55" s="365">
        <v>-12.3</v>
      </c>
      <c r="AP55" s="366">
        <v>83280</v>
      </c>
      <c r="AQ55" s="367">
        <v>-2.5</v>
      </c>
      <c r="AR55" s="368">
        <v>-9.8000000000000007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1427112</v>
      </c>
      <c r="AN56" s="372">
        <v>42236</v>
      </c>
      <c r="AO56" s="373">
        <v>38.5</v>
      </c>
      <c r="AP56" s="374">
        <v>43123</v>
      </c>
      <c r="AQ56" s="375">
        <v>-2.8</v>
      </c>
      <c r="AR56" s="376">
        <v>41.3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3769701</v>
      </c>
      <c r="AN57" s="364">
        <v>112418</v>
      </c>
      <c r="AO57" s="365">
        <v>46.8</v>
      </c>
      <c r="AP57" s="366">
        <v>88968</v>
      </c>
      <c r="AQ57" s="367">
        <v>6.8</v>
      </c>
      <c r="AR57" s="368">
        <v>40</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2052999</v>
      </c>
      <c r="AN58" s="372">
        <v>61223</v>
      </c>
      <c r="AO58" s="373">
        <v>45</v>
      </c>
      <c r="AP58" s="374">
        <v>45482</v>
      </c>
      <c r="AQ58" s="375">
        <v>5.5</v>
      </c>
      <c r="AR58" s="376">
        <v>39.5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3885183</v>
      </c>
      <c r="AN59" s="364">
        <v>116434</v>
      </c>
      <c r="AO59" s="365">
        <v>3.6</v>
      </c>
      <c r="AP59" s="366">
        <v>85173</v>
      </c>
      <c r="AQ59" s="367">
        <v>-4.3</v>
      </c>
      <c r="AR59" s="368">
        <v>7.9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2913014</v>
      </c>
      <c r="AN60" s="372">
        <v>87300</v>
      </c>
      <c r="AO60" s="373">
        <v>42.6</v>
      </c>
      <c r="AP60" s="374">
        <v>43913</v>
      </c>
      <c r="AQ60" s="375">
        <v>-3.4</v>
      </c>
      <c r="AR60" s="376">
        <v>46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3845688</v>
      </c>
      <c r="AN61" s="379">
        <v>113760</v>
      </c>
      <c r="AO61" s="380">
        <v>20</v>
      </c>
      <c r="AP61" s="381">
        <v>89899</v>
      </c>
      <c r="AQ61" s="382">
        <v>-0.5</v>
      </c>
      <c r="AR61" s="368">
        <v>20.5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1820797</v>
      </c>
      <c r="AN62" s="372">
        <v>54045</v>
      </c>
      <c r="AO62" s="373">
        <v>34.1</v>
      </c>
      <c r="AP62" s="374">
        <v>44488</v>
      </c>
      <c r="AQ62" s="375">
        <v>3.5</v>
      </c>
      <c r="AR62" s="376">
        <v>30.6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WfAII1ryPRWpUaQbrg+CbRxiI9OYVUovOzn605fWFdSw12vCE9LVISW4L4cgHTbeiEwHdFdUed3z//9fUK4w==" saltValue="yZt/jlOyvw78NQJjPnQZ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4" zoomScaleNormal="84"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4mGowHg4LviUVjRCaEH81opfZeIbp1wOved6g8s8nmorJ5udKv2aKKhWzlXMJdswyJAO2ZlRriXWwZaqmC3OQ==" saltValue="Yn4iNiU5o7QHypYbWBArA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N18" sqref="BN18:BU18"/>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oQAGx7B96UVgtpfT4tMSaa+7mQ3VV3HN0UkUlj1GIGro/1dXSoF4YT/4Kr52Sq5jwmFApyhIC5FllN8j87HWg==" saltValue="tb0dQfTnRPgys3YR1wD8F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1" t="s">
        <v>3</v>
      </c>
      <c r="D47" s="1231"/>
      <c r="E47" s="1232"/>
      <c r="F47" s="11">
        <v>29.49</v>
      </c>
      <c r="G47" s="12">
        <v>41.61</v>
      </c>
      <c r="H47" s="12">
        <v>44.76</v>
      </c>
      <c r="I47" s="12">
        <v>36.78</v>
      </c>
      <c r="J47" s="13">
        <v>33.07</v>
      </c>
    </row>
    <row r="48" spans="2:10" ht="57.75" customHeight="1">
      <c r="B48" s="14"/>
      <c r="C48" s="1233" t="s">
        <v>4</v>
      </c>
      <c r="D48" s="1233"/>
      <c r="E48" s="1234"/>
      <c r="F48" s="15">
        <v>10.39</v>
      </c>
      <c r="G48" s="16">
        <v>4.29</v>
      </c>
      <c r="H48" s="16">
        <v>2.74</v>
      </c>
      <c r="I48" s="16">
        <v>2.87</v>
      </c>
      <c r="J48" s="17">
        <v>2.41</v>
      </c>
    </row>
    <row r="49" spans="2:10" ht="57.75" customHeight="1" thickBot="1">
      <c r="B49" s="18"/>
      <c r="C49" s="1235" t="s">
        <v>5</v>
      </c>
      <c r="D49" s="1235"/>
      <c r="E49" s="1236"/>
      <c r="F49" s="19">
        <v>9.08</v>
      </c>
      <c r="G49" s="20">
        <v>10.75</v>
      </c>
      <c r="H49" s="20">
        <v>6.36</v>
      </c>
      <c r="I49" s="20">
        <v>3.42</v>
      </c>
      <c r="J49" s="21">
        <v>3.57</v>
      </c>
    </row>
    <row r="50" spans="2:10" ht="13.5" customHeight="1"/>
    <row r="51" spans="2:10" ht="13.5" hidden="1" customHeight="1"/>
    <row r="52" spans="2:10" ht="13.5" hidden="1" customHeight="1"/>
    <row r="53" spans="2:10" ht="13.5" hidden="1" customHeight="1"/>
  </sheetData>
  <sheetProtection algorithmName="SHA-512" hashValue="Jt94pbL9Yu+Hbxqup+x+nID0sXU2pzDv1Xk/80Qc6huCNVDdbGlJR1p7aCjiLGrKBsIJGubd9vR/TQQQGu7Q6Q==" saltValue="sn7R3enOiYmucwZAEvh/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2020-09-03T00:26:38Z</cp:lastPrinted>
  <dcterms:created xsi:type="dcterms:W3CDTF">2020-02-10T05:43:16Z</dcterms:created>
  <dcterms:modified xsi:type="dcterms:W3CDTF">2020-09-29T02:02:37Z</dcterms:modified>
  <cp:category/>
</cp:coreProperties>
</file>