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<sst xmlns="http://schemas.openxmlformats.org/spreadsheetml/2006/main" count="1139" uniqueCount="650">
  <si>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</si>
  <si>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</si>
  <si>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</si>
  <si>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</si>
  <si>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</si>
  <si>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</si>
  <si>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</si>
  <si>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</si>
  <si>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</si>
  <si>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</si>
  <si>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</si>
  <si>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</si>
  <si>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</si>
  <si>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</si>
  <si>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</si>
  <si>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</si>
  <si>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</si>
  <si>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</si>
  <si>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</si>
  <si>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</si>
  <si>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</si>
  <si>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</si>
  <si>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</si>
  <si>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</si>
  <si>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</si>
  <si>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</si>
  <si>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</si>
  <si>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</si>
  <si>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</si>
  <si>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</si>
  <si>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</si>
  <si>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</si>
  <si>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</si>
  <si>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</si>
  <si>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</si>
  <si>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</si>
  <si>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</si>
  <si>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</si>
  <si>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</si>
  <si>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</si>
  <si>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</si>
  <si>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</si>
  <si>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</si>
  <si>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</si>
  <si>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</si>
  <si>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</si>
  <si>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</si>
  <si>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</si>
  <si>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</si>
  <si>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</si>
  <si>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</si>
  <si>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</si>
  <si>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</si>
  <si>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</si>
  <si>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</si>
  <si>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</si>
  <si>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</si>
  <si>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</si>
  <si>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</si>
  <si>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</si>
  <si>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</si>
  <si>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</si>
  <si>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</si>
  <si>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</si>
  <si>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</si>
  <si>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</si>
  <si>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</si>
  <si>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</si>
  <si>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</si>
  <si>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</si>
  <si>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</si>
  <si>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</si>
  <si>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</si>
  <si>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</si>
  <si>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</si>
  <si>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</si>
  <si>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</si>
  <si>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</si>
  <si>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</si>
  <si>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</si>
  <si>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</si>
  <si>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</si>
  <si>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</si>
  <si>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</si>
  <si>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</si>
  <si>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</si>
  <si>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</si>
  <si>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</si>
  <si>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</si>
  <si>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</si>
  <si>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</si>
  <si>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</si>
  <si>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</si>
  <si>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</si>
  <si>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</si>
  <si>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</si>
  <si>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</si>
  <si>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</si>
  <si>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</si>
  <si>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</si>
  <si>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</si>
  <si>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</si>
  <si>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</si>
  <si>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</si>
  <si>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</si>
  <si>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</si>
  <si>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</si>
  <si>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</si>
  <si>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</si>
  <si>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</si>
  <si>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</si>
  <si>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</si>
  <si>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</si>
  <si>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</si>
  <si>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</si>
  <si>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</si>
  <si>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</si>
  <si>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</si>
  <si>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</si>
  <si>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</si>
  <si>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</si>
  <si>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</si>
  <si>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</si>
  <si>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</si>
  <si>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</si>
  <si>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</si>
  <si>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</si>
  <si>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</si>
  <si>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</si>
  <si>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</si>
  <si>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</si>
  <si>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</si>
  <si>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</si>
  <si>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</si>
  <si>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</si>
  <si>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</si>
  <si>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</si>
  <si>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</si>
  <si>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</si>
  <si>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</si>
  <si>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</si>
  <si>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</si>
  <si>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</si>
  <si>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</si>
  <si>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</si>
  <si>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</si>
  <si>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</si>
  <si>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</si>
  <si>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</si>
  <si>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</si>
  <si>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国民宿舎運営事業特別会計</t>
    <phoneticPr fontId="5"/>
  </si>
  <si>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</si>
  <si>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</si>
  <si>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</si>
  <si>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</si>
  <si>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</si>
  <si>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</si>
  <si>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</si>
  <si>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</si>
  <si>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</si>
  <si>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</si>
  <si>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</si>
  <si>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</si>
  <si>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</si>
  <si>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</si>
  <si>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</si>
  <si>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</si>
  <si>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</si>
  <si>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</si>
  <si>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</si>
  <si>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</si>
  <si>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</si>
  <si>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</si>
  <si>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</si>
  <si>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</si>
  <si>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</si>
  <si>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</si>
  <si>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</si>
  <si>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</si>
  <si>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</si>
  <si>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</si>
  <si>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</si>
  <si>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</si>
  <si>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</si>
  <si>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</si>
  <si>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</si>
  <si>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</si>
  <si>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</si>
  <si>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</si>
  <si>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</si>
  <si>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</si>
  <si>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</si>
  <si>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</si>
  <si>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</si>
  <si>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</si>
  <si>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</si>
  <si>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</si>
  <si>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</si>
  <si>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</si>
  <si>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</si>
  <si>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</si>
  <si>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</si>
  <si>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</si>
  <si>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</si>
  <si>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</si>
  <si>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</si>
  <si>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</si>
  <si>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</si>
  <si>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</si>
  <si>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</si>
  <si>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</si>
  <si>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</si>
  <si>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</si>
  <si>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</si>
  <si>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高知県高知市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</si>
  <si>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</si>
  <si>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</si>
  <si>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</si>
  <si>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</si>
  <si>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</si>
  <si>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</si>
  <si>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</si>
  <si>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</si>
  <si>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</si>
  <si>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</si>
  <si>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</si>
  <si>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</si>
  <si>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</si>
  <si>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</si>
  <si>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</si>
  <si>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</si>
  <si>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</si>
  <si>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</si>
  <si>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</si>
  <si>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</si>
  <si>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</si>
  <si>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</si>
  <si>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</si>
  <si>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</si>
  <si>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</si>
  <si>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</si>
  <si>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</si>
  <si>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</si>
  <si>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</si>
  <si>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</si>
  <si>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</si>
  <si>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</si>
  <si>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</si>
  <si>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</si>
  <si>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</si>
  <si>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</si>
  <si>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</si>
  <si>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</si>
  <si>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</si>
  <si>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</si>
  <si>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</si>
  <si>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</si>
  <si>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</si>
  <si>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</si>
  <si>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</si>
  <si>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</si>
  <si>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</si>
  <si>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</si>
  <si>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</si>
  <si>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</si>
  <si>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</si>
  <si>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</si>
  <si>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</si>
  <si>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</si>
  <si>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</si>
  <si>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</si>
  <si>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</si>
  <si>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</si>
  <si>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</si>
  <si>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</si>
  <si>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</si>
  <si>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</si>
  <si>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</si>
  <si>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</si>
  <si>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</si>
  <si>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</si>
  <si>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</si>
  <si>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</si>
  <si>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</si>
  <si>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</si>
  <si>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</si>
  <si>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</si>
  <si>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</si>
  <si>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</si>
  <si>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</si>
  <si>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</si>
  <si>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</si>
  <si>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</si>
  <si>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</si>
  <si>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</si>
  <si>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</si>
  <si>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</si>
  <si>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</si>
  <si>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</si>
  <si>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</si>
  <si>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</si>
  <si>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</si>
  <si>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</si>
  <si>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</si>
  <si>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</si>
  <si>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</si>
  <si>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</si>
  <si>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</si>
  <si>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</si>
  <si>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</si>
  <si>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</si>
  <si>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</si>
  <si>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</si>
  <si>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</si>
  <si>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</si>
  <si>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</si>
  <si>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</si>
  <si>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</si>
  <si>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</si>
  <si>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</si>
  <si>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</si>
  <si>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</si>
  <si>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</si>
  <si>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</si>
  <si>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</si>
  <si>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</si>
  <si>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</si>
  <si>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</si>
  <si>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</si>
  <si>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</si>
  <si>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</si>
  <si>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</si>
  <si>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</si>
  <si>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</si>
  <si>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</si>
  <si>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</si>
  <si>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</si>
  <si>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</si>
  <si>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</si>
  <si>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</si>
  <si>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</si>
  <si>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</si>
  <si>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</si>
  <si>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</si>
  <si>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</si>
  <si>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</si>
  <si>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</si>
  <si>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</si>
  <si>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</si>
  <si>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</si>
  <si>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</si>
  <si>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</si>
  <si>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</si>
  <si>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</si>
  <si>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</si>
  <si>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</si>
  <si>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</si>
  <si>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</si>
  <si>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</si>
  <si>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</si>
  <si>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</si>
  <si>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</si>
  <si>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</si>
  <si>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</si>
  <si>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高知県高知市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</si>
  <si>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</si>
  <si>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</si>
  <si>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</si>
  <si>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</si>
  <si>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</si>
  <si>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</si>
  <si>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</si>
  <si>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</si>
  <si>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</si>
  <si>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</si>
  <si>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</si>
  <si>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</si>
  <si>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</si>
  <si>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</si>
  <si>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</si>
  <si>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</si>
  <si>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</si>
  <si>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</si>
  <si>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</si>
  <si>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</si>
  <si>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</si>
  <si>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t>
    <phoneticPr fontId="5"/>
  </si>
  <si>
    <t>母子父子寡婦福祉資金貸付事業特別会計</t>
    <phoneticPr fontId="5"/>
  </si>
  <si>
    <t>-</t>
    <phoneticPr fontId="5"/>
  </si>
  <si>
    <t>土地区画整理事業清算金特別会計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</si>
  <si>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</si>
  <si>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</si>
  <si>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</si>
  <si>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</si>
  <si>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</si>
  <si>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</si>
  <si>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</si>
  <si>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</si>
  <si>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</si>
  <si>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</si>
  <si>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</si>
  <si>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</si>
  <si>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</si>
  <si>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</si>
  <si>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</si>
  <si>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</si>
  <si>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</si>
  <si>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</si>
  <si>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</si>
  <si>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</si>
  <si>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</si>
  <si>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</si>
  <si>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</si>
  <si>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</si>
  <si>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卸売市場事業特別会計</t>
    <phoneticPr fontId="5"/>
  </si>
  <si>
    <t>-</t>
    <phoneticPr fontId="5"/>
  </si>
  <si>
    <t>法非適用企業</t>
    <phoneticPr fontId="5"/>
  </si>
  <si>
    <t>国民宿舎運営事業特別会計</t>
    <phoneticPr fontId="5"/>
  </si>
  <si>
    <t>法非適用企業</t>
    <phoneticPr fontId="5"/>
  </si>
  <si>
    <t>農業集落排水事業特別会計</t>
    <phoneticPr fontId="5"/>
  </si>
  <si>
    <t>-</t>
    <phoneticPr fontId="5"/>
  </si>
  <si>
    <t>法非適用企業</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</si>
  <si>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</si>
  <si>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</si>
  <si>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</si>
  <si>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</si>
  <si>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</si>
  <si>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</si>
  <si>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</si>
  <si>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</si>
  <si>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</si>
  <si>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</si>
  <si>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</si>
  <si>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</si>
  <si>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</si>
  <si>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</si>
  <si>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</si>
  <si>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</si>
  <si>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</si>
  <si>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</si>
  <si>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</si>
  <si>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</si>
  <si>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</si>
  <si>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</si>
  <si>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</si>
  <si>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</si>
  <si>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</si>
  <si>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</si>
  <si>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</si>
  <si>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</si>
  <si>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</si>
  <si>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</si>
  <si>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</si>
  <si>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</si>
  <si>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</si>
  <si>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</si>
  <si>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</si>
  <si>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</si>
  <si>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</si>
  <si>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</si>
  <si>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</si>
  <si>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</si>
  <si>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</si>
  <si>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</si>
  <si>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</si>
  <si>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</si>
  <si>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</si>
  <si>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</si>
  <si>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</si>
  <si>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</si>
  <si>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</si>
  <si>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</si>
  <si>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</si>
  <si>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</si>
  <si>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</si>
  <si>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</si>
  <si>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</si>
  <si>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</si>
  <si>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</si>
  <si>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</si>
  <si>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</si>
  <si>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</si>
  <si>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</si>
  <si>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</si>
  <si>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</si>
  <si>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</si>
  <si>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</si>
  <si>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</si>
  <si>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</si>
  <si>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</si>
  <si>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</si>
  <si>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</si>
  <si>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</si>
  <si>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</si>
  <si>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</si>
  <si>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卸売市場事業特別会計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</si>
  <si>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</si>
  <si>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</si>
  <si>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</si>
  <si>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</si>
  <si>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</si>
  <si>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</si>
  <si>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</si>
  <si>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</si>
  <si>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</si>
  <si>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</si>
  <si>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</si>
  <si>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</si>
  <si>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</si>
  <si>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</si>
  <si>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</si>
  <si>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</si>
  <si>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</si>
  <si>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</si>
  <si>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</si>
  <si>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</si>
  <si>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</si>
  <si>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</si>
  <si>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</si>
  <si>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</si>
  <si>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</si>
  <si>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</si>
  <si>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</si>
  <si>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</si>
  <si>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</si>
  <si>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</si>
  <si>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</si>
  <si>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</si>
  <si>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</si>
  <si>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</si>
  <si>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</si>
  <si>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</si>
  <si>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</si>
  <si>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</si>
  <si>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</si>
  <si>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</si>
  <si>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</si>
  <si>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</si>
  <si>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</si>
  <si>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</si>
  <si>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</si>
  <si>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</si>
  <si>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</si>
  <si>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</si>
  <si>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</si>
  <si>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</si>
  <si>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</si>
  <si>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</si>
  <si>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</si>
  <si>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</si>
  <si>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</si>
  <si>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</si>
  <si>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</si>
  <si>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</si>
  <si>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</si>
  <si>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</si>
  <si>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</si>
  <si>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</si>
  <si>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</si>
  <si>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</si>
  <si>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</si>
  <si>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</si>
  <si>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</si>
  <si>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</si>
  <si>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</si>
  <si>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</si>
  <si>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</si>
  <si>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</si>
  <si>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</si>
  <si>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</si>
  <si>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</si>
  <si>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</si>
  <si>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</si>
  <si>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</si>
  <si>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</si>
  <si>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</si>
  <si>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</si>
  <si>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</si>
  <si>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</si>
  <si>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</si>
  <si>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</si>
  <si>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</si>
  <si>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</si>
  <si>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</si>
  <si>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収益事業特別会計</t>
  </si>
  <si>
    <t>▲ 7.63</t>
  </si>
  <si>
    <t>▲ 7.29</t>
  </si>
  <si>
    <t>▲ 7.19</t>
  </si>
  <si>
    <t>▲ 6.72</t>
  </si>
  <si>
    <t>▲ 6.68</t>
  </si>
  <si>
    <t>駐車場事業特別会計</t>
  </si>
  <si>
    <t>▲ 0.83</t>
  </si>
  <si>
    <t>▲ 0.71</t>
  </si>
  <si>
    <t>▲ 0.61</t>
  </si>
  <si>
    <t>▲ 0.52</t>
  </si>
  <si>
    <t>▲ 0.41</t>
  </si>
  <si>
    <t>国民宿舎運営事業特別会計</t>
  </si>
  <si>
    <t>▲ 1.26</t>
  </si>
  <si>
    <t>▲ 1.05</t>
  </si>
  <si>
    <t>▲ 0.76</t>
  </si>
  <si>
    <t>▲ 0.43</t>
  </si>
  <si>
    <t>▲ 0.10</t>
  </si>
  <si>
    <t>水道事業会計</t>
  </si>
  <si>
    <t>公共下水道事業会計</t>
  </si>
  <si>
    <t>国民健康保険事業特別会計</t>
  </si>
  <si>
    <t>一般会計</t>
  </si>
  <si>
    <t>介護保険事業特別会計</t>
  </si>
  <si>
    <t>その他会計（赤字）</t>
  </si>
  <si>
    <t>▲ 0.00</t>
  </si>
  <si>
    <t>その他会計（黒字）</t>
  </si>
  <si>
    <t>H25末</t>
    <phoneticPr fontId="5"/>
  </si>
  <si>
    <t>H26末</t>
    <phoneticPr fontId="5"/>
  </si>
  <si>
    <t>H27末</t>
    <phoneticPr fontId="5"/>
  </si>
  <si>
    <t>H28末</t>
    <phoneticPr fontId="5"/>
  </si>
  <si>
    <t>H29末</t>
    <phoneticPr fontId="5"/>
  </si>
  <si>
    <t>-</t>
    <phoneticPr fontId="2"/>
  </si>
  <si>
    <t>高知市文化振興事業団</t>
  </si>
  <si>
    <t>高知市環境事業公社</t>
  </si>
  <si>
    <t>高知市学校給食会</t>
  </si>
  <si>
    <t>高知市都市整備公社</t>
  </si>
  <si>
    <t>こうち男女共同参画社会づくり財団</t>
  </si>
  <si>
    <t>高知市スポーツ振興事業団</t>
  </si>
  <si>
    <t>高知県観光コンベンション協会</t>
  </si>
  <si>
    <t>高知県魚さい加工公社</t>
  </si>
  <si>
    <t>土佐山内記念財団</t>
    <rPh sb="4" eb="6">
      <t>キネン</t>
    </rPh>
    <rPh sb="6" eb="8">
      <t>ザイダン</t>
    </rPh>
    <phoneticPr fontId="2"/>
  </si>
  <si>
    <t>高知勤労者福祉サービスセンター</t>
    <rPh sb="0" eb="2">
      <t>コウチ</t>
    </rPh>
    <rPh sb="2" eb="5">
      <t>キンロウシャ</t>
    </rPh>
    <rPh sb="5" eb="7">
      <t>フクシ</t>
    </rPh>
    <phoneticPr fontId="2"/>
  </si>
  <si>
    <t>こうち人づくり広域連合（一般会計）</t>
    <rPh sb="3" eb="4">
      <t>ヒト</t>
    </rPh>
    <rPh sb="7" eb="9">
      <t>コウイキ</t>
    </rPh>
    <rPh sb="9" eb="11">
      <t>レンゴウ</t>
    </rPh>
    <rPh sb="12" eb="14">
      <t>イッパン</t>
    </rPh>
    <rPh sb="14" eb="16">
      <t>カイケイ</t>
    </rPh>
    <phoneticPr fontId="2"/>
  </si>
  <si>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</si>
  <si>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</si>
  <si>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</si>
  <si>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</si>
  <si>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高知県競馬組合（収益事業会計）</t>
    <rPh sb="0" eb="3">
      <t>コウチケン</t>
    </rPh>
    <rPh sb="3" eb="5">
      <t>ケイバ</t>
    </rPh>
    <rPh sb="5" eb="7">
      <t>クミアイ</t>
    </rPh>
    <rPh sb="8" eb="10">
      <t>シュウエキ</t>
    </rPh>
    <rPh sb="10" eb="12">
      <t>ジギョウ</t>
    </rPh>
    <rPh sb="12" eb="14">
      <t>カイケイ</t>
    </rPh>
    <phoneticPr fontId="2"/>
  </si>
  <si>
    <t>地域振興基金</t>
    <phoneticPr fontId="18"/>
  </si>
  <si>
    <t>広域行政推進基金</t>
  </si>
  <si>
    <t>施設等整備基金</t>
  </si>
  <si>
    <t>廃棄物処理施設整備基金</t>
    <rPh sb="0" eb="3">
      <t>ハイキブツ</t>
    </rPh>
    <rPh sb="3" eb="5">
      <t>ショリ</t>
    </rPh>
    <rPh sb="5" eb="7">
      <t>シセツ</t>
    </rPh>
    <rPh sb="7" eb="9">
      <t>セイビ</t>
    </rPh>
    <rPh sb="9" eb="11">
      <t>キキン</t>
    </rPh>
    <phoneticPr fontId="18"/>
  </si>
  <si>
    <t>南海地震等災害復興基金</t>
    <rPh sb="0" eb="2">
      <t>ナンカイ</t>
    </rPh>
    <rPh sb="2" eb="4">
      <t>ジシン</t>
    </rPh>
    <rPh sb="4" eb="5">
      <t>トウ</t>
    </rPh>
    <rPh sb="5" eb="7">
      <t>サイガイ</t>
    </rPh>
    <rPh sb="7" eb="9">
      <t>フッコウ</t>
    </rPh>
    <rPh sb="9" eb="11">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</si>
  <si>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</si>
  <si>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</si>
  <si>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</si>
  <si>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</si>
  <si>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</si>
  <si>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</si>
  <si>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</si>
  <si>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</si>
  <si>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</si>
  <si>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</si>
  <si>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</si>
  <si>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基づき，収支の健全化（資金繰り）と将来負担の健全化（償還能力の確保）を目標に掲げ，中長期での財政健全化への取組を進めていく。</t>
    <rPh sb="133" eb="134">
      <t>モト</t>
    </rPh>
    <phoneticPr fontId="5"/>
  </si>
  <si>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基づき，収支の健全化（資金繰り）と将来負担の健全化（償還能力の確保）を目標に掲げ，中長期での財政健全化への取組を進めていく。</t>
    <rPh sb="257" eb="258">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</si>
</sst>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DE18-4F3B-AD5E-DCE1061E47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48268</c:v>
                </c:pt>
                <c:pt idx="1">
                  <c:v>60388</c:v>
                </c:pt>
                <c:pt idx="2">
                  <c:v>55725</c:v>
                </c:pt>
                <c:pt idx="3">
                  <c:v>83180</c:v>
                </c:pt>
                <c:pt idx="4">
                  <c:v>67722</c:v>
                </c:pt>
              </c:numCache>
            </c:numRef>
          </c:val>
          <c:smooth val="0"/>
          <c:extLst xmlns:c16r2="http://schemas.microsoft.com/office/drawing/2015/06/chart">
            <c:ext xmlns:c16="http://schemas.microsoft.com/office/drawing/2014/chart" uri="{C3380CC4-5D6E-409C-BE32-E72D297353CC}">
              <c16:uniqueId val="{00000001-DE18-4F3B-AD5E-DCE1061E472B}"/>
            </c:ext>
          </c:extLst>
        </c:ser>
        <c:dLbls>
          <c:showLegendKey val="0"/>
          <c:showVal val="0"/>
          <c:showCatName val="0"/>
          <c:showSerName val="0"/>
          <c:showPercent val="0"/>
          <c:showBubbleSize val="0"/>
        </c:dLbls>
        <c:marker val="1"/>
        <c:smooth val="0"/>
        <c:axId val="166200064"/>
        <c:axId val="166201600"/>
      </c:lineChart>
      <c:catAx>
        <c:axId val="16620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201600"/>
        <c:crosses val="autoZero"/>
        <c:auto val="1"/>
        <c:lblAlgn val="ctr"/>
        <c:lblOffset val="100"/>
        <c:tickLblSkip val="1"/>
        <c:tickMarkSkip val="1"/>
        <c:noMultiLvlLbl val="0"/>
      </c:catAx>
      <c:valAx>
        <c:axId val="1662016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20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0.93</c:v>
                </c:pt>
                <c:pt idx="1">
                  <c:v>0.91</c:v>
                </c:pt>
                <c:pt idx="2">
                  <c:v>0.36</c:v>
                </c:pt>
                <c:pt idx="3">
                  <c:v>0.5</c:v>
                </c:pt>
                <c:pt idx="4">
                  <c:v>0.6</c:v>
                </c:pt>
              </c:numCache>
            </c:numRef>
          </c:val>
          <c:extLst xmlns:c16r2="http://schemas.microsoft.com/office/drawing/2015/06/chart">
            <c:ext xmlns:c16="http://schemas.microsoft.com/office/drawing/2014/chart" uri="{C3380CC4-5D6E-409C-BE32-E72D297353CC}">
              <c16:uniqueId val="{00000000-18E3-45FA-BB11-FD9A395568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3.65</c:v>
                </c:pt>
                <c:pt idx="1">
                  <c:v>4.07</c:v>
                </c:pt>
                <c:pt idx="2">
                  <c:v>3.53</c:v>
                </c:pt>
                <c:pt idx="3">
                  <c:v>3.55</c:v>
                </c:pt>
                <c:pt idx="4">
                  <c:v>3.69</c:v>
                </c:pt>
              </c:numCache>
            </c:numRef>
          </c:val>
          <c:extLst xmlns:c16r2="http://schemas.microsoft.com/office/drawing/2015/06/chart">
            <c:ext xmlns:c16="http://schemas.microsoft.com/office/drawing/2014/chart" uri="{C3380CC4-5D6E-409C-BE32-E72D297353CC}">
              <c16:uniqueId val="{00000001-18E3-45FA-BB11-FD9A39556892}"/>
            </c:ext>
          </c:extLst>
        </c:ser>
        <c:dLbls>
          <c:showLegendKey val="0"/>
          <c:showVal val="0"/>
          <c:showCatName val="0"/>
          <c:showSerName val="0"/>
          <c:showPercent val="0"/>
          <c:showBubbleSize val="0"/>
        </c:dLbls>
        <c:gapWidth val="250"/>
        <c:overlap val="100"/>
        <c:axId val="6720896"/>
        <c:axId val="673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0.78</c:v>
                </c:pt>
                <c:pt idx="1">
                  <c:v>0.98</c:v>
                </c:pt>
                <c:pt idx="2">
                  <c:v>-1.79</c:v>
                </c:pt>
                <c:pt idx="3">
                  <c:v>0.15</c:v>
                </c:pt>
                <c:pt idx="4">
                  <c:v>0.11</c:v>
                </c:pt>
              </c:numCache>
            </c:numRef>
          </c:val>
          <c:smooth val="0"/>
          <c:extLst xmlns:c16r2="http://schemas.microsoft.com/office/drawing/2015/06/chart">
            <c:ext xmlns:c16="http://schemas.microsoft.com/office/drawing/2014/chart" uri="{C3380CC4-5D6E-409C-BE32-E72D297353CC}">
              <c16:uniqueId val="{00000002-18E3-45FA-BB11-FD9A39556892}"/>
            </c:ext>
          </c:extLst>
        </c:ser>
        <c:dLbls>
          <c:showLegendKey val="0"/>
          <c:showVal val="0"/>
          <c:showCatName val="0"/>
          <c:showSerName val="0"/>
          <c:showPercent val="0"/>
          <c:showBubbleSize val="0"/>
        </c:dLbls>
        <c:marker val="1"/>
        <c:smooth val="0"/>
        <c:axId val="6720896"/>
        <c:axId val="6735360"/>
      </c:lineChart>
      <c:catAx>
        <c:axId val="672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35360"/>
        <c:crosses val="autoZero"/>
        <c:auto val="1"/>
        <c:lblAlgn val="ctr"/>
        <c:lblOffset val="100"/>
        <c:tickLblSkip val="1"/>
        <c:tickMarkSkip val="1"/>
        <c:noMultiLvlLbl val="0"/>
      </c:catAx>
      <c:valAx>
        <c:axId val="673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0.19</c:v>
                </c:pt>
                <c:pt idx="4">
                  <c:v>#N/A</c:v>
                </c:pt>
                <c:pt idx="5">
                  <c:v>0.25</c:v>
                </c:pt>
                <c:pt idx="6">
                  <c:v>#N/A</c:v>
                </c:pt>
                <c:pt idx="7">
                  <c:v>0.22</c:v>
                </c:pt>
                <c:pt idx="8">
                  <c:v>#N/A</c:v>
                </c:pt>
                <c:pt idx="9">
                  <c:v>0.34</c:v>
                </c:pt>
              </c:numCache>
            </c:numRef>
          </c:val>
          <c:extLst xmlns:c16r2="http://schemas.microsoft.com/office/drawing/2015/06/chart">
            <c:ext xmlns:c16="http://schemas.microsoft.com/office/drawing/2014/chart" uri="{C3380CC4-5D6E-409C-BE32-E72D297353CC}">
              <c16:uniqueId val="{00000000-A7A5-44E6-8DC8-D0B835579A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A7A5-44E6-8DC8-D0B835579A40}"/>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0.41</c:v>
                </c:pt>
                <c:pt idx="2">
                  <c:v>#N/A</c:v>
                </c:pt>
                <c:pt idx="3">
                  <c:v>0.32</c:v>
                </c:pt>
                <c:pt idx="4">
                  <c:v>#N/A</c:v>
                </c:pt>
                <c:pt idx="5">
                  <c:v>0.45</c:v>
                </c:pt>
                <c:pt idx="6">
                  <c:v>#N/A</c:v>
                </c:pt>
                <c:pt idx="7">
                  <c:v>0.83</c:v>
                </c:pt>
                <c:pt idx="8">
                  <c:v>#N/A</c:v>
                </c:pt>
                <c:pt idx="9">
                  <c:v>0.55000000000000004</c:v>
                </c:pt>
              </c:numCache>
            </c:numRef>
          </c:val>
          <c:extLst xmlns:c16r2="http://schemas.microsoft.com/office/drawing/2015/06/chart">
            <c:ext xmlns:c16="http://schemas.microsoft.com/office/drawing/2014/chart" uri="{C3380CC4-5D6E-409C-BE32-E72D297353CC}">
              <c16:uniqueId val="{00000002-A7A5-44E6-8DC8-D0B835579A40}"/>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0.8</c:v>
                </c:pt>
                <c:pt idx="2">
                  <c:v>#N/A</c:v>
                </c:pt>
                <c:pt idx="3">
                  <c:v>0.9</c:v>
                </c:pt>
                <c:pt idx="4">
                  <c:v>#N/A</c:v>
                </c:pt>
                <c:pt idx="5">
                  <c:v>0.35</c:v>
                </c:pt>
                <c:pt idx="6">
                  <c:v>#N/A</c:v>
                </c:pt>
                <c:pt idx="7">
                  <c:v>0.49</c:v>
                </c:pt>
                <c:pt idx="8">
                  <c:v>#N/A</c:v>
                </c:pt>
                <c:pt idx="9">
                  <c:v>0.6</c:v>
                </c:pt>
              </c:numCache>
            </c:numRef>
          </c:val>
          <c:extLst xmlns:c16r2="http://schemas.microsoft.com/office/drawing/2015/06/chart">
            <c:ext xmlns:c16="http://schemas.microsoft.com/office/drawing/2014/chart" uri="{C3380CC4-5D6E-409C-BE32-E72D297353CC}">
              <c16:uniqueId val="{00000003-A7A5-44E6-8DC8-D0B835579A4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0.51</c:v>
                </c:pt>
                <c:pt idx="2">
                  <c:v>#N/A</c:v>
                </c:pt>
                <c:pt idx="3">
                  <c:v>0.41</c:v>
                </c:pt>
                <c:pt idx="4">
                  <c:v>#N/A</c:v>
                </c:pt>
                <c:pt idx="5">
                  <c:v>0.95</c:v>
                </c:pt>
                <c:pt idx="6">
                  <c:v>#N/A</c:v>
                </c:pt>
                <c:pt idx="7">
                  <c:v>1.45</c:v>
                </c:pt>
                <c:pt idx="8">
                  <c:v>#N/A</c:v>
                </c:pt>
                <c:pt idx="9">
                  <c:v>1.08</c:v>
                </c:pt>
              </c:numCache>
            </c:numRef>
          </c:val>
          <c:extLst xmlns:c16r2="http://schemas.microsoft.com/office/drawing/2015/06/chart">
            <c:ext xmlns:c16="http://schemas.microsoft.com/office/drawing/2014/chart" uri="{C3380CC4-5D6E-409C-BE32-E72D297353CC}">
              <c16:uniqueId val="{00000004-A7A5-44E6-8DC8-D0B835579A40}"/>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0.11</c:v>
                </c:pt>
                <c:pt idx="4">
                  <c:v>#N/A</c:v>
                </c:pt>
                <c:pt idx="5">
                  <c:v>0.28999999999999998</c:v>
                </c:pt>
                <c:pt idx="6">
                  <c:v>#N/A</c:v>
                </c:pt>
                <c:pt idx="7">
                  <c:v>0.38</c:v>
                </c:pt>
                <c:pt idx="8">
                  <c:v>#N/A</c:v>
                </c:pt>
                <c:pt idx="9">
                  <c:v>1.0900000000000001</c:v>
                </c:pt>
              </c:numCache>
            </c:numRef>
          </c:val>
          <c:extLst xmlns:c16r2="http://schemas.microsoft.com/office/drawing/2015/06/chart">
            <c:ext xmlns:c16="http://schemas.microsoft.com/office/drawing/2014/chart" uri="{C3380CC4-5D6E-409C-BE32-E72D297353CC}">
              <c16:uniqueId val="{00000005-A7A5-44E6-8DC8-D0B835579A4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11.37</c:v>
                </c:pt>
                <c:pt idx="2">
                  <c:v>#N/A</c:v>
                </c:pt>
                <c:pt idx="3">
                  <c:v>12.72</c:v>
                </c:pt>
                <c:pt idx="4">
                  <c:v>#N/A</c:v>
                </c:pt>
                <c:pt idx="5">
                  <c:v>13.98</c:v>
                </c:pt>
                <c:pt idx="6">
                  <c:v>#N/A</c:v>
                </c:pt>
                <c:pt idx="7">
                  <c:v>14.9</c:v>
                </c:pt>
                <c:pt idx="8">
                  <c:v>#N/A</c:v>
                </c:pt>
                <c:pt idx="9">
                  <c:v>14.87</c:v>
                </c:pt>
              </c:numCache>
            </c:numRef>
          </c:val>
          <c:extLst xmlns:c16r2="http://schemas.microsoft.com/office/drawing/2015/06/chart">
            <c:ext xmlns:c16="http://schemas.microsoft.com/office/drawing/2014/chart" uri="{C3380CC4-5D6E-409C-BE32-E72D297353CC}">
              <c16:uniqueId val="{00000006-A7A5-44E6-8DC8-D0B835579A40}"/>
            </c:ext>
          </c:extLst>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1.26</c:v>
                </c:pt>
                <c:pt idx="1">
                  <c:v>#N/A</c:v>
                </c:pt>
                <c:pt idx="2">
                  <c:v>1.05</c:v>
                </c:pt>
                <c:pt idx="3">
                  <c:v>#N/A</c:v>
                </c:pt>
                <c:pt idx="4">
                  <c:v>0.76</c:v>
                </c:pt>
                <c:pt idx="5">
                  <c:v>#N/A</c:v>
                </c:pt>
                <c:pt idx="6">
                  <c:v>0.43</c:v>
                </c:pt>
                <c:pt idx="7">
                  <c:v>#N/A</c:v>
                </c:pt>
                <c:pt idx="8">
                  <c:v>0.1</c:v>
                </c:pt>
                <c:pt idx="9">
                  <c:v>#N/A</c:v>
                </c:pt>
              </c:numCache>
            </c:numRef>
          </c:val>
          <c:extLst xmlns:c16r2="http://schemas.microsoft.com/office/drawing/2015/06/chart">
            <c:ext xmlns:c16="http://schemas.microsoft.com/office/drawing/2014/chart" uri="{C3380CC4-5D6E-409C-BE32-E72D297353CC}">
              <c16:uniqueId val="{00000007-A7A5-44E6-8DC8-D0B835579A40}"/>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0.83</c:v>
                </c:pt>
                <c:pt idx="1">
                  <c:v>#N/A</c:v>
                </c:pt>
                <c:pt idx="2">
                  <c:v>0.71</c:v>
                </c:pt>
                <c:pt idx="3">
                  <c:v>#N/A</c:v>
                </c:pt>
                <c:pt idx="4">
                  <c:v>0.61</c:v>
                </c:pt>
                <c:pt idx="5">
                  <c:v>#N/A</c:v>
                </c:pt>
                <c:pt idx="6">
                  <c:v>0.52</c:v>
                </c:pt>
                <c:pt idx="7">
                  <c:v>#N/A</c:v>
                </c:pt>
                <c:pt idx="8">
                  <c:v>0.41</c:v>
                </c:pt>
                <c:pt idx="9">
                  <c:v>#N/A</c:v>
                </c:pt>
              </c:numCache>
            </c:numRef>
          </c:val>
          <c:extLst xmlns:c16r2="http://schemas.microsoft.com/office/drawing/2015/06/chart">
            <c:ext xmlns:c16="http://schemas.microsoft.com/office/drawing/2014/chart" uri="{C3380CC4-5D6E-409C-BE32-E72D297353CC}">
              <c16:uniqueId val="{00000008-A7A5-44E6-8DC8-D0B835579A40}"/>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7.63</c:v>
                </c:pt>
                <c:pt idx="1">
                  <c:v>#N/A</c:v>
                </c:pt>
                <c:pt idx="2">
                  <c:v>7.29</c:v>
                </c:pt>
                <c:pt idx="3">
                  <c:v>#N/A</c:v>
                </c:pt>
                <c:pt idx="4">
                  <c:v>7.19</c:v>
                </c:pt>
                <c:pt idx="5">
                  <c:v>#N/A</c:v>
                </c:pt>
                <c:pt idx="6">
                  <c:v>6.72</c:v>
                </c:pt>
                <c:pt idx="7">
                  <c:v>#N/A</c:v>
                </c:pt>
                <c:pt idx="8">
                  <c:v>6.68</c:v>
                </c:pt>
                <c:pt idx="9">
                  <c:v>#N/A</c:v>
                </c:pt>
              </c:numCache>
            </c:numRef>
          </c:val>
          <c:extLst xmlns:c16r2="http://schemas.microsoft.com/office/drawing/2015/06/chart">
            <c:ext xmlns:c16="http://schemas.microsoft.com/office/drawing/2014/chart" uri="{C3380CC4-5D6E-409C-BE32-E72D297353CC}">
              <c16:uniqueId val="{00000009-A7A5-44E6-8DC8-D0B835579A40}"/>
            </c:ext>
          </c:extLst>
        </c:ser>
        <c:dLbls>
          <c:showLegendKey val="0"/>
          <c:showVal val="0"/>
          <c:showCatName val="0"/>
          <c:showSerName val="0"/>
          <c:showPercent val="0"/>
          <c:showBubbleSize val="0"/>
        </c:dLbls>
        <c:gapWidth val="150"/>
        <c:overlap val="100"/>
        <c:axId val="210015744"/>
        <c:axId val="210017280"/>
      </c:barChart>
      <c:catAx>
        <c:axId val="2100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017280"/>
        <c:crosses val="autoZero"/>
        <c:auto val="1"/>
        <c:lblAlgn val="ctr"/>
        <c:lblOffset val="100"/>
        <c:tickLblSkip val="1"/>
        <c:tickMarkSkip val="1"/>
        <c:noMultiLvlLbl val="0"/>
      </c:catAx>
      <c:valAx>
        <c:axId val="2100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1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18286</c:v>
                </c:pt>
                <c:pt idx="5">
                  <c:v>16720</c:v>
                </c:pt>
                <c:pt idx="8">
                  <c:v>14140</c:v>
                </c:pt>
                <c:pt idx="11">
                  <c:v>13333</c:v>
                </c:pt>
                <c:pt idx="14">
                  <c:v>13203</c:v>
                </c:pt>
              </c:numCache>
            </c:numRef>
          </c:val>
          <c:extLst xmlns:c16r2="http://schemas.microsoft.com/office/drawing/2015/06/chart">
            <c:ext xmlns:c16="http://schemas.microsoft.com/office/drawing/2014/chart" uri="{C3380CC4-5D6E-409C-BE32-E72D297353CC}">
              <c16:uniqueId val="{00000000-08F2-4CB1-BE44-DB2C69CE59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1-08F2-4CB1-BE44-DB2C69CE59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131</c:v>
                </c:pt>
                <c:pt idx="3">
                  <c:v>97</c:v>
                </c:pt>
                <c:pt idx="6">
                  <c:v>114</c:v>
                </c:pt>
                <c:pt idx="9">
                  <c:v>128</c:v>
                </c:pt>
                <c:pt idx="12">
                  <c:v>136</c:v>
                </c:pt>
              </c:numCache>
            </c:numRef>
          </c:val>
          <c:extLst xmlns:c16r2="http://schemas.microsoft.com/office/drawing/2015/06/chart">
            <c:ext xmlns:c16="http://schemas.microsoft.com/office/drawing/2014/chart" uri="{C3380CC4-5D6E-409C-BE32-E72D297353CC}">
              <c16:uniqueId val="{00000002-08F2-4CB1-BE44-DB2C69CE59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884</c:v>
                </c:pt>
                <c:pt idx="3">
                  <c:v>895</c:v>
                </c:pt>
                <c:pt idx="6">
                  <c:v>976</c:v>
                </c:pt>
                <c:pt idx="9">
                  <c:v>884</c:v>
                </c:pt>
                <c:pt idx="12">
                  <c:v>889</c:v>
                </c:pt>
              </c:numCache>
            </c:numRef>
          </c:val>
          <c:extLst xmlns:c16r2="http://schemas.microsoft.com/office/drawing/2015/06/chart">
            <c:ext xmlns:c16="http://schemas.microsoft.com/office/drawing/2014/chart" uri="{C3380CC4-5D6E-409C-BE32-E72D297353CC}">
              <c16:uniqueId val="{00000003-08F2-4CB1-BE44-DB2C69CE59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3543</c:v>
                </c:pt>
                <c:pt idx="3">
                  <c:v>3562</c:v>
                </c:pt>
                <c:pt idx="6">
                  <c:v>3534</c:v>
                </c:pt>
                <c:pt idx="9">
                  <c:v>3540</c:v>
                </c:pt>
                <c:pt idx="12">
                  <c:v>3611</c:v>
                </c:pt>
              </c:numCache>
            </c:numRef>
          </c:val>
          <c:extLst xmlns:c16r2="http://schemas.microsoft.com/office/drawing/2015/06/chart">
            <c:ext xmlns:c16="http://schemas.microsoft.com/office/drawing/2014/chart" uri="{C3380CC4-5D6E-409C-BE32-E72D297353CC}">
              <c16:uniqueId val="{00000004-08F2-4CB1-BE44-DB2C69CE59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133</c:v>
                </c:pt>
                <c:pt idx="3">
                  <c:v>33</c:v>
                </c:pt>
                <c:pt idx="6">
                  <c:v>17</c:v>
                </c:pt>
                <c:pt idx="9">
                  <c:v>17</c:v>
                </c:pt>
                <c:pt idx="12">
                  <c:v>17</c:v>
                </c:pt>
              </c:numCache>
            </c:numRef>
          </c:val>
          <c:extLst xmlns:c16r2="http://schemas.microsoft.com/office/drawing/2015/06/chart">
            <c:ext xmlns:c16="http://schemas.microsoft.com/office/drawing/2014/chart" uri="{C3380CC4-5D6E-409C-BE32-E72D297353CC}">
              <c16:uniqueId val="{00000005-08F2-4CB1-BE44-DB2C69CE59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F2-4CB1-BE44-DB2C69CE59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23316</c:v>
                </c:pt>
                <c:pt idx="3">
                  <c:v>21966</c:v>
                </c:pt>
                <c:pt idx="6">
                  <c:v>19530</c:v>
                </c:pt>
                <c:pt idx="9">
                  <c:v>18190</c:v>
                </c:pt>
                <c:pt idx="12">
                  <c:v>18117</c:v>
                </c:pt>
              </c:numCache>
            </c:numRef>
          </c:val>
          <c:extLst xmlns:c16r2="http://schemas.microsoft.com/office/drawing/2015/06/chart">
            <c:ext xmlns:c16="http://schemas.microsoft.com/office/drawing/2014/chart" uri="{C3380CC4-5D6E-409C-BE32-E72D297353CC}">
              <c16:uniqueId val="{00000007-08F2-4CB1-BE44-DB2C69CE595B}"/>
            </c:ext>
          </c:extLst>
        </c:ser>
        <c:dLbls>
          <c:showLegendKey val="0"/>
          <c:showVal val="0"/>
          <c:showCatName val="0"/>
          <c:showSerName val="0"/>
          <c:showPercent val="0"/>
          <c:showBubbleSize val="0"/>
        </c:dLbls>
        <c:gapWidth val="100"/>
        <c:overlap val="100"/>
        <c:axId val="210084608"/>
        <c:axId val="21008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9721</c:v>
                </c:pt>
                <c:pt idx="2">
                  <c:v>#N/A</c:v>
                </c:pt>
                <c:pt idx="3">
                  <c:v>#N/A</c:v>
                </c:pt>
                <c:pt idx="4">
                  <c:v>9834</c:v>
                </c:pt>
                <c:pt idx="5">
                  <c:v>#N/A</c:v>
                </c:pt>
                <c:pt idx="6">
                  <c:v>#N/A</c:v>
                </c:pt>
                <c:pt idx="7">
                  <c:v>10031</c:v>
                </c:pt>
                <c:pt idx="8">
                  <c:v>#N/A</c:v>
                </c:pt>
                <c:pt idx="9">
                  <c:v>#N/A</c:v>
                </c:pt>
                <c:pt idx="10">
                  <c:v>9427</c:v>
                </c:pt>
                <c:pt idx="11">
                  <c:v>#N/A</c:v>
                </c:pt>
                <c:pt idx="12">
                  <c:v>#N/A</c:v>
                </c:pt>
                <c:pt idx="13">
                  <c:v>9567</c:v>
                </c:pt>
                <c:pt idx="14">
                  <c:v>#N/A</c:v>
                </c:pt>
              </c:numCache>
            </c:numRef>
          </c:val>
          <c:smooth val="0"/>
          <c:extLst xmlns:c16r2="http://schemas.microsoft.com/office/drawing/2015/06/chart">
            <c:ext xmlns:c16="http://schemas.microsoft.com/office/drawing/2014/chart" uri="{C3380CC4-5D6E-409C-BE32-E72D297353CC}">
              <c16:uniqueId val="{00000008-08F2-4CB1-BE44-DB2C69CE595B}"/>
            </c:ext>
          </c:extLst>
        </c:ser>
        <c:dLbls>
          <c:showLegendKey val="0"/>
          <c:showVal val="0"/>
          <c:showCatName val="0"/>
          <c:showSerName val="0"/>
          <c:showPercent val="0"/>
          <c:showBubbleSize val="0"/>
        </c:dLbls>
        <c:marker val="1"/>
        <c:smooth val="0"/>
        <c:axId val="210084608"/>
        <c:axId val="210086528"/>
      </c:lineChart>
      <c:catAx>
        <c:axId val="2100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086528"/>
        <c:crosses val="autoZero"/>
        <c:auto val="1"/>
        <c:lblAlgn val="ctr"/>
        <c:lblOffset val="100"/>
        <c:tickLblSkip val="1"/>
        <c:tickMarkSkip val="1"/>
        <c:noMultiLvlLbl val="0"/>
      </c:catAx>
      <c:valAx>
        <c:axId val="21008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151295</c:v>
                </c:pt>
                <c:pt idx="5">
                  <c:v>150708</c:v>
                </c:pt>
                <c:pt idx="8">
                  <c:v>151109</c:v>
                </c:pt>
                <c:pt idx="11">
                  <c:v>155102</c:v>
                </c:pt>
                <c:pt idx="14">
                  <c:v>159172</c:v>
                </c:pt>
              </c:numCache>
            </c:numRef>
          </c:val>
          <c:extLst xmlns:c16r2="http://schemas.microsoft.com/office/drawing/2015/06/chart">
            <c:ext xmlns:c16="http://schemas.microsoft.com/office/drawing/2014/chart" uri="{C3380CC4-5D6E-409C-BE32-E72D297353CC}">
              <c16:uniqueId val="{00000000-1C04-4ABC-BDE4-4192CE79B2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4738</c:v>
                </c:pt>
                <c:pt idx="5">
                  <c:v>4989</c:v>
                </c:pt>
                <c:pt idx="8">
                  <c:v>4768</c:v>
                </c:pt>
                <c:pt idx="11">
                  <c:v>4339</c:v>
                </c:pt>
                <c:pt idx="14">
                  <c:v>4498</c:v>
                </c:pt>
              </c:numCache>
            </c:numRef>
          </c:val>
          <c:extLst xmlns:c16r2="http://schemas.microsoft.com/office/drawing/2015/06/chart">
            <c:ext xmlns:c16="http://schemas.microsoft.com/office/drawing/2014/chart" uri="{C3380CC4-5D6E-409C-BE32-E72D297353CC}">
              <c16:uniqueId val="{00000001-1C04-4ABC-BDE4-4192CE79B2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14025</c:v>
                </c:pt>
                <c:pt idx="5">
                  <c:v>15248</c:v>
                </c:pt>
                <c:pt idx="8">
                  <c:v>14658</c:v>
                </c:pt>
                <c:pt idx="11">
                  <c:v>14000</c:v>
                </c:pt>
                <c:pt idx="14">
                  <c:v>13565</c:v>
                </c:pt>
              </c:numCache>
            </c:numRef>
          </c:val>
          <c:extLst xmlns:c16r2="http://schemas.microsoft.com/office/drawing/2015/06/chart">
            <c:ext xmlns:c16="http://schemas.microsoft.com/office/drawing/2014/chart" uri="{C3380CC4-5D6E-409C-BE32-E72D297353CC}">
              <c16:uniqueId val="{00000002-1C04-4ABC-BDE4-4192CE79B2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C04-4ABC-BDE4-4192CE79B2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C04-4ABC-BDE4-4192CE79B2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04-4ABC-BDE4-4192CE79B2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17568</c:v>
                </c:pt>
                <c:pt idx="3">
                  <c:v>17605</c:v>
                </c:pt>
                <c:pt idx="6">
                  <c:v>17621</c:v>
                </c:pt>
                <c:pt idx="9">
                  <c:v>17002</c:v>
                </c:pt>
                <c:pt idx="12">
                  <c:v>16913</c:v>
                </c:pt>
              </c:numCache>
            </c:numRef>
          </c:val>
          <c:extLst xmlns:c16r2="http://schemas.microsoft.com/office/drawing/2015/06/chart">
            <c:ext xmlns:c16="http://schemas.microsoft.com/office/drawing/2014/chart" uri="{C3380CC4-5D6E-409C-BE32-E72D297353CC}">
              <c16:uniqueId val="{00000006-1C04-4ABC-BDE4-4192CE79B2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8906</c:v>
                </c:pt>
                <c:pt idx="3">
                  <c:v>8586</c:v>
                </c:pt>
                <c:pt idx="6">
                  <c:v>8245</c:v>
                </c:pt>
                <c:pt idx="9">
                  <c:v>8081</c:v>
                </c:pt>
                <c:pt idx="12">
                  <c:v>7998</c:v>
                </c:pt>
              </c:numCache>
            </c:numRef>
          </c:val>
          <c:extLst xmlns:c16r2="http://schemas.microsoft.com/office/drawing/2015/06/chart">
            <c:ext xmlns:c16="http://schemas.microsoft.com/office/drawing/2014/chart" uri="{C3380CC4-5D6E-409C-BE32-E72D297353CC}">
              <c16:uniqueId val="{00000007-1C04-4ABC-BDE4-4192CE79B2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60296</c:v>
                </c:pt>
                <c:pt idx="3">
                  <c:v>59129</c:v>
                </c:pt>
                <c:pt idx="6">
                  <c:v>58077</c:v>
                </c:pt>
                <c:pt idx="9">
                  <c:v>58085</c:v>
                </c:pt>
                <c:pt idx="12">
                  <c:v>57443</c:v>
                </c:pt>
              </c:numCache>
            </c:numRef>
          </c:val>
          <c:extLst xmlns:c16r2="http://schemas.microsoft.com/office/drawing/2015/06/chart">
            <c:ext xmlns:c16="http://schemas.microsoft.com/office/drawing/2014/chart" uri="{C3380CC4-5D6E-409C-BE32-E72D297353CC}">
              <c16:uniqueId val="{00000008-1C04-4ABC-BDE4-4192CE79B2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1335</c:v>
                </c:pt>
                <c:pt idx="3">
                  <c:v>1539</c:v>
                </c:pt>
                <c:pt idx="6">
                  <c:v>1436</c:v>
                </c:pt>
                <c:pt idx="9">
                  <c:v>1615</c:v>
                </c:pt>
                <c:pt idx="12">
                  <c:v>1964</c:v>
                </c:pt>
              </c:numCache>
            </c:numRef>
          </c:val>
          <c:extLst xmlns:c16r2="http://schemas.microsoft.com/office/drawing/2015/06/chart">
            <c:ext xmlns:c16="http://schemas.microsoft.com/office/drawing/2014/chart" uri="{C3380CC4-5D6E-409C-BE32-E72D297353CC}">
              <c16:uniqueId val="{00000009-1C04-4ABC-BDE4-4192CE79B2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197386</c:v>
                </c:pt>
                <c:pt idx="3">
                  <c:v>193858</c:v>
                </c:pt>
                <c:pt idx="6">
                  <c:v>192208</c:v>
                </c:pt>
                <c:pt idx="9">
                  <c:v>197223</c:v>
                </c:pt>
                <c:pt idx="12">
                  <c:v>202268</c:v>
                </c:pt>
              </c:numCache>
            </c:numRef>
          </c:val>
          <c:extLst xmlns:c16r2="http://schemas.microsoft.com/office/drawing/2015/06/chart">
            <c:ext xmlns:c16="http://schemas.microsoft.com/office/drawing/2014/chart" uri="{C3380CC4-5D6E-409C-BE32-E72D297353CC}">
              <c16:uniqueId val="{0000000A-1C04-4ABC-BDE4-4192CE79B25B}"/>
            </c:ext>
          </c:extLst>
        </c:ser>
        <c:dLbls>
          <c:showLegendKey val="0"/>
          <c:showVal val="0"/>
          <c:showCatName val="0"/>
          <c:showSerName val="0"/>
          <c:showPercent val="0"/>
          <c:showBubbleSize val="0"/>
        </c:dLbls>
        <c:gapWidth val="100"/>
        <c:overlap val="100"/>
        <c:axId val="167281792"/>
        <c:axId val="16728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115435</c:v>
                </c:pt>
                <c:pt idx="2">
                  <c:v>#N/A</c:v>
                </c:pt>
                <c:pt idx="3">
                  <c:v>#N/A</c:v>
                </c:pt>
                <c:pt idx="4">
                  <c:v>109773</c:v>
                </c:pt>
                <c:pt idx="5">
                  <c:v>#N/A</c:v>
                </c:pt>
                <c:pt idx="6">
                  <c:v>#N/A</c:v>
                </c:pt>
                <c:pt idx="7">
                  <c:v>107052</c:v>
                </c:pt>
                <c:pt idx="8">
                  <c:v>#N/A</c:v>
                </c:pt>
                <c:pt idx="9">
                  <c:v>#N/A</c:v>
                </c:pt>
                <c:pt idx="10">
                  <c:v>108564</c:v>
                </c:pt>
                <c:pt idx="11">
                  <c:v>#N/A</c:v>
                </c:pt>
                <c:pt idx="12">
                  <c:v>#N/A</c:v>
                </c:pt>
                <c:pt idx="13">
                  <c:v>109350</c:v>
                </c:pt>
                <c:pt idx="14">
                  <c:v>#N/A</c:v>
                </c:pt>
              </c:numCache>
            </c:numRef>
          </c:val>
          <c:smooth val="0"/>
          <c:extLst xmlns:c16r2="http://schemas.microsoft.com/office/drawing/2015/06/chart">
            <c:ext xmlns:c16="http://schemas.microsoft.com/office/drawing/2014/chart" uri="{C3380CC4-5D6E-409C-BE32-E72D297353CC}">
              <c16:uniqueId val="{0000000B-1C04-4ABC-BDE4-4192CE79B25B}"/>
            </c:ext>
          </c:extLst>
        </c:ser>
        <c:dLbls>
          <c:showLegendKey val="0"/>
          <c:showVal val="0"/>
          <c:showCatName val="0"/>
          <c:showSerName val="0"/>
          <c:showPercent val="0"/>
          <c:showBubbleSize val="0"/>
        </c:dLbls>
        <c:marker val="1"/>
        <c:smooth val="0"/>
        <c:axId val="167281792"/>
        <c:axId val="167283712"/>
      </c:lineChart>
      <c:catAx>
        <c:axId val="1672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283712"/>
        <c:crosses val="autoZero"/>
        <c:auto val="1"/>
        <c:lblAlgn val="ctr"/>
        <c:lblOffset val="100"/>
        <c:tickLblSkip val="1"/>
        <c:tickMarkSkip val="1"/>
        <c:noMultiLvlLbl val="0"/>
      </c:catAx>
      <c:valAx>
        <c:axId val="1672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8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2789</c:v>
                </c:pt>
                <c:pt idx="1">
                  <c:v>2791</c:v>
                </c:pt>
                <c:pt idx="2">
                  <c:v>2894</c:v>
                </c:pt>
              </c:numCache>
            </c:numRef>
          </c:val>
          <c:extLst xmlns:c16r2="http://schemas.microsoft.com/office/drawing/2015/06/chart">
            <c:ext xmlns:c16="http://schemas.microsoft.com/office/drawing/2014/chart" uri="{C3380CC4-5D6E-409C-BE32-E72D297353CC}">
              <c16:uniqueId val="{00000000-B915-449E-BD84-4D4BF2554C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1703</c:v>
                </c:pt>
                <c:pt idx="1">
                  <c:v>1853</c:v>
                </c:pt>
                <c:pt idx="2">
                  <c:v>1954</c:v>
                </c:pt>
              </c:numCache>
            </c:numRef>
          </c:val>
          <c:extLst xmlns:c16r2="http://schemas.microsoft.com/office/drawing/2015/06/chart">
            <c:ext xmlns:c16="http://schemas.microsoft.com/office/drawing/2014/chart" uri="{C3380CC4-5D6E-409C-BE32-E72D297353CC}">
              <c16:uniqueId val="{00000001-B915-449E-BD84-4D4BF2554C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10119</c:v>
                </c:pt>
                <c:pt idx="1">
                  <c:v>8260</c:v>
                </c:pt>
                <c:pt idx="2">
                  <c:v>6385</c:v>
                </c:pt>
              </c:numCache>
            </c:numRef>
          </c:val>
          <c:extLst xmlns:c16r2="http://schemas.microsoft.com/office/drawing/2015/06/chart">
            <c:ext xmlns:c16="http://schemas.microsoft.com/office/drawing/2014/chart" uri="{C3380CC4-5D6E-409C-BE32-E72D297353CC}">
              <c16:uniqueId val="{00000002-B915-449E-BD84-4D4BF2554CE6}"/>
            </c:ext>
          </c:extLst>
        </c:ser>
        <c:dLbls>
          <c:showLegendKey val="0"/>
          <c:showVal val="0"/>
          <c:showCatName val="0"/>
          <c:showSerName val="0"/>
          <c:showPercent val="0"/>
          <c:showBubbleSize val="0"/>
        </c:dLbls>
        <c:gapWidth val="120"/>
        <c:overlap val="100"/>
        <c:axId val="167361536"/>
        <c:axId val="209933056"/>
      </c:barChart>
      <c:catAx>
        <c:axId val="1673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933056"/>
        <c:crosses val="autoZero"/>
        <c:auto val="1"/>
        <c:lblAlgn val="ctr"/>
        <c:lblOffset val="100"/>
        <c:tickLblSkip val="1"/>
        <c:tickMarkSkip val="1"/>
        <c:noMultiLvlLbl val="0"/>
      </c:catAx>
      <c:valAx>
        <c:axId val="209933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36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3D-4775-8B74-B379352FA5A9}"/>
                </c:ext>
                <c:ext xmlns:c15="http://schemas.microsoft.com/office/drawing/2012/chart" uri="{CE6537A1-D6FC-4f65-9D91-7224C49458BB}">
                  <c15:dlblFieldTable>
                    <c15:dlblFTEntry>
                      <c15:txfldGUID>{DE6344D5-8CB5-4174-9918-223853E226C7}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3D-4775-8B74-B379352FA5A9}"/>
                </c:ext>
                <c:ext xmlns:c15="http://schemas.microsoft.com/office/drawing/2012/chart" uri="{CE6537A1-D6FC-4f65-9D91-7224C49458BB}">
                  <c15:dlblFieldTable>
                    <c15:dlblFTEntry>
                      <c15:txfldGUID>{59AA423C-69E7-4231-B2C6-69C1849748A4}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3D-4775-8B74-B379352FA5A9}"/>
                </c:ext>
                <c:ext xmlns:c15="http://schemas.microsoft.com/office/drawing/2012/chart" uri="{CE6537A1-D6FC-4f65-9D91-7224C49458BB}">
                  <c15:dlblFieldTable>
                    <c15:dlblFTEntry>
                      <c15:txfldGUID>{BAD59ACE-F634-4241-A8D8-9F0A05B11887}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3D-4775-8B74-B379352FA5A9}"/>
                </c:ext>
                <c:ext xmlns:c15="http://schemas.microsoft.com/office/drawing/2012/chart" uri="{CE6537A1-D6FC-4f65-9D91-7224C49458BB}">
                  <c15:dlblFieldTable>
                    <c15:dlblFTEntry>
                      <c15:txfldGUID>{4C7C69F8-1C40-4711-8D85-743C44D749D6}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3D-4775-8B74-B379352FA5A9}"/>
                </c:ext>
                <c:ext xmlns:c15="http://schemas.microsoft.com/office/drawing/2012/chart" uri="{CE6537A1-D6FC-4f65-9D91-7224C49458BB}">
                  <c15:dlblFieldTable>
                    <c15:dlblFTEntry>
                      <c15:txfldGUID>{753BDF05-1433-4B41-92FA-4EFB82643307}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3D-4775-8B74-B379352FA5A9}"/>
                </c:ext>
                <c:ext xmlns:c15="http://schemas.microsoft.com/office/drawing/2012/chart" uri="{CE6537A1-D6FC-4f65-9D91-7224C49458BB}">
                  <c15:dlblFieldTable>
                    <c15:dlblFTEntry>
                      <c15:txfldGUID>{497F5A02-2742-4D1F-A957-8A1BD05A0DE9}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3D-4775-8B74-B379352FA5A9}"/>
                </c:ext>
                <c:ext xmlns:c15="http://schemas.microsoft.com/office/drawing/2012/chart" uri="{CE6537A1-D6FC-4f65-9D91-7224C49458BB}">
                  <c15:layout/>
                  <c15:dlblFieldTable>
                    <c15:dlblFTEntry>
                      <c15:txfldGUID>{B06DFBE4-413E-421C-A60B-FB87519D70C0}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3D-4775-8B74-B379352FA5A9}"/>
                </c:ext>
                <c:ext xmlns:c15="http://schemas.microsoft.com/office/drawing/2012/chart" uri="{CE6537A1-D6FC-4f65-9D91-7224C49458BB}">
                  <c15:layout/>
                  <c15:dlblFieldTable>
                    <c15:dlblFTEntry>
                      <c15:txfldGUID>{23483382-A4F7-4323-AED2-C5F422927497}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3D-4775-8B74-B379352FA5A9}"/>
                </c:ext>
                <c:ext xmlns:c15="http://schemas.microsoft.com/office/drawing/2012/chart" uri="{CE6537A1-D6FC-4f65-9D91-7224C49458BB}">
                  <c15:layout/>
                  <c15:dlblFieldTable>
                    <c15:dlblFTEntry>
                      <c15:txfldGUID>{C34D06F3-30E7-48BC-8B7B-092938EDB5A9}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62.1</c:v>
                </c:pt>
                <c:pt idx="24">
                  <c:v>61.5</c:v>
                </c:pt>
                <c:pt idx="32">
                  <c:v>62.5</c:v>
                </c:pt>
              </c:numCache>
            </c:numRef>
          </c:xVal>
          <c:yVal>
            <c:numRef>
              <c:f>公会計指標分析・財政指標組合せ分析表!$BP$51:$DC$51</c:f>
              <c:numCache>
                <c:formatCode>#,##0.0;"▲ "#,##0.0</c:formatCode>
                <c:ptCount val="40"/>
                <c:pt idx="16">
                  <c:v>162.6</c:v>
                </c:pt>
                <c:pt idx="24">
                  <c:v>164.4</c:v>
                </c:pt>
                <c:pt idx="32">
                  <c:v>165.9</c:v>
                </c:pt>
              </c:numCache>
            </c:numRef>
          </c:yVal>
          <c:smooth val="0"/>
          <c:extLst xmlns:c16r2="http://schemas.microsoft.com/office/drawing/2015/06/chart">
            <c:ext xmlns:c16="http://schemas.microsoft.com/office/drawing/2014/chart" uri="{C3380CC4-5D6E-409C-BE32-E72D297353CC}">
              <c16:uniqueId val="{00000009-883D-4775-8B74-B379352FA5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3D-4775-8B74-B379352FA5A9}"/>
                </c:ext>
                <c:ext xmlns:c15="http://schemas.microsoft.com/office/drawing/2012/chart" uri="{CE6537A1-D6FC-4f65-9D91-7224C49458BB}">
                  <c15:dlblFieldTable>
                    <c15:dlblFTEntry>
                      <c15:txfldGUID>{EAB781E8-B268-4655-B9EC-77198CBFCA04}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3D-4775-8B74-B379352FA5A9}"/>
                </c:ext>
                <c:ext xmlns:c15="http://schemas.microsoft.com/office/drawing/2012/chart" uri="{CE6537A1-D6FC-4f65-9D91-7224C49458BB}">
                  <c15:dlblFieldTable>
                    <c15:dlblFTEntry>
                      <c15:txfldGUID>{BE7434B0-FEE9-4CE0-BE0F-04407B68C41E}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3D-4775-8B74-B379352FA5A9}"/>
                </c:ext>
                <c:ext xmlns:c15="http://schemas.microsoft.com/office/drawing/2012/chart" uri="{CE6537A1-D6FC-4f65-9D91-7224C49458BB}">
                  <c15:dlblFieldTable>
                    <c15:dlblFTEntry>
                      <c15:txfldGUID>{837519ED-1C9B-49A5-BEE4-7408FDD6BCD7}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3D-4775-8B74-B379352FA5A9}"/>
                </c:ext>
                <c:ext xmlns:c15="http://schemas.microsoft.com/office/drawing/2012/chart" uri="{CE6537A1-D6FC-4f65-9D91-7224C49458BB}">
                  <c15:dlblFieldTable>
                    <c15:dlblFTEntry>
                      <c15:txfldGUID>{6FDC8061-EDE3-40ED-9A10-4DA5D495B13F}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3D-4775-8B74-B379352FA5A9}"/>
                </c:ext>
                <c:ext xmlns:c15="http://schemas.microsoft.com/office/drawing/2012/chart" uri="{CE6537A1-D6FC-4f65-9D91-7224C49458BB}">
                  <c15:dlblFieldTable>
                    <c15:dlblFTEntry>
                      <c15:txfldGUID>{5568B3B7-DCFC-4132-93CC-31C514C4EE38}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3D-4775-8B74-B379352FA5A9}"/>
                </c:ext>
                <c:ext xmlns:c15="http://schemas.microsoft.com/office/drawing/2012/chart" uri="{CE6537A1-D6FC-4f65-9D91-7224C49458BB}">
                  <c15:dlblFieldTable>
                    <c15:dlblFTEntry>
                      <c15:txfldGUID>{37B3E20D-B0B2-4CDB-9CAD-858D05339F37}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3D-4775-8B74-B379352FA5A9}"/>
                </c:ext>
                <c:ext xmlns:c15="http://schemas.microsoft.com/office/drawing/2012/chart" uri="{CE6537A1-D6FC-4f65-9D91-7224C49458BB}">
                  <c15:layout/>
                  <c15:dlblFieldTable>
                    <c15:dlblFTEntry>
                      <c15:txfldGUID>{B7A5381E-090C-4A48-8CA7-92D821F98439}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3D-4775-8B74-B379352FA5A9}"/>
                </c:ext>
                <c:ext xmlns:c15="http://schemas.microsoft.com/office/drawing/2012/chart" uri="{CE6537A1-D6FC-4f65-9D91-7224C49458BB}">
                  <c15:layout/>
                  <c15:dlblFieldTable>
                    <c15:dlblFTEntry>
                      <c15:txfldGUID>{A438751F-D920-441B-A636-F183F48619AF}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3D-4775-8B74-B379352FA5A9}"/>
                </c:ext>
                <c:ext xmlns:c15="http://schemas.microsoft.com/office/drawing/2012/chart" uri="{CE6537A1-D6FC-4f65-9D91-7224C49458BB}">
                  <c15:layout/>
                  <c15:dlblFieldTable>
                    <c15:dlblFTEntry>
                      <c15:txfldGUID>{4914F9BD-7792-4C38-9C5E-E54AD058AD3E}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883D-4775-8B74-B379352FA5A9}"/>
            </c:ext>
          </c:extLst>
        </c:ser>
        <c:dLbls>
          <c:showLegendKey val="0"/>
          <c:showVal val="1"/>
          <c:showCatName val="0"/>
          <c:showSerName val="0"/>
          <c:showPercent val="0"/>
          <c:showBubbleSize val="0"/>
        </c:dLbls>
        <c:axId val="210557952"/>
        <c:axId val="210556800"/>
      </c:scatterChart>
      <c:valAx>
        <c:axId val="210557952"/>
        <c:scaling>
          <c:orientation val="minMax"/>
          <c:max val="62.80000000000000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556800"/>
        <c:crosses val="autoZero"/>
        <c:crossBetween val="midCat"/>
      </c:valAx>
      <c:valAx>
        <c:axId val="210556800"/>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557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6C-4092-A3AE-45DD2D6913C7}"/>
                </c:ext>
                <c:ext xmlns:c15="http://schemas.microsoft.com/office/drawing/2012/chart" uri="{CE6537A1-D6FC-4f65-9D91-7224C49458BB}">
                  <c15:layout/>
                  <c15:dlblFieldTable>
                    <c15:dlblFTEntry>
                      <c15:txfldGUID>{A00BE581-FF86-4E90-BAA6-05565C0BD9E3}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6C-4092-A3AE-45DD2D6913C7}"/>
                </c:ext>
                <c:ext xmlns:c15="http://schemas.microsoft.com/office/drawing/2012/chart" uri="{CE6537A1-D6FC-4f65-9D91-7224C49458BB}">
                  <c15:dlblFieldTable>
                    <c15:dlblFTEntry>
                      <c15:txfldGUID>{884578BB-F758-4F2D-9BD7-93BD71AA1B62}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6C-4092-A3AE-45DD2D6913C7}"/>
                </c:ext>
                <c:ext xmlns:c15="http://schemas.microsoft.com/office/drawing/2012/chart" uri="{CE6537A1-D6FC-4f65-9D91-7224C49458BB}">
                  <c15:dlblFieldTable>
                    <c15:dlblFTEntry>
                      <c15:txfldGUID>{7FAB8CDF-E7D3-4D3D-B62F-24F695ECC621}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6C-4092-A3AE-45DD2D6913C7}"/>
                </c:ext>
                <c:ext xmlns:c15="http://schemas.microsoft.com/office/drawing/2012/chart" uri="{CE6537A1-D6FC-4f65-9D91-7224C49458BB}">
                  <c15:dlblFieldTable>
                    <c15:dlblFTEntry>
                      <c15:txfldGUID>{569F7418-3EFF-48D0-9BDB-CD42BF1CFF33}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6C-4092-A3AE-45DD2D6913C7}"/>
                </c:ext>
                <c:ext xmlns:c15="http://schemas.microsoft.com/office/drawing/2012/chart" uri="{CE6537A1-D6FC-4f65-9D91-7224C49458BB}">
                  <c15:dlblFieldTable>
                    <c15:dlblFTEntry>
                      <c15:txfldGUID>{F6EF387C-9DCE-4CD9-8687-85975DAEFC78}</c15:txfldGUID>
                      <c15:f>#REF!</c15:f>
                      <c15:dlblFieldTableCache>
                        <c:ptCount val="1"/>
                        <c:pt idx="0">
                          <c:v>#REF!</c:v>
                        </c:pt>
                      </c15:dlblFieldTableCache>
                    </c15:dlblFTEntry>
                  </c15:dlblFieldTable>
                  <c15:showDataLabelsRange val="0"/>
                </c:ext>
              </c:extLst>
            </c:dLbl>
            <c:dLbl>
              <c:idx val="8"/>
              <c:layout>
                <c:manualLayout>
                  <c:x val="-2.2088068834486625E-2"/>
                  <c:y val="-7.559642497775542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6C-4092-A3AE-45DD2D6913C7}"/>
                </c:ext>
                <c:ext xmlns:c15="http://schemas.microsoft.com/office/drawing/2012/chart" uri="{CE6537A1-D6FC-4f65-9D91-7224C49458BB}">
                  <c15:layout/>
                  <c15:dlblFieldTable>
                    <c15:dlblFTEntry>
                      <c15:txfldGUID>{5F039150-62BD-4690-9CB4-B4708C37B5B5}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1307914403734644E-2"/>
                  <c:y val="-2.73438650544178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6C-4092-A3AE-45DD2D6913C7}"/>
                </c:ext>
                <c:ext xmlns:c15="http://schemas.microsoft.com/office/drawing/2012/chart" uri="{CE6537A1-D6FC-4f65-9D91-7224C49458BB}">
                  <c15:layout/>
                  <c15:dlblFieldTable>
                    <c15:dlblFTEntry>
                      <c15:txfldGUID>{92DCF55A-1DE2-4A40-ADCE-88CE93F16F62}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9.535949892698644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6C-4092-A3AE-45DD2D6913C7}"/>
                </c:ext>
                <c:ext xmlns:c15="http://schemas.microsoft.com/office/drawing/2012/chart" uri="{CE6537A1-D6FC-4f65-9D91-7224C49458BB}">
                  <c15:layout/>
                  <c15:dlblFieldTable>
                    <c15:dlblFTEntry>
                      <c15:txfldGUID>{8C50CF11-F9E9-4054-B418-DB9E01A3285A}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136697063580079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6C-4092-A3AE-45DD2D6913C7}"/>
                </c:ext>
                <c:ext xmlns:c15="http://schemas.microsoft.com/office/drawing/2012/chart" uri="{CE6537A1-D6FC-4f65-9D91-7224C49458BB}">
                  <c15:layout/>
                  <c15:dlblFieldTable>
                    <c15:dlblFTEntry>
                      <c15:txfldGUID>{1AAB671E-D9DC-479E-93EB-2E73BCDEA986}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c:v>
                </c:pt>
                <c:pt idx="16">
                  <c:v>14.9</c:v>
                </c:pt>
                <c:pt idx="24">
                  <c:v>14.7</c:v>
                </c:pt>
                <c:pt idx="32">
                  <c:v>14.6</c:v>
                </c:pt>
              </c:numCache>
            </c:numRef>
          </c:xVal>
          <c:yVal>
            <c:numRef>
              <c:f>公会計指標分析・財政指標組合せ分析表!$BP$73:$DC$73</c:f>
              <c:numCache>
                <c:formatCode>#,##0.0;"▲ "#,##0.0</c:formatCode>
                <c:ptCount val="40"/>
                <c:pt idx="0">
                  <c:v>174.9</c:v>
                </c:pt>
                <c:pt idx="8">
                  <c:v>165.4</c:v>
                </c:pt>
                <c:pt idx="16">
                  <c:v>162.6</c:v>
                </c:pt>
                <c:pt idx="24">
                  <c:v>164.4</c:v>
                </c:pt>
                <c:pt idx="32">
                  <c:v>165.9</c:v>
                </c:pt>
              </c:numCache>
            </c:numRef>
          </c:yVal>
          <c:smooth val="0"/>
          <c:extLst xmlns:c16r2="http://schemas.microsoft.com/office/drawing/2015/06/chart">
            <c:ext xmlns:c16="http://schemas.microsoft.com/office/drawing/2014/chart" uri="{C3380CC4-5D6E-409C-BE32-E72D297353CC}">
              <c16:uniqueId val="{00000009-CE6C-4092-A3AE-45DD2D6913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6C-4092-A3AE-45DD2D6913C7}"/>
                </c:ext>
                <c:ext xmlns:c15="http://schemas.microsoft.com/office/drawing/2012/chart" uri="{CE6537A1-D6FC-4f65-9D91-7224C49458BB}">
                  <c15:layout/>
                  <c15:dlblFieldTable>
                    <c15:dlblFTEntry>
                      <c15:txfldGUID>{62B6B917-A9C0-499F-96BA-4C817E5245A8}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6C-4092-A3AE-45DD2D6913C7}"/>
                </c:ext>
                <c:ext xmlns:c15="http://schemas.microsoft.com/office/drawing/2012/chart" uri="{CE6537A1-D6FC-4f65-9D91-7224C49458BB}">
                  <c15:dlblFieldTable>
                    <c15:dlblFTEntry>
                      <c15:txfldGUID>{5AA3D38A-305E-4504-B28F-4EF8D7CA7780}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6C-4092-A3AE-45DD2D6913C7}"/>
                </c:ext>
                <c:ext xmlns:c15="http://schemas.microsoft.com/office/drawing/2012/chart" uri="{CE6537A1-D6FC-4f65-9D91-7224C49458BB}">
                  <c15:dlblFieldTable>
                    <c15:dlblFTEntry>
                      <c15:txfldGUID>{8EDD8EFC-C3C9-4B0E-85ED-86F7AEEE4393}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6C-4092-A3AE-45DD2D6913C7}"/>
                </c:ext>
                <c:ext xmlns:c15="http://schemas.microsoft.com/office/drawing/2012/chart" uri="{CE6537A1-D6FC-4f65-9D91-7224C49458BB}">
                  <c15:dlblFieldTable>
                    <c15:dlblFTEntry>
                      <c15:txfldGUID>{A6AD7B5F-99F0-46BC-8163-CFB4CE5419FA}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6C-4092-A3AE-45DD2D6913C7}"/>
                </c:ext>
                <c:ext xmlns:c15="http://schemas.microsoft.com/office/drawing/2012/chart" uri="{CE6537A1-D6FC-4f65-9D91-7224C49458BB}">
                  <c15:dlblFieldTable>
                    <c15:dlblFTEntry>
                      <c15:txfldGUID>{EE9BB433-DFCF-4F8C-B78E-BA4EADEF9C8A}</c15:txfldGUID>
                      <c15:f>#REF!</c15:f>
                      <c15:dlblFieldTableCache>
                        <c:ptCount val="1"/>
                        <c:pt idx="0">
                          <c:v>#REF!</c:v>
                        </c:pt>
                      </c15:dlblFieldTableCache>
                    </c15:dlblFTEntry>
                  </c15:dlblFieldTable>
                  <c15:showDataLabelsRange val="0"/>
                </c:ext>
              </c:extLst>
            </c:dLbl>
            <c:dLbl>
              <c:idx val="8"/>
              <c:layout>
                <c:manualLayout>
                  <c:x val="-2.979295033495988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6C-4092-A3AE-45DD2D6913C7}"/>
                </c:ext>
                <c:ext xmlns:c15="http://schemas.microsoft.com/office/drawing/2012/chart" uri="{CE6537A1-D6FC-4f65-9D91-7224C49458BB}">
                  <c15:layout/>
                  <c15:dlblFieldTable>
                    <c15:dlblFTEntry>
                      <c15:txfldGUID>{8566CE67-EA35-4BA5-B601-51662B83F712}</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360303290326138E-2"/>
                  <c:y val="-7.86717921073054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6C-4092-A3AE-45DD2D6913C7}"/>
                </c:ext>
                <c:ext xmlns:c15="http://schemas.microsoft.com/office/drawing/2012/chart" uri="{CE6537A1-D6FC-4f65-9D91-7224C49458BB}">
                  <c15:layout/>
                  <c15:dlblFieldTable>
                    <c15:dlblFTEntry>
                      <c15:txfldGUID>{09137AB7-2422-4AE1-8352-F3264ADBC3D7}</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2.798688546599201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6C-4092-A3AE-45DD2D6913C7}"/>
                </c:ext>
                <c:ext xmlns:c15="http://schemas.microsoft.com/office/drawing/2012/chart" uri="{CE6537A1-D6FC-4f65-9D91-7224C49458BB}">
                  <c15:layout/>
                  <c15:dlblFieldTable>
                    <c15:dlblFTEntry>
                      <c15:txfldGUID>{93EFBB59-ED3A-425E-874E-33E31A0F3386}</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8.059092120251502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6C-4092-A3AE-45DD2D6913C7}"/>
                </c:ext>
                <c:ext xmlns:c15="http://schemas.microsoft.com/office/drawing/2012/chart" uri="{CE6537A1-D6FC-4f65-9D91-7224C49458BB}">
                  <c15:layout/>
                  <c15:dlblFieldTable>
                    <c15:dlblFTEntry>
                      <c15:txfldGUID>{7F8788E1-4C8C-482E-AF13-0904C3F3B054}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CE6C-4092-A3AE-45DD2D6913C7}"/>
            </c:ext>
          </c:extLst>
        </c:ser>
        <c:dLbls>
          <c:showLegendKey val="0"/>
          <c:showVal val="1"/>
          <c:showCatName val="0"/>
          <c:showSerName val="0"/>
          <c:showPercent val="0"/>
          <c:showBubbleSize val="0"/>
        </c:dLbls>
        <c:axId val="211400576"/>
        <c:axId val="211415040"/>
      </c:scatterChart>
      <c:valAx>
        <c:axId val="211400576"/>
        <c:scaling>
          <c:orientation val="minMax"/>
          <c:max val="16.3"/>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415040"/>
        <c:crosses val="autoZero"/>
        <c:crossBetween val="midCat"/>
      </c:valAx>
      <c:valAx>
        <c:axId val="21141504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400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都市基盤整備</a:t>
          </a:r>
          <a:r>
            <a:rPr kumimoji="1" lang="ja-JP" altLang="en-US" sz="1100" b="0" i="0" baseline="0">
              <a:solidFill>
                <a:schemeClr val="dk1"/>
              </a:solidFill>
              <a:effectLst/>
              <a:latin typeface="+mn-lt"/>
              <a:ea typeface="+mn-ea"/>
              <a:cs typeface="+mn-cs"/>
            </a:rPr>
            <a:t>や南海トラフ地震対策など</a:t>
          </a:r>
          <a:r>
            <a:rPr kumimoji="1" lang="ja-JP" altLang="ja-JP" sz="1100" b="0" i="0" baseline="0">
              <a:solidFill>
                <a:schemeClr val="dk1"/>
              </a:solidFill>
              <a:effectLst/>
              <a:latin typeface="+mn-lt"/>
              <a:ea typeface="+mn-ea"/>
              <a:cs typeface="+mn-cs"/>
            </a:rPr>
            <a:t>の大規模事業で発行した市債償還が本格化したことにより，元利償還金の高い水準が続き，実質公債費比率も高い水準で推移している</a:t>
          </a:r>
          <a:r>
            <a:rPr kumimoji="1" lang="ja-JP" altLang="en-US"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a:t>
          </a:r>
          <a:r>
            <a:rPr kumimoji="1" lang="ja-JP" altLang="ja-JP" sz="1100" b="0" i="0" baseline="0">
              <a:solidFill>
                <a:schemeClr val="dk1"/>
              </a:solidFill>
              <a:effectLst/>
              <a:latin typeface="+mn-lt"/>
              <a:ea typeface="+mn-ea"/>
              <a:cs typeface="+mn-cs"/>
            </a:rPr>
            <a:t>可能な限り公債費負担を軽減する取組を進めている。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年度に借入した</a:t>
          </a:r>
          <a:r>
            <a:rPr kumimoji="1" lang="ja-JP" altLang="ja-JP" sz="1100">
              <a:solidFill>
                <a:schemeClr val="dk1"/>
              </a:solidFill>
              <a:effectLst/>
              <a:latin typeface="+mn-lt"/>
              <a:ea typeface="+mn-ea"/>
              <a:cs typeface="+mn-cs"/>
            </a:rPr>
            <a:t>満期一括償還</a:t>
          </a:r>
          <a:r>
            <a:rPr kumimoji="1" lang="ja-JP" altLang="en-US" sz="1050">
              <a:latin typeface="ＭＳ ゴシック" pitchFamily="49" charset="-128"/>
              <a:ea typeface="ＭＳ ゴシック" pitchFamily="49" charset="-128"/>
            </a:rPr>
            <a:t>地方債について、</a:t>
          </a:r>
          <a:r>
            <a:rPr kumimoji="1" lang="ja-JP" altLang="ja-JP" sz="1050">
              <a:solidFill>
                <a:schemeClr val="dk1"/>
              </a:solidFill>
              <a:effectLst/>
              <a:latin typeface="+mn-lt"/>
              <a:ea typeface="+mn-ea"/>
              <a:cs typeface="+mn-cs"/>
            </a:rPr>
            <a:t>令和２年度</a:t>
          </a:r>
          <a:r>
            <a:rPr kumimoji="1" lang="ja-JP" altLang="en-US" sz="1050">
              <a:solidFill>
                <a:schemeClr val="dk1"/>
              </a:solidFill>
              <a:effectLst/>
              <a:latin typeface="+mn-lt"/>
              <a:ea typeface="+mn-ea"/>
              <a:cs typeface="+mn-cs"/>
            </a:rPr>
            <a:t>の</a:t>
          </a:r>
          <a:r>
            <a:rPr kumimoji="1" lang="ja-JP" altLang="en-US" sz="1050">
              <a:solidFill>
                <a:schemeClr val="dk1"/>
              </a:solidFill>
              <a:effectLst/>
              <a:latin typeface="ＭＳ ゴシック" pitchFamily="49" charset="-128"/>
              <a:ea typeface="ＭＳ ゴシック" pitchFamily="49" charset="-128"/>
              <a:cs typeface="+mn-cs"/>
            </a:rPr>
            <a:t>償還</a:t>
          </a:r>
          <a:r>
            <a:rPr kumimoji="1" lang="ja-JP" altLang="en-US" sz="1050">
              <a:latin typeface="ＭＳ ゴシック" pitchFamily="49" charset="-128"/>
              <a:ea typeface="ＭＳ ゴシック" pitchFamily="49" charset="-128"/>
            </a:rPr>
            <a:t>に向けた積立を行っている。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都市基盤整備や南海トラフ地震対策などの大規模事業で発行した市債償還が本格化したことにより，高い水準で推移している地方債残高が将来負担額を押し上げる要因となっている。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年度の地方債残高は，新図書館等複合施設建設事業等の投資事業により前年度比＋</a:t>
          </a:r>
          <a:r>
            <a:rPr kumimoji="1" lang="en-US" altLang="ja-JP" sz="1100" b="0" i="0" baseline="0">
              <a:solidFill>
                <a:schemeClr val="dk1"/>
              </a:solidFill>
              <a:effectLst/>
              <a:latin typeface="+mn-lt"/>
              <a:ea typeface="+mn-ea"/>
              <a:cs typeface="+mn-cs"/>
            </a:rPr>
            <a:t>5,045</a:t>
          </a:r>
          <a:r>
            <a:rPr kumimoji="1" lang="ja-JP" altLang="ja-JP" sz="1100" b="0" i="0" baseline="0">
              <a:solidFill>
                <a:schemeClr val="dk1"/>
              </a:solidFill>
              <a:effectLst/>
              <a:latin typeface="+mn-lt"/>
              <a:ea typeface="+mn-ea"/>
              <a:cs typeface="+mn-cs"/>
            </a:rPr>
            <a:t>百万円，平成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年度との比較では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4,882</a:t>
          </a:r>
          <a:r>
            <a:rPr kumimoji="1" lang="ja-JP" altLang="ja-JP" sz="1100" b="0" i="0" baseline="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高知県高知市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年度決算剰余金積立による財政調整基金及び減債基金の増や、大型建設事業の実施・執行年限のある基金の取り崩し等</a:t>
          </a:r>
          <a:r>
            <a:rPr kumimoji="1" lang="ja-JP" altLang="ja-JP" sz="1300">
              <a:solidFill>
                <a:schemeClr val="dk1"/>
              </a:solidFill>
              <a:effectLst/>
              <a:latin typeface="+mn-lt"/>
              <a:ea typeface="+mn-ea"/>
              <a:cs typeface="+mn-cs"/>
            </a:rPr>
            <a:t>による減少</a:t>
          </a:r>
          <a:r>
            <a:rPr kumimoji="1" lang="ja-JP" altLang="en-US"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・厳しい財政運営を迫られている状況ではあるが</a:t>
          </a:r>
          <a:r>
            <a:rPr kumimoji="1" lang="ja-JP" altLang="en-US" sz="1300">
              <a:solidFill>
                <a:schemeClr val="dk1"/>
              </a:solidFill>
              <a:effectLst/>
              <a:latin typeface="+mn-lt"/>
              <a:ea typeface="+mn-ea"/>
              <a:cs typeface="+mn-cs"/>
            </a:rPr>
            <a:t>、財政健全化プランに基づいた</a:t>
          </a:r>
          <a:r>
            <a:rPr kumimoji="1" lang="ja-JP" altLang="ja-JP" sz="1300">
              <a:solidFill>
                <a:schemeClr val="dk1"/>
              </a:solidFill>
              <a:effectLst/>
              <a:latin typeface="+mn-lt"/>
              <a:ea typeface="+mn-ea"/>
              <a:cs typeface="+mn-cs"/>
            </a:rPr>
            <a:t>事務事業見直し</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行い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健全な財政運営を確立する中で</a:t>
          </a:r>
          <a:r>
            <a:rPr kumimoji="1" lang="ja-JP" altLang="en-US" sz="1300">
              <a:solidFill>
                <a:schemeClr val="dk1"/>
              </a:solidFill>
              <a:effectLst/>
              <a:latin typeface="+mn-lt"/>
              <a:ea typeface="+mn-ea"/>
              <a:cs typeface="+mn-cs"/>
            </a:rPr>
            <a:t>、財政調整基金残高を標準財政規模の５％以上を目標とし、</a:t>
          </a:r>
          <a:r>
            <a:rPr kumimoji="1" lang="ja-JP" altLang="ja-JP" sz="1300">
              <a:solidFill>
                <a:schemeClr val="dk1"/>
              </a:solidFill>
              <a:effectLst/>
              <a:latin typeface="+mn-lt"/>
              <a:ea typeface="+mn-ea"/>
              <a:cs typeface="+mn-cs"/>
            </a:rPr>
            <a:t>適正な積立に努めることとしている</a:t>
          </a:r>
          <a:r>
            <a:rPr kumimoji="1" lang="ja-JP" altLang="en-US"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・地域振興基金：高知市における市民の連帯の強化又は地域振興に要する経費</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・広域行政推進基金：れんけいこうち広域都市圏において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活力ある地域経済を維持し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住民が安心して快適な暮らしを営むことができる</a:t>
          </a:r>
          <a:endParaRPr lang="ja-JP" altLang="ja-JP" sz="1300">
            <a:effectLst/>
          </a:endParaRPr>
        </a:p>
        <a:p>
          <a:r>
            <a:rPr kumimoji="1" lang="ja-JP" altLang="ja-JP" sz="1300">
              <a:solidFill>
                <a:schemeClr val="dk1"/>
              </a:solidFill>
              <a:effectLst/>
              <a:latin typeface="+mn-lt"/>
              <a:ea typeface="+mn-ea"/>
              <a:cs typeface="+mn-cs"/>
            </a:rPr>
            <a:t>　圏域づくりに要する経費その他広域的な行政課題に対応するための事業に要する経費</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・施設等整備基金：市の施設等の整備に要する財源を円滑に調整するための経費。</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・廃棄物処理施設整備基金：一般廃棄物処理施設の整備に要する経費。</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南海地震等災害復興基金：南海地震等の大規模災害発生時に、本市における社会基盤の復旧及び復興に要する経費。</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・地域振興基金：中学校給食センター及び</a:t>
          </a:r>
          <a:r>
            <a:rPr kumimoji="1" lang="ja-JP" altLang="en-US" sz="1300">
              <a:solidFill>
                <a:schemeClr val="dk1"/>
              </a:solidFill>
              <a:effectLst/>
              <a:latin typeface="+mn-lt"/>
              <a:ea typeface="+mn-ea"/>
              <a:cs typeface="+mn-cs"/>
            </a:rPr>
            <a:t>新庁舎</a:t>
          </a:r>
          <a:r>
            <a:rPr kumimoji="1" lang="ja-JP" altLang="ja-JP" sz="1300">
              <a:solidFill>
                <a:schemeClr val="dk1"/>
              </a:solidFill>
              <a:effectLst/>
              <a:latin typeface="+mn-lt"/>
              <a:ea typeface="+mn-ea"/>
              <a:cs typeface="+mn-cs"/>
            </a:rPr>
            <a:t>等の建設事業の財源として</a:t>
          </a:r>
          <a:r>
            <a:rPr kumimoji="1" lang="en-US" altLang="ja-JP" sz="1300">
              <a:solidFill>
                <a:schemeClr val="dk1"/>
              </a:solidFill>
              <a:effectLst/>
              <a:latin typeface="+mn-lt"/>
              <a:ea typeface="+mn-ea"/>
              <a:cs typeface="+mn-cs"/>
            </a:rPr>
            <a:t>530</a:t>
          </a:r>
          <a:r>
            <a:rPr kumimoji="1" lang="ja-JP" altLang="ja-JP" sz="1300">
              <a:solidFill>
                <a:schemeClr val="dk1"/>
              </a:solidFill>
              <a:effectLst/>
              <a:latin typeface="+mn-lt"/>
              <a:ea typeface="+mn-ea"/>
              <a:cs typeface="+mn-cs"/>
            </a:rPr>
            <a:t>百万円を充当したことにより減少</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施設等整備基金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団地下水道使用料の増による積立額の増等により増加。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令和２年度は厳しい財政状況により、南海地震等災害復興基金への積極的な積立予算を計上できていないが、財政健全化プランに基づいた事務事業見直しを行うことで、健全な財政運営を確立し、本市の喫緊の課題である南海トラフ地震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年度決算剰余金積立による増加。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年度決算剰余金積立による増加</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・満期一括償還を目的とした積立等による増加</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・厳しい財政運営を迫られている状況ではあるが</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近年の投資事業に伴う今後の公債費増に備えるため</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適正な積立に努めることとしている</a:t>
          </a:r>
          <a:r>
            <a:rPr kumimoji="1" lang="ja-JP" altLang="en-US" sz="1300" b="0" i="0" baseline="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年度に策定した高知市公共施設マネジメント基本計画において，今後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％削減することが必要と推測しており，施設の統廃合や長寿命化に向けた取組を進めることとしている。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から増加しており，また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類似団体平均より高い水準に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年度に策定した高知市公共施設再配置計画（第１期）や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，令和２年５月に策定した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高知市個別施設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計画に基づき，総量の最適化・管理の最適化に取り組んでいく。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77" name="楕円 76"/>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78" name="有形固定資産減価償却率該当値テキスト"/>
        <xdr:cNvSpPr txBox="1"/>
      </xdr:nvSpPr>
      <xdr:spPr>
        <a:xfrm>
          <a:off x="4813300"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79" name="楕円 78"/>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97155</xdr:rowOff>
    </xdr:to>
    <xdr:cxnSp macro="">
      <xdr:nvCxnSpPr>
        <xdr:cNvPr id="80" name="直線コネクタ 79"/>
        <xdr:cNvCxnSpPr/>
      </xdr:nvCxnSpPr>
      <xdr:spPr>
        <a:xfrm flipV="1">
          <a:off x="4051300" y="614045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20447</xdr:rowOff>
    </xdr:from>
    <xdr:to>
      <xdr:col>15</xdr:col>
      <xdr:colOff>187325</xdr:colOff>
      <xdr:row>31</xdr:row>
      <xdr:rowOff>122047</xdr:rowOff>
    </xdr:to>
    <xdr:sp macro="" textlink="">
      <xdr:nvSpPr>
        <xdr:cNvPr id="81" name="楕円 80"/>
        <xdr:cNvSpPr/>
      </xdr:nvSpPr>
      <xdr:spPr>
        <a:xfrm>
          <a:off x="3238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97155</xdr:rowOff>
    </xdr:to>
    <xdr:cxnSp macro="">
      <xdr:nvCxnSpPr>
        <xdr:cNvPr id="82" name="直線コネクタ 81"/>
        <xdr:cNvCxnSpPr/>
      </xdr:nvCxnSpPr>
      <xdr:spPr>
        <a:xfrm>
          <a:off x="3289300" y="615772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86"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138574</xdr:rowOff>
    </xdr:from>
    <xdr:ext cx="405111" cy="259045"/>
    <xdr:sp macro="" textlink="">
      <xdr:nvSpPr>
        <xdr:cNvPr id="87" name="n_2mainValue有形固定資産減価償却率"/>
        <xdr:cNvSpPr txBox="1"/>
      </xdr:nvSpPr>
      <xdr:spPr>
        <a:xfrm>
          <a:off x="30867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分子の主要素である起債残高では，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投資事業費の縮減などにより，平成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年度をピークに減少を図ってきたが，近年南海トラフ地震対策に集中的に取り組んだ結果，平成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年度から上昇に転じており，今後も高水準で推移する見通しである。加えて，本市は都市計画税を徴収していないことから，類似団体よりも充当可能特定歳入が少ない財政構造となっている。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分母では，経常経費充当一般財源において，扶助費充当分が中核市比較で高い水準となっており，償還可能年数が長くなる要因となっている。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12778</xdr:rowOff>
    </xdr:from>
    <xdr:to>
      <xdr:col>76</xdr:col>
      <xdr:colOff>73025</xdr:colOff>
      <xdr:row>26</xdr:row>
      <xdr:rowOff>114378</xdr:rowOff>
    </xdr:to>
    <xdr:sp macro="" textlink="">
      <xdr:nvSpPr>
        <xdr:cNvPr id="129" name="楕円 128"/>
        <xdr:cNvSpPr/>
      </xdr:nvSpPr>
      <xdr:spPr>
        <a:xfrm>
          <a:off x="14744700" y="52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136895</xdr:rowOff>
    </xdr:from>
    <xdr:ext cx="560923" cy="259045"/>
    <xdr:sp macro="" textlink="">
      <xdr:nvSpPr>
        <xdr:cNvPr id="130" name="債務償還比率該当値テキスト"/>
        <xdr:cNvSpPr txBox="1"/>
      </xdr:nvSpPr>
      <xdr:spPr>
        <a:xfrm>
          <a:off x="14846300" y="5194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133442</xdr:rowOff>
    </xdr:from>
    <xdr:to>
      <xdr:col>72</xdr:col>
      <xdr:colOff>123825</xdr:colOff>
      <xdr:row>27</xdr:row>
      <xdr:rowOff>63592</xdr:rowOff>
    </xdr:to>
    <xdr:sp macro="" textlink="">
      <xdr:nvSpPr>
        <xdr:cNvPr id="131" name="楕円 130"/>
        <xdr:cNvSpPr/>
      </xdr:nvSpPr>
      <xdr:spPr>
        <a:xfrm>
          <a:off x="14033500" y="53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63578</xdr:rowOff>
    </xdr:from>
    <xdr:to>
      <xdr:col>76</xdr:col>
      <xdr:colOff>22225</xdr:colOff>
      <xdr:row>27</xdr:row>
      <xdr:rowOff>12792</xdr:rowOff>
    </xdr:to>
    <xdr:cxnSp macro="">
      <xdr:nvCxnSpPr>
        <xdr:cNvPr id="132" name="直線コネクタ 131"/>
        <xdr:cNvCxnSpPr/>
      </xdr:nvCxnSpPr>
      <xdr:spPr>
        <a:xfrm flipV="1">
          <a:off x="14084300" y="5292803"/>
          <a:ext cx="711200" cy="1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80119</xdr:rowOff>
    </xdr:from>
    <xdr:ext cx="560923" cy="259045"/>
    <xdr:sp macro="" textlink="">
      <xdr:nvSpPr>
        <xdr:cNvPr id="134" name="n_1mainValue債務償還比率"/>
        <xdr:cNvSpPr txBox="1"/>
      </xdr:nvSpPr>
      <xdr:spPr>
        <a:xfrm>
          <a:off x="13791138" y="5137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38735</xdr:rowOff>
    </xdr:from>
    <xdr:to>
      <xdr:col>24</xdr:col>
      <xdr:colOff>114300</xdr:colOff>
      <xdr:row>36</xdr:row>
      <xdr:rowOff>140335</xdr:rowOff>
    </xdr:to>
    <xdr:sp macro="" textlink="">
      <xdr:nvSpPr>
        <xdr:cNvPr id="71" name="楕円 70"/>
        <xdr:cNvSpPr/>
      </xdr:nvSpPr>
      <xdr:spPr>
        <a:xfrm>
          <a:off x="4584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61612</xdr:rowOff>
    </xdr:from>
    <xdr:ext cx="405111" cy="259045"/>
    <xdr:sp macro="" textlink="">
      <xdr:nvSpPr>
        <xdr:cNvPr id="72" name="【道路】&#10;有形固定資産減価償却率該当値テキスト"/>
        <xdr:cNvSpPr txBox="1"/>
      </xdr:nvSpPr>
      <xdr:spPr>
        <a:xfrm>
          <a:off x="4673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3" name="楕円 72"/>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89535</xdr:rowOff>
    </xdr:from>
    <xdr:to>
      <xdr:col>24</xdr:col>
      <xdr:colOff>63500</xdr:colOff>
      <xdr:row>36</xdr:row>
      <xdr:rowOff>112395</xdr:rowOff>
    </xdr:to>
    <xdr:cxnSp macro="">
      <xdr:nvCxnSpPr>
        <xdr:cNvPr id="74" name="直線コネクタ 73"/>
        <xdr:cNvCxnSpPr/>
      </xdr:nvCxnSpPr>
      <xdr:spPr>
        <a:xfrm flipV="1">
          <a:off x="3797300" y="62617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61595</xdr:rowOff>
    </xdr:from>
    <xdr:to>
      <xdr:col>15</xdr:col>
      <xdr:colOff>101600</xdr:colOff>
      <xdr:row>36</xdr:row>
      <xdr:rowOff>163195</xdr:rowOff>
    </xdr:to>
    <xdr:sp macro="" textlink="">
      <xdr:nvSpPr>
        <xdr:cNvPr id="75" name="楕円 74"/>
        <xdr:cNvSpPr/>
      </xdr:nvSpPr>
      <xdr:spPr>
        <a:xfrm>
          <a:off x="2857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112395</xdr:rowOff>
    </xdr:to>
    <xdr:cxnSp macro="">
      <xdr:nvCxnSpPr>
        <xdr:cNvPr id="76" name="直線コネクタ 75"/>
        <xdr:cNvCxnSpPr/>
      </xdr:nvCxnSpPr>
      <xdr:spPr>
        <a:xfrm>
          <a:off x="2908300" y="628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7"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8"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80" name="n_1mainValue【道路】&#10;有形固定資産減価償却率"/>
        <xdr:cNvSpPr txBox="1"/>
      </xdr:nvSpPr>
      <xdr:spPr>
        <a:xfrm>
          <a:off x="3582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8272</xdr:rowOff>
    </xdr:from>
    <xdr:ext cx="405111" cy="259045"/>
    <xdr:sp macro="" textlink="">
      <xdr:nvSpPr>
        <xdr:cNvPr id="81" name="n_2mainValue【道路】&#10;有形固定資産減価償却率"/>
        <xdr:cNvSpPr txBox="1"/>
      </xdr:nvSpPr>
      <xdr:spPr>
        <a:xfrm>
          <a:off x="2705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105959</xdr:rowOff>
    </xdr:from>
    <xdr:to>
      <xdr:col>55</xdr:col>
      <xdr:colOff>50800</xdr:colOff>
      <xdr:row>41</xdr:row>
      <xdr:rowOff>36109</xdr:rowOff>
    </xdr:to>
    <xdr:sp macro="" textlink="">
      <xdr:nvSpPr>
        <xdr:cNvPr id="118" name="楕円 117"/>
        <xdr:cNvSpPr/>
      </xdr:nvSpPr>
      <xdr:spPr>
        <a:xfrm>
          <a:off x="10426700" y="69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84386</xdr:rowOff>
    </xdr:from>
    <xdr:ext cx="469744" cy="259045"/>
    <xdr:sp macro="" textlink="">
      <xdr:nvSpPr>
        <xdr:cNvPr id="119" name="【道路】&#10;一人当たり延長該当値テキスト"/>
        <xdr:cNvSpPr txBox="1"/>
      </xdr:nvSpPr>
      <xdr:spPr>
        <a:xfrm>
          <a:off x="10515600" y="694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119514</xdr:rowOff>
    </xdr:from>
    <xdr:to>
      <xdr:col>50</xdr:col>
      <xdr:colOff>165100</xdr:colOff>
      <xdr:row>41</xdr:row>
      <xdr:rowOff>49664</xdr:rowOff>
    </xdr:to>
    <xdr:sp macro="" textlink="">
      <xdr:nvSpPr>
        <xdr:cNvPr id="120" name="楕円 119"/>
        <xdr:cNvSpPr/>
      </xdr:nvSpPr>
      <xdr:spPr>
        <a:xfrm>
          <a:off x="9588500" y="69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156759</xdr:rowOff>
    </xdr:from>
    <xdr:to>
      <xdr:col>55</xdr:col>
      <xdr:colOff>0</xdr:colOff>
      <xdr:row>40</xdr:row>
      <xdr:rowOff>170314</xdr:rowOff>
    </xdr:to>
    <xdr:cxnSp macro="">
      <xdr:nvCxnSpPr>
        <xdr:cNvPr id="121" name="直線コネクタ 120"/>
        <xdr:cNvCxnSpPr/>
      </xdr:nvCxnSpPr>
      <xdr:spPr>
        <a:xfrm flipV="1">
          <a:off x="9639300" y="7014759"/>
          <a:ext cx="8382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120429</xdr:rowOff>
    </xdr:from>
    <xdr:to>
      <xdr:col>46</xdr:col>
      <xdr:colOff>38100</xdr:colOff>
      <xdr:row>41</xdr:row>
      <xdr:rowOff>50579</xdr:rowOff>
    </xdr:to>
    <xdr:sp macro="" textlink="">
      <xdr:nvSpPr>
        <xdr:cNvPr id="122" name="楕円 121"/>
        <xdr:cNvSpPr/>
      </xdr:nvSpPr>
      <xdr:spPr>
        <a:xfrm>
          <a:off x="8699500" y="69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170314</xdr:rowOff>
    </xdr:from>
    <xdr:to>
      <xdr:col>50</xdr:col>
      <xdr:colOff>114300</xdr:colOff>
      <xdr:row>40</xdr:row>
      <xdr:rowOff>171229</xdr:rowOff>
    </xdr:to>
    <xdr:cxnSp macro="">
      <xdr:nvCxnSpPr>
        <xdr:cNvPr id="123" name="直線コネクタ 122"/>
        <xdr:cNvCxnSpPr/>
      </xdr:nvCxnSpPr>
      <xdr:spPr>
        <a:xfrm flipV="1">
          <a:off x="8750300" y="70283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66191</xdr:rowOff>
    </xdr:from>
    <xdr:ext cx="469744" cy="259045"/>
    <xdr:sp macro="" textlink="">
      <xdr:nvSpPr>
        <xdr:cNvPr id="127" name="n_1mainValue【道路】&#10;一人当たり延長"/>
        <xdr:cNvSpPr txBox="1"/>
      </xdr:nvSpPr>
      <xdr:spPr>
        <a:xfrm>
          <a:off x="9391727" y="675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67106</xdr:rowOff>
    </xdr:from>
    <xdr:ext cx="469744" cy="259045"/>
    <xdr:sp macro="" textlink="">
      <xdr:nvSpPr>
        <xdr:cNvPr id="128" name="n_2mainValue【道路】&#10;一人当たり延長"/>
        <xdr:cNvSpPr txBox="1"/>
      </xdr:nvSpPr>
      <xdr:spPr>
        <a:xfrm>
          <a:off x="8515427" y="675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67" name="楕円 166"/>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102887</xdr:rowOff>
    </xdr:from>
    <xdr:ext cx="405111" cy="259045"/>
    <xdr:sp macro="" textlink="">
      <xdr:nvSpPr>
        <xdr:cNvPr id="168" name="【橋りょう・トンネル】&#10;有形固定資産減価償却率該当値テキスト"/>
        <xdr:cNvSpPr txBox="1"/>
      </xdr:nvSpPr>
      <xdr:spPr>
        <a:xfrm>
          <a:off x="4673600"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69" name="楕円 168"/>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32385</xdr:rowOff>
    </xdr:to>
    <xdr:cxnSp macro="">
      <xdr:nvCxnSpPr>
        <xdr:cNvPr id="170" name="直線コネクタ 169"/>
        <xdr:cNvCxnSpPr/>
      </xdr:nvCxnSpPr>
      <xdr:spPr>
        <a:xfrm flipV="1">
          <a:off x="3797300" y="101193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71" name="楕円 170"/>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60960</xdr:rowOff>
    </xdr:to>
    <xdr:cxnSp macro="">
      <xdr:nvCxnSpPr>
        <xdr:cNvPr id="172" name="直線コネクタ 171"/>
        <xdr:cNvCxnSpPr/>
      </xdr:nvCxnSpPr>
      <xdr:spPr>
        <a:xfrm flipV="1">
          <a:off x="2908300" y="10147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74312</xdr:rowOff>
    </xdr:from>
    <xdr:ext cx="405111" cy="259045"/>
    <xdr:sp macro="" textlink="">
      <xdr:nvSpPr>
        <xdr:cNvPr id="176" name="n_1mainValue【橋りょう・トンネル】&#10;有形固定資産減価償却率"/>
        <xdr:cNvSpPr txBox="1"/>
      </xdr:nvSpPr>
      <xdr:spPr>
        <a:xfrm>
          <a:off x="35820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177" name="n_2mainValue【橋りょう・トンネル】&#10;有形固定資産減価償却率"/>
        <xdr:cNvSpPr txBox="1"/>
      </xdr:nvSpPr>
      <xdr:spPr>
        <a:xfrm>
          <a:off x="2705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143766</xdr:rowOff>
    </xdr:from>
    <xdr:to>
      <xdr:col>55</xdr:col>
      <xdr:colOff>50800</xdr:colOff>
      <xdr:row>61</xdr:row>
      <xdr:rowOff>73916</xdr:rowOff>
    </xdr:to>
    <xdr:sp macro="" textlink="">
      <xdr:nvSpPr>
        <xdr:cNvPr id="214" name="楕円 213"/>
        <xdr:cNvSpPr/>
      </xdr:nvSpPr>
      <xdr:spPr>
        <a:xfrm>
          <a:off x="10426700" y="104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166643</xdr:rowOff>
    </xdr:from>
    <xdr:ext cx="599010" cy="259045"/>
    <xdr:sp macro="" textlink="">
      <xdr:nvSpPr>
        <xdr:cNvPr id="215" name="【橋りょう・トンネル】&#10;一人当たり有形固定資産（償却資産）額該当値テキスト"/>
        <xdr:cNvSpPr txBox="1"/>
      </xdr:nvSpPr>
      <xdr:spPr>
        <a:xfrm>
          <a:off x="10515600" y="102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148859</xdr:rowOff>
    </xdr:from>
    <xdr:to>
      <xdr:col>50</xdr:col>
      <xdr:colOff>165100</xdr:colOff>
      <xdr:row>61</xdr:row>
      <xdr:rowOff>79009</xdr:rowOff>
    </xdr:to>
    <xdr:sp macro="" textlink="">
      <xdr:nvSpPr>
        <xdr:cNvPr id="216" name="楕円 215"/>
        <xdr:cNvSpPr/>
      </xdr:nvSpPr>
      <xdr:spPr>
        <a:xfrm>
          <a:off x="9588500" y="104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23116</xdr:rowOff>
    </xdr:from>
    <xdr:to>
      <xdr:col>55</xdr:col>
      <xdr:colOff>0</xdr:colOff>
      <xdr:row>61</xdr:row>
      <xdr:rowOff>28209</xdr:rowOff>
    </xdr:to>
    <xdr:cxnSp macro="">
      <xdr:nvCxnSpPr>
        <xdr:cNvPr id="217" name="直線コネクタ 216"/>
        <xdr:cNvCxnSpPr/>
      </xdr:nvCxnSpPr>
      <xdr:spPr>
        <a:xfrm flipV="1">
          <a:off x="9639300" y="10481566"/>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153450</xdr:rowOff>
    </xdr:from>
    <xdr:to>
      <xdr:col>46</xdr:col>
      <xdr:colOff>38100</xdr:colOff>
      <xdr:row>61</xdr:row>
      <xdr:rowOff>83600</xdr:rowOff>
    </xdr:to>
    <xdr:sp macro="" textlink="">
      <xdr:nvSpPr>
        <xdr:cNvPr id="218" name="楕円 217"/>
        <xdr:cNvSpPr/>
      </xdr:nvSpPr>
      <xdr:spPr>
        <a:xfrm>
          <a:off x="8699500" y="104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28209</xdr:rowOff>
    </xdr:from>
    <xdr:to>
      <xdr:col>50</xdr:col>
      <xdr:colOff>114300</xdr:colOff>
      <xdr:row>61</xdr:row>
      <xdr:rowOff>32800</xdr:rowOff>
    </xdr:to>
    <xdr:cxnSp macro="">
      <xdr:nvCxnSpPr>
        <xdr:cNvPr id="219" name="直線コネクタ 218"/>
        <xdr:cNvCxnSpPr/>
      </xdr:nvCxnSpPr>
      <xdr:spPr>
        <a:xfrm flipV="1">
          <a:off x="8750300" y="10486659"/>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95536</xdr:rowOff>
    </xdr:from>
    <xdr:ext cx="599010" cy="259045"/>
    <xdr:sp macro="" textlink="">
      <xdr:nvSpPr>
        <xdr:cNvPr id="223" name="n_1mainValue【橋りょう・トンネル】&#10;一人当たり有形固定資産（償却資産）額"/>
        <xdr:cNvSpPr txBox="1"/>
      </xdr:nvSpPr>
      <xdr:spPr>
        <a:xfrm>
          <a:off x="9327095" y="1021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100127</xdr:rowOff>
    </xdr:from>
    <xdr:ext cx="599010" cy="259045"/>
    <xdr:sp macro="" textlink="">
      <xdr:nvSpPr>
        <xdr:cNvPr id="224" name="n_2mainValue【橋りょう・トンネル】&#10;一人当たり有形固定資産（償却資産）額"/>
        <xdr:cNvSpPr txBox="1"/>
      </xdr:nvSpPr>
      <xdr:spPr>
        <a:xfrm>
          <a:off x="8450795" y="1021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64" name="楕円 263"/>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106697</xdr:rowOff>
    </xdr:from>
    <xdr:ext cx="405111" cy="259045"/>
    <xdr:sp macro="" textlink="">
      <xdr:nvSpPr>
        <xdr:cNvPr id="265" name="【公営住宅】&#10;有形固定資産減価償却率該当値テキスト"/>
        <xdr:cNvSpPr txBox="1"/>
      </xdr:nvSpPr>
      <xdr:spPr>
        <a:xfrm>
          <a:off x="4673600"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66" name="楕円 265"/>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7620</xdr:rowOff>
    </xdr:to>
    <xdr:cxnSp macro="">
      <xdr:nvCxnSpPr>
        <xdr:cNvPr id="267" name="直線コネクタ 266"/>
        <xdr:cNvCxnSpPr/>
      </xdr:nvCxnSpPr>
      <xdr:spPr>
        <a:xfrm>
          <a:off x="3797300" y="14039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268" name="楕円 267"/>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57150</xdr:rowOff>
    </xdr:to>
    <xdr:cxnSp macro="">
      <xdr:nvCxnSpPr>
        <xdr:cNvPr id="269" name="直線コネクタ 268"/>
        <xdr:cNvCxnSpPr/>
      </xdr:nvCxnSpPr>
      <xdr:spPr>
        <a:xfrm flipV="1">
          <a:off x="2908300" y="14039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22877</xdr:rowOff>
    </xdr:from>
    <xdr:ext cx="405111" cy="259045"/>
    <xdr:sp macro="" textlink="">
      <xdr:nvSpPr>
        <xdr:cNvPr id="273" name="n_1mainValue【公営住宅】&#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74" name="n_2main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109220</xdr:rowOff>
    </xdr:from>
    <xdr:to>
      <xdr:col>55</xdr:col>
      <xdr:colOff>50800</xdr:colOff>
      <xdr:row>82</xdr:row>
      <xdr:rowOff>39370</xdr:rowOff>
    </xdr:to>
    <xdr:sp macro="" textlink="">
      <xdr:nvSpPr>
        <xdr:cNvPr id="313" name="楕円 312"/>
        <xdr:cNvSpPr/>
      </xdr:nvSpPr>
      <xdr:spPr>
        <a:xfrm>
          <a:off x="10426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132097</xdr:rowOff>
    </xdr:from>
    <xdr:ext cx="469744" cy="259045"/>
    <xdr:sp macro="" textlink="">
      <xdr:nvSpPr>
        <xdr:cNvPr id="314" name="【公営住宅】&#10;一人当たり面積該当値テキスト"/>
        <xdr:cNvSpPr txBox="1"/>
      </xdr:nvSpPr>
      <xdr:spPr>
        <a:xfrm>
          <a:off x="10515600"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130556</xdr:rowOff>
    </xdr:from>
    <xdr:to>
      <xdr:col>50</xdr:col>
      <xdr:colOff>165100</xdr:colOff>
      <xdr:row>82</xdr:row>
      <xdr:rowOff>60706</xdr:rowOff>
    </xdr:to>
    <xdr:sp macro="" textlink="">
      <xdr:nvSpPr>
        <xdr:cNvPr id="315" name="楕円 314"/>
        <xdr:cNvSpPr/>
      </xdr:nvSpPr>
      <xdr:spPr>
        <a:xfrm>
          <a:off x="9588500" y="14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160020</xdr:rowOff>
    </xdr:from>
    <xdr:to>
      <xdr:col>55</xdr:col>
      <xdr:colOff>0</xdr:colOff>
      <xdr:row>82</xdr:row>
      <xdr:rowOff>9906</xdr:rowOff>
    </xdr:to>
    <xdr:cxnSp macro="">
      <xdr:nvCxnSpPr>
        <xdr:cNvPr id="316" name="直線コネクタ 315"/>
        <xdr:cNvCxnSpPr/>
      </xdr:nvCxnSpPr>
      <xdr:spPr>
        <a:xfrm flipV="1">
          <a:off x="9639300" y="1404747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134365</xdr:rowOff>
    </xdr:from>
    <xdr:to>
      <xdr:col>46</xdr:col>
      <xdr:colOff>38100</xdr:colOff>
      <xdr:row>82</xdr:row>
      <xdr:rowOff>64515</xdr:rowOff>
    </xdr:to>
    <xdr:sp macro="" textlink="">
      <xdr:nvSpPr>
        <xdr:cNvPr id="317" name="楕円 316"/>
        <xdr:cNvSpPr/>
      </xdr:nvSpPr>
      <xdr:spPr>
        <a:xfrm>
          <a:off x="8699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xdr:rowOff>
    </xdr:from>
    <xdr:to>
      <xdr:col>50</xdr:col>
      <xdr:colOff>114300</xdr:colOff>
      <xdr:row>82</xdr:row>
      <xdr:rowOff>13715</xdr:rowOff>
    </xdr:to>
    <xdr:cxnSp macro="">
      <xdr:nvCxnSpPr>
        <xdr:cNvPr id="318" name="直線コネクタ 317"/>
        <xdr:cNvCxnSpPr/>
      </xdr:nvCxnSpPr>
      <xdr:spPr>
        <a:xfrm flipV="1">
          <a:off x="8750300" y="1406880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77233</xdr:rowOff>
    </xdr:from>
    <xdr:ext cx="469744" cy="259045"/>
    <xdr:sp macro="" textlink="">
      <xdr:nvSpPr>
        <xdr:cNvPr id="322" name="n_1mainValue【公営住宅】&#10;一人当たり面積"/>
        <xdr:cNvSpPr txBox="1"/>
      </xdr:nvSpPr>
      <xdr:spPr>
        <a:xfrm>
          <a:off x="93917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81042</xdr:rowOff>
    </xdr:from>
    <xdr:ext cx="469744" cy="259045"/>
    <xdr:sp macro="" textlink="">
      <xdr:nvSpPr>
        <xdr:cNvPr id="323" name="n_2mainValue【公営住宅】&#10;一人当たり面積"/>
        <xdr:cNvSpPr txBox="1"/>
      </xdr:nvSpPr>
      <xdr:spPr>
        <a:xfrm>
          <a:off x="85154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53"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135889</xdr:rowOff>
    </xdr:from>
    <xdr:to>
      <xdr:col>24</xdr:col>
      <xdr:colOff>114300</xdr:colOff>
      <xdr:row>106</xdr:row>
      <xdr:rowOff>66039</xdr:rowOff>
    </xdr:to>
    <xdr:sp macro="" textlink="">
      <xdr:nvSpPr>
        <xdr:cNvPr id="363" name="楕円 362"/>
        <xdr:cNvSpPr/>
      </xdr:nvSpPr>
      <xdr:spPr>
        <a:xfrm>
          <a:off x="4584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114316</xdr:rowOff>
    </xdr:from>
    <xdr:ext cx="405111" cy="259045"/>
    <xdr:sp macro="" textlink="">
      <xdr:nvSpPr>
        <xdr:cNvPr id="364" name="【港湾・漁港】&#10;有形固定資産減価償却率該当値テキスト"/>
        <xdr:cNvSpPr txBox="1"/>
      </xdr:nvSpPr>
      <xdr:spPr>
        <a:xfrm>
          <a:off x="4673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168275</xdr:rowOff>
    </xdr:from>
    <xdr:to>
      <xdr:col>20</xdr:col>
      <xdr:colOff>38100</xdr:colOff>
      <xdr:row>106</xdr:row>
      <xdr:rowOff>98425</xdr:rowOff>
    </xdr:to>
    <xdr:sp macro="" textlink="">
      <xdr:nvSpPr>
        <xdr:cNvPr id="365" name="楕円 364"/>
        <xdr:cNvSpPr/>
      </xdr:nvSpPr>
      <xdr:spPr>
        <a:xfrm>
          <a:off x="3746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15239</xdr:rowOff>
    </xdr:from>
    <xdr:to>
      <xdr:col>24</xdr:col>
      <xdr:colOff>63500</xdr:colOff>
      <xdr:row>106</xdr:row>
      <xdr:rowOff>47625</xdr:rowOff>
    </xdr:to>
    <xdr:cxnSp macro="">
      <xdr:nvCxnSpPr>
        <xdr:cNvPr id="366" name="直線コネクタ 365"/>
        <xdr:cNvCxnSpPr/>
      </xdr:nvCxnSpPr>
      <xdr:spPr>
        <a:xfrm flipV="1">
          <a:off x="3797300" y="181889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160655</xdr:rowOff>
    </xdr:from>
    <xdr:to>
      <xdr:col>15</xdr:col>
      <xdr:colOff>101600</xdr:colOff>
      <xdr:row>106</xdr:row>
      <xdr:rowOff>90805</xdr:rowOff>
    </xdr:to>
    <xdr:sp macro="" textlink="">
      <xdr:nvSpPr>
        <xdr:cNvPr id="367" name="楕円 366"/>
        <xdr:cNvSpPr/>
      </xdr:nvSpPr>
      <xdr:spPr>
        <a:xfrm>
          <a:off x="2857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40005</xdr:rowOff>
    </xdr:from>
    <xdr:to>
      <xdr:col>19</xdr:col>
      <xdr:colOff>177800</xdr:colOff>
      <xdr:row>106</xdr:row>
      <xdr:rowOff>47625</xdr:rowOff>
    </xdr:to>
    <xdr:cxnSp macro="">
      <xdr:nvCxnSpPr>
        <xdr:cNvPr id="368" name="直線コネクタ 367"/>
        <xdr:cNvCxnSpPr/>
      </xdr:nvCxnSpPr>
      <xdr:spPr>
        <a:xfrm>
          <a:off x="2908300" y="182137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69"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70" name="n_2aveValue【港湾・漁港】&#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89552</xdr:rowOff>
    </xdr:from>
    <xdr:ext cx="405111" cy="259045"/>
    <xdr:sp macro="" textlink="">
      <xdr:nvSpPr>
        <xdr:cNvPr id="372" name="n_1mainValue【港湾・漁港】&#10;有形固定資産減価償却率"/>
        <xdr:cNvSpPr txBox="1"/>
      </xdr:nvSpPr>
      <xdr:spPr>
        <a:xfrm>
          <a:off x="3582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81932</xdr:rowOff>
    </xdr:from>
    <xdr:ext cx="405111" cy="259045"/>
    <xdr:sp macro="" textlink="">
      <xdr:nvSpPr>
        <xdr:cNvPr id="373" name="n_2mainValue【港湾・漁港】&#10;有形固定資産減価償却率"/>
        <xdr:cNvSpPr txBox="1"/>
      </xdr:nvSpPr>
      <xdr:spPr>
        <a:xfrm>
          <a:off x="2705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97186</xdr:rowOff>
    </xdr:from>
    <xdr:to>
      <xdr:col>55</xdr:col>
      <xdr:colOff>50800</xdr:colOff>
      <xdr:row>109</xdr:row>
      <xdr:rowOff>27336</xdr:rowOff>
    </xdr:to>
    <xdr:sp macro="" textlink="">
      <xdr:nvSpPr>
        <xdr:cNvPr id="414" name="楕円 413"/>
        <xdr:cNvSpPr/>
      </xdr:nvSpPr>
      <xdr:spPr>
        <a:xfrm>
          <a:off x="10426700" y="186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12113</xdr:rowOff>
    </xdr:from>
    <xdr:ext cx="534377" cy="259045"/>
    <xdr:sp macro="" textlink="">
      <xdr:nvSpPr>
        <xdr:cNvPr id="415" name="【港湾・漁港】&#10;一人当たり有形固定資産（償却資産）額該当値テキスト"/>
        <xdr:cNvSpPr txBox="1"/>
      </xdr:nvSpPr>
      <xdr:spPr>
        <a:xfrm>
          <a:off x="10515600" y="185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97879</xdr:rowOff>
    </xdr:from>
    <xdr:to>
      <xdr:col>50</xdr:col>
      <xdr:colOff>165100</xdr:colOff>
      <xdr:row>109</xdr:row>
      <xdr:rowOff>28029</xdr:rowOff>
    </xdr:to>
    <xdr:sp macro="" textlink="">
      <xdr:nvSpPr>
        <xdr:cNvPr id="416" name="楕円 415"/>
        <xdr:cNvSpPr/>
      </xdr:nvSpPr>
      <xdr:spPr>
        <a:xfrm>
          <a:off x="9588500" y="186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147986</xdr:rowOff>
    </xdr:from>
    <xdr:to>
      <xdr:col>55</xdr:col>
      <xdr:colOff>0</xdr:colOff>
      <xdr:row>108</xdr:row>
      <xdr:rowOff>148679</xdr:rowOff>
    </xdr:to>
    <xdr:cxnSp macro="">
      <xdr:nvCxnSpPr>
        <xdr:cNvPr id="417" name="直線コネクタ 416"/>
        <xdr:cNvCxnSpPr/>
      </xdr:nvCxnSpPr>
      <xdr:spPr>
        <a:xfrm flipV="1">
          <a:off x="9639300" y="18664586"/>
          <a:ext cx="8382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98817</xdr:rowOff>
    </xdr:from>
    <xdr:to>
      <xdr:col>46</xdr:col>
      <xdr:colOff>38100</xdr:colOff>
      <xdr:row>109</xdr:row>
      <xdr:rowOff>28967</xdr:rowOff>
    </xdr:to>
    <xdr:sp macro="" textlink="">
      <xdr:nvSpPr>
        <xdr:cNvPr id="418" name="楕円 417"/>
        <xdr:cNvSpPr/>
      </xdr:nvSpPr>
      <xdr:spPr>
        <a:xfrm>
          <a:off x="8699500" y="18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148679</xdr:rowOff>
    </xdr:from>
    <xdr:to>
      <xdr:col>50</xdr:col>
      <xdr:colOff>114300</xdr:colOff>
      <xdr:row>108</xdr:row>
      <xdr:rowOff>149617</xdr:rowOff>
    </xdr:to>
    <xdr:cxnSp macro="">
      <xdr:nvCxnSpPr>
        <xdr:cNvPr id="419" name="直線コネクタ 418"/>
        <xdr:cNvCxnSpPr/>
      </xdr:nvCxnSpPr>
      <xdr:spPr>
        <a:xfrm flipV="1">
          <a:off x="8750300" y="1866527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19156</xdr:rowOff>
    </xdr:from>
    <xdr:ext cx="534377" cy="259045"/>
    <xdr:sp macro="" textlink="">
      <xdr:nvSpPr>
        <xdr:cNvPr id="423" name="n_1mainValue【港湾・漁港】&#10;一人当たり有形固定資産（償却資産）額"/>
        <xdr:cNvSpPr txBox="1"/>
      </xdr:nvSpPr>
      <xdr:spPr>
        <a:xfrm>
          <a:off x="9359411" y="187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20094</xdr:rowOff>
    </xdr:from>
    <xdr:ext cx="534377" cy="259045"/>
    <xdr:sp macro="" textlink="">
      <xdr:nvSpPr>
        <xdr:cNvPr id="424" name="n_2mainValue【港湾・漁港】&#10;一人当たり有形固定資産（償却資産）額"/>
        <xdr:cNvSpPr txBox="1"/>
      </xdr:nvSpPr>
      <xdr:spPr>
        <a:xfrm>
          <a:off x="8483111" y="187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54"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464" name="楕円 463"/>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465" name="【認定こども園・幼稚園・保育所】&#10;有形固定資産減価償却率該当値テキスト"/>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466" name="楕円 465"/>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169545</xdr:rowOff>
    </xdr:from>
    <xdr:to>
      <xdr:col>85</xdr:col>
      <xdr:colOff>127000</xdr:colOff>
      <xdr:row>39</xdr:row>
      <xdr:rowOff>45720</xdr:rowOff>
    </xdr:to>
    <xdr:cxnSp macro="">
      <xdr:nvCxnSpPr>
        <xdr:cNvPr id="467" name="直線コネクタ 466"/>
        <xdr:cNvCxnSpPr/>
      </xdr:nvCxnSpPr>
      <xdr:spPr>
        <a:xfrm flipV="1">
          <a:off x="15481300" y="66846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468" name="楕円 467"/>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45720</xdr:rowOff>
    </xdr:to>
    <xdr:cxnSp macro="">
      <xdr:nvCxnSpPr>
        <xdr:cNvPr id="469" name="直線コネクタ 468"/>
        <xdr:cNvCxnSpPr/>
      </xdr:nvCxnSpPr>
      <xdr:spPr>
        <a:xfrm>
          <a:off x="14592300" y="66655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70"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71"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473" name="n_1mainValue【認定こども園・幼稚園・保育所】&#10;有形固定資産減価償却率"/>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474" name="n_2mainValue【認定こども園・幼稚園・保育所】&#10;有形固定資産減価償却率"/>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01"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511" name="楕円 510"/>
        <xdr:cNvSpPr/>
      </xdr:nvSpPr>
      <xdr:spPr>
        <a:xfrm>
          <a:off x="22110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512" name="【認定こども園・幼稚園・保育所】&#10;一人当たり面積該当値テキスト"/>
        <xdr:cNvSpPr txBox="1"/>
      </xdr:nvSpPr>
      <xdr:spPr>
        <a:xfrm>
          <a:off x="22199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513" name="楕円 512"/>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135636</xdr:rowOff>
    </xdr:to>
    <xdr:cxnSp macro="">
      <xdr:nvCxnSpPr>
        <xdr:cNvPr id="514" name="直線コネクタ 513"/>
        <xdr:cNvCxnSpPr/>
      </xdr:nvCxnSpPr>
      <xdr:spPr>
        <a:xfrm flipV="1">
          <a:off x="21323300" y="69913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91694</xdr:rowOff>
    </xdr:from>
    <xdr:to>
      <xdr:col>107</xdr:col>
      <xdr:colOff>101600</xdr:colOff>
      <xdr:row>41</xdr:row>
      <xdr:rowOff>21844</xdr:rowOff>
    </xdr:to>
    <xdr:sp macro="" textlink="">
      <xdr:nvSpPr>
        <xdr:cNvPr id="515" name="楕円 514"/>
        <xdr:cNvSpPr/>
      </xdr:nvSpPr>
      <xdr:spPr>
        <a:xfrm>
          <a:off x="20383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142494</xdr:rowOff>
    </xdr:to>
    <xdr:cxnSp macro="">
      <xdr:nvCxnSpPr>
        <xdr:cNvPr id="516" name="直線コネクタ 515"/>
        <xdr:cNvCxnSpPr/>
      </xdr:nvCxnSpPr>
      <xdr:spPr>
        <a:xfrm flipV="1">
          <a:off x="20434300" y="69936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17"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520"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38371</xdr:rowOff>
    </xdr:from>
    <xdr:ext cx="469744" cy="259045"/>
    <xdr:sp macro="" textlink="">
      <xdr:nvSpPr>
        <xdr:cNvPr id="521" name="n_2mainValue【認定こども園・幼稚園・保育所】&#10;一人当たり面積"/>
        <xdr:cNvSpPr txBox="1"/>
      </xdr:nvSpPr>
      <xdr:spPr>
        <a:xfrm>
          <a:off x="20199427" y="672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5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61" name="楕円 560"/>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62"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63" name="楕円 562"/>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61</xdr:row>
      <xdr:rowOff>26670</xdr:rowOff>
    </xdr:to>
    <xdr:cxnSp macro="">
      <xdr:nvCxnSpPr>
        <xdr:cNvPr id="564" name="直線コネクタ 563"/>
        <xdr:cNvCxnSpPr/>
      </xdr:nvCxnSpPr>
      <xdr:spPr>
        <a:xfrm flipV="1">
          <a:off x="15481300" y="104127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65" name="楕円 564"/>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83820</xdr:rowOff>
    </xdr:to>
    <xdr:cxnSp macro="">
      <xdr:nvCxnSpPr>
        <xdr:cNvPr id="566" name="直線コネクタ 565"/>
        <xdr:cNvCxnSpPr/>
      </xdr:nvCxnSpPr>
      <xdr:spPr>
        <a:xfrm flipV="1">
          <a:off x="14592300" y="10485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67"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8"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70"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71" name="n_2mainValue【学校施設】&#10;有形固定資産減価償却率"/>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01"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103124</xdr:rowOff>
    </xdr:from>
    <xdr:to>
      <xdr:col>116</xdr:col>
      <xdr:colOff>114300</xdr:colOff>
      <xdr:row>64</xdr:row>
      <xdr:rowOff>33274</xdr:rowOff>
    </xdr:to>
    <xdr:sp macro="" textlink="">
      <xdr:nvSpPr>
        <xdr:cNvPr id="611" name="楕円 610"/>
        <xdr:cNvSpPr/>
      </xdr:nvSpPr>
      <xdr:spPr>
        <a:xfrm>
          <a:off x="22110700" y="109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612"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613" name="楕円 612"/>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153924</xdr:rowOff>
    </xdr:from>
    <xdr:to>
      <xdr:col>116</xdr:col>
      <xdr:colOff>63500</xdr:colOff>
      <xdr:row>63</xdr:row>
      <xdr:rowOff>156210</xdr:rowOff>
    </xdr:to>
    <xdr:cxnSp macro="">
      <xdr:nvCxnSpPr>
        <xdr:cNvPr id="614" name="直線コネクタ 613"/>
        <xdr:cNvCxnSpPr/>
      </xdr:nvCxnSpPr>
      <xdr:spPr>
        <a:xfrm flipV="1">
          <a:off x="21323300" y="1095527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109601</xdr:rowOff>
    </xdr:from>
    <xdr:to>
      <xdr:col>107</xdr:col>
      <xdr:colOff>101600</xdr:colOff>
      <xdr:row>64</xdr:row>
      <xdr:rowOff>39751</xdr:rowOff>
    </xdr:to>
    <xdr:sp macro="" textlink="">
      <xdr:nvSpPr>
        <xdr:cNvPr id="615" name="楕円 614"/>
        <xdr:cNvSpPr/>
      </xdr:nvSpPr>
      <xdr:spPr>
        <a:xfrm>
          <a:off x="203835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160401</xdr:rowOff>
    </xdr:to>
    <xdr:cxnSp macro="">
      <xdr:nvCxnSpPr>
        <xdr:cNvPr id="616" name="直線コネクタ 615"/>
        <xdr:cNvCxnSpPr/>
      </xdr:nvCxnSpPr>
      <xdr:spPr>
        <a:xfrm flipV="1">
          <a:off x="20434300" y="1095756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17"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18"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620" name="n_1mainValue【学校施設】&#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30878</xdr:rowOff>
    </xdr:from>
    <xdr:ext cx="469744" cy="259045"/>
    <xdr:sp macro="" textlink="">
      <xdr:nvSpPr>
        <xdr:cNvPr id="621" name="n_2mainValue【学校施設】&#10;一人当たり面積"/>
        <xdr:cNvSpPr txBox="1"/>
      </xdr:nvSpPr>
      <xdr:spPr>
        <a:xfrm>
          <a:off x="20199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661" name="楕円 660"/>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662" name="【児童館】&#10;有形固定資産減価償却率該当値テキスト"/>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663" name="楕円 662"/>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133350</xdr:rowOff>
    </xdr:to>
    <xdr:cxnSp macro="">
      <xdr:nvCxnSpPr>
        <xdr:cNvPr id="664" name="直線コネクタ 663"/>
        <xdr:cNvCxnSpPr/>
      </xdr:nvCxnSpPr>
      <xdr:spPr>
        <a:xfrm flipV="1">
          <a:off x="15481300" y="1381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120650</xdr:rowOff>
    </xdr:from>
    <xdr:to>
      <xdr:col>76</xdr:col>
      <xdr:colOff>165100</xdr:colOff>
      <xdr:row>81</xdr:row>
      <xdr:rowOff>50800</xdr:rowOff>
    </xdr:to>
    <xdr:sp macro="" textlink="">
      <xdr:nvSpPr>
        <xdr:cNvPr id="665" name="楕円 664"/>
        <xdr:cNvSpPr/>
      </xdr:nvSpPr>
      <xdr:spPr>
        <a:xfrm>
          <a:off x="14541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81</xdr:row>
      <xdr:rowOff>0</xdr:rowOff>
    </xdr:to>
    <xdr:cxnSp macro="">
      <xdr:nvCxnSpPr>
        <xdr:cNvPr id="666" name="直線コネクタ 665"/>
        <xdr:cNvCxnSpPr/>
      </xdr:nvCxnSpPr>
      <xdr:spPr>
        <a:xfrm flipV="1">
          <a:off x="14592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670" name="n_1mainValue【児童館】&#10;有形固定資産減価償却率"/>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67327</xdr:rowOff>
    </xdr:from>
    <xdr:ext cx="405111" cy="259045"/>
    <xdr:sp macro="" textlink="">
      <xdr:nvSpPr>
        <xdr:cNvPr id="671" name="n_2mainValue【児童館】&#10;有形固定資産減価償却率"/>
        <xdr:cNvSpPr txBox="1"/>
      </xdr:nvSpPr>
      <xdr:spPr>
        <a:xfrm>
          <a:off x="14389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710" name="楕円 709"/>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11" name="【児童館】&#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712" name="楕円 711"/>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713" name="直線コネクタ 712"/>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714" name="楕円 713"/>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715" name="直線コネクタ 714"/>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719"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720" name="n_2mainValue【児童館】&#10;一人当たり面積"/>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748"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125985</xdr:rowOff>
    </xdr:from>
    <xdr:to>
      <xdr:col>85</xdr:col>
      <xdr:colOff>177800</xdr:colOff>
      <xdr:row>107</xdr:row>
      <xdr:rowOff>56135</xdr:rowOff>
    </xdr:to>
    <xdr:sp macro="" textlink="">
      <xdr:nvSpPr>
        <xdr:cNvPr id="758" name="楕円 757"/>
        <xdr:cNvSpPr/>
      </xdr:nvSpPr>
      <xdr:spPr>
        <a:xfrm>
          <a:off x="16268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104412</xdr:rowOff>
    </xdr:from>
    <xdr:ext cx="405111" cy="259045"/>
    <xdr:sp macro="" textlink="">
      <xdr:nvSpPr>
        <xdr:cNvPr id="759" name="【公民館】&#10;有形固定資産減価償却率該当値テキスト"/>
        <xdr:cNvSpPr txBox="1"/>
      </xdr:nvSpPr>
      <xdr:spPr>
        <a:xfrm>
          <a:off x="16357600"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760" name="楕円 759"/>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5335</xdr:rowOff>
    </xdr:from>
    <xdr:to>
      <xdr:col>85</xdr:col>
      <xdr:colOff>127000</xdr:colOff>
      <xdr:row>107</xdr:row>
      <xdr:rowOff>99061</xdr:rowOff>
    </xdr:to>
    <xdr:cxnSp macro="">
      <xdr:nvCxnSpPr>
        <xdr:cNvPr id="761" name="直線コネクタ 760"/>
        <xdr:cNvCxnSpPr/>
      </xdr:nvCxnSpPr>
      <xdr:spPr>
        <a:xfrm flipV="1">
          <a:off x="15481300" y="1835048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41402</xdr:rowOff>
    </xdr:from>
    <xdr:to>
      <xdr:col>76</xdr:col>
      <xdr:colOff>165100</xdr:colOff>
      <xdr:row>107</xdr:row>
      <xdr:rowOff>143002</xdr:rowOff>
    </xdr:to>
    <xdr:sp macro="" textlink="">
      <xdr:nvSpPr>
        <xdr:cNvPr id="762" name="楕円 761"/>
        <xdr:cNvSpPr/>
      </xdr:nvSpPr>
      <xdr:spPr>
        <a:xfrm>
          <a:off x="14541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92202</xdr:rowOff>
    </xdr:from>
    <xdr:to>
      <xdr:col>81</xdr:col>
      <xdr:colOff>50800</xdr:colOff>
      <xdr:row>107</xdr:row>
      <xdr:rowOff>99061</xdr:rowOff>
    </xdr:to>
    <xdr:cxnSp macro="">
      <xdr:nvCxnSpPr>
        <xdr:cNvPr id="763" name="直線コネクタ 762"/>
        <xdr:cNvCxnSpPr/>
      </xdr:nvCxnSpPr>
      <xdr:spPr>
        <a:xfrm>
          <a:off x="14592300" y="184373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64"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65"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767" name="n_1mainValue【公民館】&#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134129</xdr:rowOff>
    </xdr:from>
    <xdr:ext cx="405111" cy="259045"/>
    <xdr:sp macro="" textlink="">
      <xdr:nvSpPr>
        <xdr:cNvPr id="768" name="n_2mainValue【公民館】&#10;有形固定資産減価償却率"/>
        <xdr:cNvSpPr txBox="1"/>
      </xdr:nvSpPr>
      <xdr:spPr>
        <a:xfrm>
          <a:off x="14389744" y="1847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07" name="楕円 806"/>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808"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09" name="楕円 808"/>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72389</xdr:rowOff>
    </xdr:to>
    <xdr:cxnSp macro="">
      <xdr:nvCxnSpPr>
        <xdr:cNvPr id="810" name="直線コネクタ 809"/>
        <xdr:cNvCxnSpPr/>
      </xdr:nvCxnSpPr>
      <xdr:spPr>
        <a:xfrm>
          <a:off x="21323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11" name="楕円 810"/>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87630</xdr:rowOff>
    </xdr:to>
    <xdr:cxnSp macro="">
      <xdr:nvCxnSpPr>
        <xdr:cNvPr id="812" name="直線コネクタ 811"/>
        <xdr:cNvCxnSpPr/>
      </xdr:nvCxnSpPr>
      <xdr:spPr>
        <a:xfrm flipV="1">
          <a:off x="20434300" y="1807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816" name="n_1mainValue【公民館】&#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17" name="n_2main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道路・橋梁・トンネル，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53159</xdr:rowOff>
    </xdr:from>
    <xdr:to>
      <xdr:col>24</xdr:col>
      <xdr:colOff>114300</xdr:colOff>
      <xdr:row>41</xdr:row>
      <xdr:rowOff>154759</xdr:rowOff>
    </xdr:to>
    <xdr:sp macro="" textlink="">
      <xdr:nvSpPr>
        <xdr:cNvPr id="72" name="楕円 71"/>
        <xdr:cNvSpPr/>
      </xdr:nvSpPr>
      <xdr:spPr>
        <a:xfrm>
          <a:off x="4584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139536</xdr:rowOff>
    </xdr:from>
    <xdr:ext cx="340478" cy="259045"/>
    <xdr:sp macro="" textlink="">
      <xdr:nvSpPr>
        <xdr:cNvPr id="73" name="【図書館】&#10;有形固定資産減価償却率該当値テキスト"/>
        <xdr:cNvSpPr txBox="1"/>
      </xdr:nvSpPr>
      <xdr:spPr>
        <a:xfrm>
          <a:off x="4673600" y="6997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98878</xdr:rowOff>
    </xdr:from>
    <xdr:to>
      <xdr:col>20</xdr:col>
      <xdr:colOff>38100</xdr:colOff>
      <xdr:row>42</xdr:row>
      <xdr:rowOff>29028</xdr:rowOff>
    </xdr:to>
    <xdr:sp macro="" textlink="">
      <xdr:nvSpPr>
        <xdr:cNvPr id="74" name="楕円 73"/>
        <xdr:cNvSpPr/>
      </xdr:nvSpPr>
      <xdr:spPr>
        <a:xfrm>
          <a:off x="3746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103959</xdr:rowOff>
    </xdr:from>
    <xdr:to>
      <xdr:col>24</xdr:col>
      <xdr:colOff>63500</xdr:colOff>
      <xdr:row>41</xdr:row>
      <xdr:rowOff>149678</xdr:rowOff>
    </xdr:to>
    <xdr:cxnSp macro="">
      <xdr:nvCxnSpPr>
        <xdr:cNvPr id="75" name="直線コネクタ 74"/>
        <xdr:cNvCxnSpPr/>
      </xdr:nvCxnSpPr>
      <xdr:spPr>
        <a:xfrm flipV="1">
          <a:off x="3797300" y="71334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164193</xdr:rowOff>
    </xdr:from>
    <xdr:to>
      <xdr:col>15</xdr:col>
      <xdr:colOff>101600</xdr:colOff>
      <xdr:row>37</xdr:row>
      <xdr:rowOff>94343</xdr:rowOff>
    </xdr:to>
    <xdr:sp macro="" textlink="">
      <xdr:nvSpPr>
        <xdr:cNvPr id="76" name="楕円 75"/>
        <xdr:cNvSpPr/>
      </xdr:nvSpPr>
      <xdr:spPr>
        <a:xfrm>
          <a:off x="2857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41</xdr:row>
      <xdr:rowOff>149678</xdr:rowOff>
    </xdr:to>
    <xdr:cxnSp macro="">
      <xdr:nvCxnSpPr>
        <xdr:cNvPr id="77" name="直線コネクタ 76"/>
        <xdr:cNvCxnSpPr/>
      </xdr:nvCxnSpPr>
      <xdr:spPr>
        <a:xfrm>
          <a:off x="2908300" y="6387193"/>
          <a:ext cx="889000" cy="7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20155</xdr:rowOff>
    </xdr:from>
    <xdr:ext cx="340478" cy="259045"/>
    <xdr:sp macro="" textlink="">
      <xdr:nvSpPr>
        <xdr:cNvPr id="81" name="n_1mainValue【図書館】&#10;有形固定資産減価償却率"/>
        <xdr:cNvSpPr txBox="1"/>
      </xdr:nvSpPr>
      <xdr:spPr>
        <a:xfrm>
          <a:off x="36143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2" name="n_2mainValue【図書館】&#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1" name="楕円 12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3" name="楕円 12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24" name="直線コネクタ 123"/>
        <xdr:cNvCxnSpPr/>
      </xdr:nvCxnSpPr>
      <xdr:spPr>
        <a:xfrm>
          <a:off x="96393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5" name="楕円 124"/>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40</xdr:row>
      <xdr:rowOff>165100</xdr:rowOff>
    </xdr:to>
    <xdr:cxnSp macro="">
      <xdr:nvCxnSpPr>
        <xdr:cNvPr id="126" name="直線コネクタ 125"/>
        <xdr:cNvCxnSpPr/>
      </xdr:nvCxnSpPr>
      <xdr:spPr>
        <a:xfrm flipV="1">
          <a:off x="8750300" y="65913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30"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3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65786</xdr:rowOff>
    </xdr:from>
    <xdr:to>
      <xdr:col>24</xdr:col>
      <xdr:colOff>114300</xdr:colOff>
      <xdr:row>60</xdr:row>
      <xdr:rowOff>167386</xdr:rowOff>
    </xdr:to>
    <xdr:sp macro="" textlink="">
      <xdr:nvSpPr>
        <xdr:cNvPr id="169" name="楕円 168"/>
        <xdr:cNvSpPr/>
      </xdr:nvSpPr>
      <xdr:spPr>
        <a:xfrm>
          <a:off x="4584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44213</xdr:rowOff>
    </xdr:from>
    <xdr:ext cx="405111" cy="259045"/>
    <xdr:sp macro="" textlink="">
      <xdr:nvSpPr>
        <xdr:cNvPr id="170" name="【体育館・プール】&#10;有形固定資産減価償却率該当値テキスト"/>
        <xdr:cNvSpPr txBox="1"/>
      </xdr:nvSpPr>
      <xdr:spPr>
        <a:xfrm>
          <a:off x="4673600"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129794</xdr:rowOff>
    </xdr:from>
    <xdr:to>
      <xdr:col>20</xdr:col>
      <xdr:colOff>38100</xdr:colOff>
      <xdr:row>61</xdr:row>
      <xdr:rowOff>59944</xdr:rowOff>
    </xdr:to>
    <xdr:sp macro="" textlink="">
      <xdr:nvSpPr>
        <xdr:cNvPr id="171" name="楕円 170"/>
        <xdr:cNvSpPr/>
      </xdr:nvSpPr>
      <xdr:spPr>
        <a:xfrm>
          <a:off x="3746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116586</xdr:rowOff>
    </xdr:from>
    <xdr:to>
      <xdr:col>24</xdr:col>
      <xdr:colOff>63500</xdr:colOff>
      <xdr:row>61</xdr:row>
      <xdr:rowOff>9144</xdr:rowOff>
    </xdr:to>
    <xdr:cxnSp macro="">
      <xdr:nvCxnSpPr>
        <xdr:cNvPr id="172" name="直線コネクタ 171"/>
        <xdr:cNvCxnSpPr/>
      </xdr:nvCxnSpPr>
      <xdr:spPr>
        <a:xfrm flipV="1">
          <a:off x="3797300" y="1040358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73" name="楕円 172"/>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xdr:rowOff>
    </xdr:from>
    <xdr:to>
      <xdr:col>19</xdr:col>
      <xdr:colOff>177800</xdr:colOff>
      <xdr:row>61</xdr:row>
      <xdr:rowOff>45720</xdr:rowOff>
    </xdr:to>
    <xdr:cxnSp macro="">
      <xdr:nvCxnSpPr>
        <xdr:cNvPr id="174" name="直線コネクタ 173"/>
        <xdr:cNvCxnSpPr/>
      </xdr:nvCxnSpPr>
      <xdr:spPr>
        <a:xfrm flipV="1">
          <a:off x="2908300" y="104675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51071</xdr:rowOff>
    </xdr:from>
    <xdr:ext cx="405111" cy="259045"/>
    <xdr:sp macro="" textlink="">
      <xdr:nvSpPr>
        <xdr:cNvPr id="178" name="n_1mainValue【体育館・プール】&#10;有形固定資産減価償却率"/>
        <xdr:cNvSpPr txBox="1"/>
      </xdr:nvSpPr>
      <xdr:spPr>
        <a:xfrm>
          <a:off x="35820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179" name="n_2mainValue【体育館・プー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80010</xdr:rowOff>
    </xdr:from>
    <xdr:to>
      <xdr:col>55</xdr:col>
      <xdr:colOff>50800</xdr:colOff>
      <xdr:row>64</xdr:row>
      <xdr:rowOff>10160</xdr:rowOff>
    </xdr:to>
    <xdr:sp macro="" textlink="">
      <xdr:nvSpPr>
        <xdr:cNvPr id="218" name="楕円 217"/>
        <xdr:cNvSpPr/>
      </xdr:nvSpPr>
      <xdr:spPr>
        <a:xfrm>
          <a:off x="104267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81280</xdr:rowOff>
    </xdr:from>
    <xdr:to>
      <xdr:col>50</xdr:col>
      <xdr:colOff>165100</xdr:colOff>
      <xdr:row>64</xdr:row>
      <xdr:rowOff>11430</xdr:rowOff>
    </xdr:to>
    <xdr:sp macro="" textlink="">
      <xdr:nvSpPr>
        <xdr:cNvPr id="220" name="楕円 219"/>
        <xdr:cNvSpPr/>
      </xdr:nvSpPr>
      <xdr:spPr>
        <a:xfrm>
          <a:off x="9588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130810</xdr:rowOff>
    </xdr:from>
    <xdr:to>
      <xdr:col>55</xdr:col>
      <xdr:colOff>0</xdr:colOff>
      <xdr:row>63</xdr:row>
      <xdr:rowOff>132080</xdr:rowOff>
    </xdr:to>
    <xdr:cxnSp macro="">
      <xdr:nvCxnSpPr>
        <xdr:cNvPr id="221" name="直線コネクタ 220"/>
        <xdr:cNvCxnSpPr/>
      </xdr:nvCxnSpPr>
      <xdr:spPr>
        <a:xfrm flipV="1">
          <a:off x="9639300" y="109321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81280</xdr:rowOff>
    </xdr:from>
    <xdr:to>
      <xdr:col>46</xdr:col>
      <xdr:colOff>38100</xdr:colOff>
      <xdr:row>64</xdr:row>
      <xdr:rowOff>11430</xdr:rowOff>
    </xdr:to>
    <xdr:sp macro="" textlink="">
      <xdr:nvSpPr>
        <xdr:cNvPr id="222" name="楕円 221"/>
        <xdr:cNvSpPr/>
      </xdr:nvSpPr>
      <xdr:spPr>
        <a:xfrm>
          <a:off x="8699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132080</xdr:rowOff>
    </xdr:from>
    <xdr:to>
      <xdr:col>50</xdr:col>
      <xdr:colOff>114300</xdr:colOff>
      <xdr:row>63</xdr:row>
      <xdr:rowOff>132080</xdr:rowOff>
    </xdr:to>
    <xdr:cxnSp macro="">
      <xdr:nvCxnSpPr>
        <xdr:cNvPr id="223" name="直線コネクタ 222"/>
        <xdr:cNvCxnSpPr/>
      </xdr:nvCxnSpPr>
      <xdr:spPr>
        <a:xfrm>
          <a:off x="8750300" y="10933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2557</xdr:rowOff>
    </xdr:from>
    <xdr:ext cx="469744" cy="259045"/>
    <xdr:sp macro="" textlink="">
      <xdr:nvSpPr>
        <xdr:cNvPr id="227" name="n_1mainValue【体育館・プール】&#10;一人当たり面積"/>
        <xdr:cNvSpPr txBox="1"/>
      </xdr:nvSpPr>
      <xdr:spPr>
        <a:xfrm>
          <a:off x="93917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2557</xdr:rowOff>
    </xdr:from>
    <xdr:ext cx="469744" cy="259045"/>
    <xdr:sp macro="" textlink="">
      <xdr:nvSpPr>
        <xdr:cNvPr id="228" name="n_2mainValue【体育館・プール】&#10;一人当たり面積"/>
        <xdr:cNvSpPr txBox="1"/>
      </xdr:nvSpPr>
      <xdr:spPr>
        <a:xfrm>
          <a:off x="85154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68" name="楕円 267"/>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269" name="【福祉施設】&#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70" name="楕円 269"/>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129539</xdr:rowOff>
    </xdr:to>
    <xdr:cxnSp macro="">
      <xdr:nvCxnSpPr>
        <xdr:cNvPr id="271" name="直線コネクタ 270"/>
        <xdr:cNvCxnSpPr/>
      </xdr:nvCxnSpPr>
      <xdr:spPr>
        <a:xfrm flipV="1">
          <a:off x="3797300" y="143008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272" name="楕円 271"/>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169545</xdr:rowOff>
    </xdr:to>
    <xdr:cxnSp macro="">
      <xdr:nvCxnSpPr>
        <xdr:cNvPr id="273" name="直線コネクタ 272"/>
        <xdr:cNvCxnSpPr/>
      </xdr:nvCxnSpPr>
      <xdr:spPr>
        <a:xfrm flipV="1">
          <a:off x="2908300" y="14359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5"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77"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278" name="n_2mainValue【福祉施設】&#10;有形固定資産減価償却率"/>
        <xdr:cNvSpPr txBox="1"/>
      </xdr:nvSpPr>
      <xdr:spPr>
        <a:xfrm>
          <a:off x="2705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17780</xdr:rowOff>
    </xdr:from>
    <xdr:to>
      <xdr:col>55</xdr:col>
      <xdr:colOff>50800</xdr:colOff>
      <xdr:row>82</xdr:row>
      <xdr:rowOff>119380</xdr:rowOff>
    </xdr:to>
    <xdr:sp macro="" textlink="">
      <xdr:nvSpPr>
        <xdr:cNvPr id="317" name="楕円 316"/>
        <xdr:cNvSpPr/>
      </xdr:nvSpPr>
      <xdr:spPr>
        <a:xfrm>
          <a:off x="10426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40657</xdr:rowOff>
    </xdr:from>
    <xdr:ext cx="469744" cy="259045"/>
    <xdr:sp macro="" textlink="">
      <xdr:nvSpPr>
        <xdr:cNvPr id="318" name="【福祉施設】&#10;一人当たり面積該当値テキスト"/>
        <xdr:cNvSpPr txBox="1"/>
      </xdr:nvSpPr>
      <xdr:spPr>
        <a:xfrm>
          <a:off x="10515600"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48261</xdr:rowOff>
    </xdr:from>
    <xdr:to>
      <xdr:col>50</xdr:col>
      <xdr:colOff>165100</xdr:colOff>
      <xdr:row>82</xdr:row>
      <xdr:rowOff>149861</xdr:rowOff>
    </xdr:to>
    <xdr:sp macro="" textlink="">
      <xdr:nvSpPr>
        <xdr:cNvPr id="319" name="楕円 318"/>
        <xdr:cNvSpPr/>
      </xdr:nvSpPr>
      <xdr:spPr>
        <a:xfrm>
          <a:off x="958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68580</xdr:rowOff>
    </xdr:from>
    <xdr:to>
      <xdr:col>55</xdr:col>
      <xdr:colOff>0</xdr:colOff>
      <xdr:row>82</xdr:row>
      <xdr:rowOff>99061</xdr:rowOff>
    </xdr:to>
    <xdr:cxnSp macro="">
      <xdr:nvCxnSpPr>
        <xdr:cNvPr id="320" name="直線コネクタ 319"/>
        <xdr:cNvCxnSpPr/>
      </xdr:nvCxnSpPr>
      <xdr:spPr>
        <a:xfrm flipV="1">
          <a:off x="9639300" y="14127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21" name="楕円 320"/>
        <xdr:cNvSpPr/>
      </xdr:nvSpPr>
      <xdr:spPr>
        <a:xfrm>
          <a:off x="869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99061</xdr:rowOff>
    </xdr:from>
    <xdr:to>
      <xdr:col>50</xdr:col>
      <xdr:colOff>114300</xdr:colOff>
      <xdr:row>82</xdr:row>
      <xdr:rowOff>99061</xdr:rowOff>
    </xdr:to>
    <xdr:cxnSp macro="">
      <xdr:nvCxnSpPr>
        <xdr:cNvPr id="322" name="直線コネクタ 321"/>
        <xdr:cNvCxnSpPr/>
      </xdr:nvCxnSpPr>
      <xdr:spPr>
        <a:xfrm>
          <a:off x="8750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166388</xdr:rowOff>
    </xdr:from>
    <xdr:ext cx="469744" cy="259045"/>
    <xdr:sp macro="" textlink="">
      <xdr:nvSpPr>
        <xdr:cNvPr id="326" name="n_1mainValue【福祉施設】&#10;一人当たり面積"/>
        <xdr:cNvSpPr txBox="1"/>
      </xdr:nvSpPr>
      <xdr:spPr>
        <a:xfrm>
          <a:off x="93917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166388</xdr:rowOff>
    </xdr:from>
    <xdr:ext cx="469744" cy="259045"/>
    <xdr:sp macro="" textlink="">
      <xdr:nvSpPr>
        <xdr:cNvPr id="327" name="n_2mainValue【福祉施設】&#10;一人当たり面積"/>
        <xdr:cNvSpPr txBox="1"/>
      </xdr:nvSpPr>
      <xdr:spPr>
        <a:xfrm>
          <a:off x="8515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368" name="楕円 367"/>
        <xdr:cNvSpPr/>
      </xdr:nvSpPr>
      <xdr:spPr>
        <a:xfrm>
          <a:off x="4584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369" name="【市民会館】&#10;有形固定資産減価償却率該当値テキスト"/>
        <xdr:cNvSpPr txBox="1"/>
      </xdr:nvSpPr>
      <xdr:spPr>
        <a:xfrm>
          <a:off x="4673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370" name="楕円 369"/>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17418</xdr:rowOff>
    </xdr:to>
    <xdr:cxnSp macro="">
      <xdr:nvCxnSpPr>
        <xdr:cNvPr id="371" name="直線コネクタ 370"/>
        <xdr:cNvCxnSpPr/>
      </xdr:nvCxnSpPr>
      <xdr:spPr>
        <a:xfrm flipV="1">
          <a:off x="3797300" y="1799190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167458</xdr:rowOff>
    </xdr:from>
    <xdr:to>
      <xdr:col>15</xdr:col>
      <xdr:colOff>101600</xdr:colOff>
      <xdr:row>105</xdr:row>
      <xdr:rowOff>97608</xdr:rowOff>
    </xdr:to>
    <xdr:sp macro="" textlink="">
      <xdr:nvSpPr>
        <xdr:cNvPr id="372" name="楕円 371"/>
        <xdr:cNvSpPr/>
      </xdr:nvSpPr>
      <xdr:spPr>
        <a:xfrm>
          <a:off x="2857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46808</xdr:rowOff>
    </xdr:to>
    <xdr:cxnSp macro="">
      <xdr:nvCxnSpPr>
        <xdr:cNvPr id="373" name="直線コネクタ 372"/>
        <xdr:cNvCxnSpPr/>
      </xdr:nvCxnSpPr>
      <xdr:spPr>
        <a:xfrm flipV="1">
          <a:off x="2908300" y="180196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377" name="n_1mainValue【市民会館】&#10;有形固定資産減価償却率"/>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378" name="n_2mainValue【市民会館】&#10;有形固定資産減価償却率"/>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133986</xdr:rowOff>
    </xdr:from>
    <xdr:to>
      <xdr:col>55</xdr:col>
      <xdr:colOff>50800</xdr:colOff>
      <xdr:row>104</xdr:row>
      <xdr:rowOff>64136</xdr:rowOff>
    </xdr:to>
    <xdr:sp macro="" textlink="">
      <xdr:nvSpPr>
        <xdr:cNvPr id="413" name="楕円 412"/>
        <xdr:cNvSpPr/>
      </xdr:nvSpPr>
      <xdr:spPr>
        <a:xfrm>
          <a:off x="10426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156863</xdr:rowOff>
    </xdr:from>
    <xdr:ext cx="469744" cy="259045"/>
    <xdr:sp macro="" textlink="">
      <xdr:nvSpPr>
        <xdr:cNvPr id="414" name="【市民会館】&#10;一人当たり面積該当値テキスト"/>
        <xdr:cNvSpPr txBox="1"/>
      </xdr:nvSpPr>
      <xdr:spPr>
        <a:xfrm>
          <a:off x="10515600"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133986</xdr:rowOff>
    </xdr:from>
    <xdr:to>
      <xdr:col>50</xdr:col>
      <xdr:colOff>165100</xdr:colOff>
      <xdr:row>104</xdr:row>
      <xdr:rowOff>64136</xdr:rowOff>
    </xdr:to>
    <xdr:sp macro="" textlink="">
      <xdr:nvSpPr>
        <xdr:cNvPr id="415" name="楕円 414"/>
        <xdr:cNvSpPr/>
      </xdr:nvSpPr>
      <xdr:spPr>
        <a:xfrm>
          <a:off x="9588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13336</xdr:rowOff>
    </xdr:from>
    <xdr:to>
      <xdr:col>55</xdr:col>
      <xdr:colOff>0</xdr:colOff>
      <xdr:row>104</xdr:row>
      <xdr:rowOff>13336</xdr:rowOff>
    </xdr:to>
    <xdr:cxnSp macro="">
      <xdr:nvCxnSpPr>
        <xdr:cNvPr id="416" name="直線コネクタ 415"/>
        <xdr:cNvCxnSpPr/>
      </xdr:nvCxnSpPr>
      <xdr:spPr>
        <a:xfrm>
          <a:off x="9639300" y="17844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17" name="楕円 416"/>
        <xdr:cNvSpPr/>
      </xdr:nvSpPr>
      <xdr:spPr>
        <a:xfrm>
          <a:off x="869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13336</xdr:rowOff>
    </xdr:from>
    <xdr:to>
      <xdr:col>50</xdr:col>
      <xdr:colOff>114300</xdr:colOff>
      <xdr:row>104</xdr:row>
      <xdr:rowOff>19050</xdr:rowOff>
    </xdr:to>
    <xdr:cxnSp macro="">
      <xdr:nvCxnSpPr>
        <xdr:cNvPr id="418" name="直線コネクタ 417"/>
        <xdr:cNvCxnSpPr/>
      </xdr:nvCxnSpPr>
      <xdr:spPr>
        <a:xfrm flipV="1">
          <a:off x="8750300" y="1784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80663</xdr:rowOff>
    </xdr:from>
    <xdr:ext cx="469744" cy="259045"/>
    <xdr:sp macro="" textlink="">
      <xdr:nvSpPr>
        <xdr:cNvPr id="422" name="n_1mainValue【市民会館】&#10;一人当たり面積"/>
        <xdr:cNvSpPr txBox="1"/>
      </xdr:nvSpPr>
      <xdr:spPr>
        <a:xfrm>
          <a:off x="93917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23" name="n_2mainValue【市民会館】&#10;一人当たり面積"/>
        <xdr:cNvSpPr txBox="1"/>
      </xdr:nvSpPr>
      <xdr:spPr>
        <a:xfrm>
          <a:off x="8515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80645</xdr:rowOff>
    </xdr:from>
    <xdr:to>
      <xdr:col>85</xdr:col>
      <xdr:colOff>177800</xdr:colOff>
      <xdr:row>35</xdr:row>
      <xdr:rowOff>10795</xdr:rowOff>
    </xdr:to>
    <xdr:sp macro="" textlink="">
      <xdr:nvSpPr>
        <xdr:cNvPr id="463" name="楕円 462"/>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167022</xdr:rowOff>
    </xdr:from>
    <xdr:ext cx="405111" cy="259045"/>
    <xdr:sp macro="" textlink="">
      <xdr:nvSpPr>
        <xdr:cNvPr id="464" name="【一般廃棄物処理施設】&#10;有形固定資産減価償却率該当値テキスト"/>
        <xdr:cNvSpPr txBox="1"/>
      </xdr:nvSpPr>
      <xdr:spPr>
        <a:xfrm>
          <a:off x="16357600" y="582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465" name="楕円 464"/>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120015</xdr:rowOff>
    </xdr:from>
    <xdr:to>
      <xdr:col>85</xdr:col>
      <xdr:colOff>127000</xdr:colOff>
      <xdr:row>34</xdr:row>
      <xdr:rowOff>131445</xdr:rowOff>
    </xdr:to>
    <xdr:cxnSp macro="">
      <xdr:nvCxnSpPr>
        <xdr:cNvPr id="466" name="直線コネクタ 465"/>
        <xdr:cNvCxnSpPr/>
      </xdr:nvCxnSpPr>
      <xdr:spPr>
        <a:xfrm>
          <a:off x="15481300" y="59493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67" name="楕円 466"/>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120015</xdr:rowOff>
    </xdr:from>
    <xdr:to>
      <xdr:col>81</xdr:col>
      <xdr:colOff>50800</xdr:colOff>
      <xdr:row>34</xdr:row>
      <xdr:rowOff>133350</xdr:rowOff>
    </xdr:to>
    <xdr:cxnSp macro="">
      <xdr:nvCxnSpPr>
        <xdr:cNvPr id="468" name="直線コネクタ 467"/>
        <xdr:cNvCxnSpPr/>
      </xdr:nvCxnSpPr>
      <xdr:spPr>
        <a:xfrm flipV="1">
          <a:off x="14592300" y="59493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15892</xdr:rowOff>
    </xdr:from>
    <xdr:ext cx="405111" cy="259045"/>
    <xdr:sp macro="" textlink="">
      <xdr:nvSpPr>
        <xdr:cNvPr id="472" name="n_1mainValue【一般廃棄物処理施設】&#10;有形固定資産減価償却率"/>
        <xdr:cNvSpPr txBox="1"/>
      </xdr:nvSpPr>
      <xdr:spPr>
        <a:xfrm>
          <a:off x="15266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73" name="n_2mainValue【一般廃棄物処理施設】&#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109198</xdr:rowOff>
    </xdr:from>
    <xdr:to>
      <xdr:col>116</xdr:col>
      <xdr:colOff>114300</xdr:colOff>
      <xdr:row>35</xdr:row>
      <xdr:rowOff>39348</xdr:rowOff>
    </xdr:to>
    <xdr:sp macro="" textlink="">
      <xdr:nvSpPr>
        <xdr:cNvPr id="514" name="楕円 513"/>
        <xdr:cNvSpPr/>
      </xdr:nvSpPr>
      <xdr:spPr>
        <a:xfrm>
          <a:off x="22110700" y="59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132075</xdr:rowOff>
    </xdr:from>
    <xdr:ext cx="599010" cy="259045"/>
    <xdr:sp macro="" textlink="">
      <xdr:nvSpPr>
        <xdr:cNvPr id="515" name="【一般廃棄物処理施設】&#10;一人当たり有形固定資産（償却資産）額該当値テキスト"/>
        <xdr:cNvSpPr txBox="1"/>
      </xdr:nvSpPr>
      <xdr:spPr>
        <a:xfrm>
          <a:off x="22199600" y="578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145796</xdr:rowOff>
    </xdr:from>
    <xdr:to>
      <xdr:col>112</xdr:col>
      <xdr:colOff>38100</xdr:colOff>
      <xdr:row>35</xdr:row>
      <xdr:rowOff>75946</xdr:rowOff>
    </xdr:to>
    <xdr:sp macro="" textlink="">
      <xdr:nvSpPr>
        <xdr:cNvPr id="516" name="楕円 515"/>
        <xdr:cNvSpPr/>
      </xdr:nvSpPr>
      <xdr:spPr>
        <a:xfrm>
          <a:off x="21272500" y="59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159998</xdr:rowOff>
    </xdr:from>
    <xdr:to>
      <xdr:col>116</xdr:col>
      <xdr:colOff>63500</xdr:colOff>
      <xdr:row>35</xdr:row>
      <xdr:rowOff>25146</xdr:rowOff>
    </xdr:to>
    <xdr:cxnSp macro="">
      <xdr:nvCxnSpPr>
        <xdr:cNvPr id="517" name="直線コネクタ 516"/>
        <xdr:cNvCxnSpPr/>
      </xdr:nvCxnSpPr>
      <xdr:spPr>
        <a:xfrm flipV="1">
          <a:off x="21323300" y="5989298"/>
          <a:ext cx="838200" cy="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156801</xdr:rowOff>
    </xdr:from>
    <xdr:to>
      <xdr:col>107</xdr:col>
      <xdr:colOff>101600</xdr:colOff>
      <xdr:row>35</xdr:row>
      <xdr:rowOff>86951</xdr:rowOff>
    </xdr:to>
    <xdr:sp macro="" textlink="">
      <xdr:nvSpPr>
        <xdr:cNvPr id="518" name="楕円 517"/>
        <xdr:cNvSpPr/>
      </xdr:nvSpPr>
      <xdr:spPr>
        <a:xfrm>
          <a:off x="20383500" y="59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25146</xdr:rowOff>
    </xdr:from>
    <xdr:to>
      <xdr:col>111</xdr:col>
      <xdr:colOff>177800</xdr:colOff>
      <xdr:row>35</xdr:row>
      <xdr:rowOff>36151</xdr:rowOff>
    </xdr:to>
    <xdr:cxnSp macro="">
      <xdr:nvCxnSpPr>
        <xdr:cNvPr id="519" name="直線コネクタ 518"/>
        <xdr:cNvCxnSpPr/>
      </xdr:nvCxnSpPr>
      <xdr:spPr>
        <a:xfrm flipV="1">
          <a:off x="20434300" y="6025896"/>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92473</xdr:rowOff>
    </xdr:from>
    <xdr:ext cx="599010" cy="259045"/>
    <xdr:sp macro="" textlink="">
      <xdr:nvSpPr>
        <xdr:cNvPr id="523" name="n_1mainValue【一般廃棄物処理施設】&#10;一人当たり有形固定資産（償却資産）額"/>
        <xdr:cNvSpPr txBox="1"/>
      </xdr:nvSpPr>
      <xdr:spPr>
        <a:xfrm>
          <a:off x="21011095" y="575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103478</xdr:rowOff>
    </xdr:from>
    <xdr:ext cx="599010" cy="259045"/>
    <xdr:sp macro="" textlink="">
      <xdr:nvSpPr>
        <xdr:cNvPr id="524" name="n_2mainValue【一般廃棄物処理施設】&#10;一人当たり有形固定資産（償却資産）額"/>
        <xdr:cNvSpPr txBox="1"/>
      </xdr:nvSpPr>
      <xdr:spPr>
        <a:xfrm>
          <a:off x="20134795" y="576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563" name="楕円 562"/>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564" name="【保健センター・保健所】&#10;有形固定資産減価償却率該当値テキスト"/>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565" name="楕円 564"/>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89535</xdr:rowOff>
    </xdr:to>
    <xdr:cxnSp macro="">
      <xdr:nvCxnSpPr>
        <xdr:cNvPr id="566" name="直線コネクタ 565"/>
        <xdr:cNvCxnSpPr/>
      </xdr:nvCxnSpPr>
      <xdr:spPr>
        <a:xfrm flipV="1">
          <a:off x="15481300" y="105098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567" name="楕円 566"/>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61</xdr:row>
      <xdr:rowOff>127635</xdr:rowOff>
    </xdr:to>
    <xdr:cxnSp macro="">
      <xdr:nvCxnSpPr>
        <xdr:cNvPr id="568" name="直線コネクタ 567"/>
        <xdr:cNvCxnSpPr/>
      </xdr:nvCxnSpPr>
      <xdr:spPr>
        <a:xfrm flipV="1">
          <a:off x="14592300" y="10547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131462</xdr:rowOff>
    </xdr:from>
    <xdr:ext cx="405111" cy="259045"/>
    <xdr:sp macro="" textlink="">
      <xdr:nvSpPr>
        <xdr:cNvPr id="572" name="n_1mainValue【保健センター・保健所】&#10;有形固定資産減価償却率"/>
        <xdr:cNvSpPr txBox="1"/>
      </xdr:nvSpPr>
      <xdr:spPr>
        <a:xfrm>
          <a:off x="15266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573" name="n_2mainValue【保健センター・保健所】&#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12" name="楕円 61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13"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4" name="楕円 61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15" name="直線コネクタ 61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6" name="楕円 615"/>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7" name="直線コネクタ 616"/>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37592</xdr:rowOff>
    </xdr:from>
    <xdr:to>
      <xdr:col>85</xdr:col>
      <xdr:colOff>177800</xdr:colOff>
      <xdr:row>84</xdr:row>
      <xdr:rowOff>139192</xdr:rowOff>
    </xdr:to>
    <xdr:sp macro="" textlink="">
      <xdr:nvSpPr>
        <xdr:cNvPr id="660" name="楕円 659"/>
        <xdr:cNvSpPr/>
      </xdr:nvSpPr>
      <xdr:spPr>
        <a:xfrm>
          <a:off x="16268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16019</xdr:rowOff>
    </xdr:from>
    <xdr:ext cx="405111" cy="259045"/>
    <xdr:sp macro="" textlink="">
      <xdr:nvSpPr>
        <xdr:cNvPr id="661" name="【消防施設】&#10;有形固定資産減価償却率該当値テキスト"/>
        <xdr:cNvSpPr txBox="1"/>
      </xdr:nvSpPr>
      <xdr:spPr>
        <a:xfrm>
          <a:off x="163576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83313</xdr:rowOff>
    </xdr:from>
    <xdr:to>
      <xdr:col>81</xdr:col>
      <xdr:colOff>101600</xdr:colOff>
      <xdr:row>85</xdr:row>
      <xdr:rowOff>13463</xdr:rowOff>
    </xdr:to>
    <xdr:sp macro="" textlink="">
      <xdr:nvSpPr>
        <xdr:cNvPr id="662" name="楕円 661"/>
        <xdr:cNvSpPr/>
      </xdr:nvSpPr>
      <xdr:spPr>
        <a:xfrm>
          <a:off x="1543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88392</xdr:rowOff>
    </xdr:from>
    <xdr:to>
      <xdr:col>85</xdr:col>
      <xdr:colOff>127000</xdr:colOff>
      <xdr:row>84</xdr:row>
      <xdr:rowOff>134113</xdr:rowOff>
    </xdr:to>
    <xdr:cxnSp macro="">
      <xdr:nvCxnSpPr>
        <xdr:cNvPr id="663" name="直線コネクタ 662"/>
        <xdr:cNvCxnSpPr/>
      </xdr:nvCxnSpPr>
      <xdr:spPr>
        <a:xfrm flipV="1">
          <a:off x="15481300" y="144901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94742</xdr:rowOff>
    </xdr:from>
    <xdr:to>
      <xdr:col>76</xdr:col>
      <xdr:colOff>165100</xdr:colOff>
      <xdr:row>84</xdr:row>
      <xdr:rowOff>24892</xdr:rowOff>
    </xdr:to>
    <xdr:sp macro="" textlink="">
      <xdr:nvSpPr>
        <xdr:cNvPr id="664" name="楕円 663"/>
        <xdr:cNvSpPr/>
      </xdr:nvSpPr>
      <xdr:spPr>
        <a:xfrm>
          <a:off x="14541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145542</xdr:rowOff>
    </xdr:from>
    <xdr:to>
      <xdr:col>81</xdr:col>
      <xdr:colOff>50800</xdr:colOff>
      <xdr:row>84</xdr:row>
      <xdr:rowOff>134113</xdr:rowOff>
    </xdr:to>
    <xdr:cxnSp macro="">
      <xdr:nvCxnSpPr>
        <xdr:cNvPr id="665" name="直線コネクタ 664"/>
        <xdr:cNvCxnSpPr/>
      </xdr:nvCxnSpPr>
      <xdr:spPr>
        <a:xfrm>
          <a:off x="14592300" y="14375892"/>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4590</xdr:rowOff>
    </xdr:from>
    <xdr:ext cx="405111" cy="259045"/>
    <xdr:sp macro="" textlink="">
      <xdr:nvSpPr>
        <xdr:cNvPr id="669" name="n_1mainValue【消防施設】&#10;有形固定資産減価償却率"/>
        <xdr:cNvSpPr txBox="1"/>
      </xdr:nvSpPr>
      <xdr:spPr>
        <a:xfrm>
          <a:off x="152660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16019</xdr:rowOff>
    </xdr:from>
    <xdr:ext cx="405111" cy="259045"/>
    <xdr:sp macro="" textlink="">
      <xdr:nvSpPr>
        <xdr:cNvPr id="670" name="n_2mainValue【消防施設】&#10;有形固定資産減価償却率"/>
        <xdr:cNvSpPr txBox="1"/>
      </xdr:nvSpPr>
      <xdr:spPr>
        <a:xfrm>
          <a:off x="14389744"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707" name="楕円 706"/>
        <xdr:cNvSpPr/>
      </xdr:nvSpPr>
      <xdr:spPr>
        <a:xfrm>
          <a:off x="22110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708" name="【消防施設】&#10;一人当たり面積該当値テキスト"/>
        <xdr:cNvSpPr txBox="1"/>
      </xdr:nvSpPr>
      <xdr:spPr>
        <a:xfrm>
          <a:off x="22199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103887</xdr:rowOff>
    </xdr:from>
    <xdr:to>
      <xdr:col>112</xdr:col>
      <xdr:colOff>38100</xdr:colOff>
      <xdr:row>82</xdr:row>
      <xdr:rowOff>34037</xdr:rowOff>
    </xdr:to>
    <xdr:sp macro="" textlink="">
      <xdr:nvSpPr>
        <xdr:cNvPr id="709" name="楕円 708"/>
        <xdr:cNvSpPr/>
      </xdr:nvSpPr>
      <xdr:spPr>
        <a:xfrm>
          <a:off x="21272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154687</xdr:rowOff>
    </xdr:from>
    <xdr:to>
      <xdr:col>116</xdr:col>
      <xdr:colOff>63500</xdr:colOff>
      <xdr:row>81</xdr:row>
      <xdr:rowOff>163830</xdr:rowOff>
    </xdr:to>
    <xdr:cxnSp macro="">
      <xdr:nvCxnSpPr>
        <xdr:cNvPr id="710" name="直線コネクタ 709"/>
        <xdr:cNvCxnSpPr/>
      </xdr:nvCxnSpPr>
      <xdr:spPr>
        <a:xfrm>
          <a:off x="21323300" y="140421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42163</xdr:rowOff>
    </xdr:from>
    <xdr:to>
      <xdr:col>107</xdr:col>
      <xdr:colOff>101600</xdr:colOff>
      <xdr:row>82</xdr:row>
      <xdr:rowOff>143763</xdr:rowOff>
    </xdr:to>
    <xdr:sp macro="" textlink="">
      <xdr:nvSpPr>
        <xdr:cNvPr id="711" name="楕円 710"/>
        <xdr:cNvSpPr/>
      </xdr:nvSpPr>
      <xdr:spPr>
        <a:xfrm>
          <a:off x="20383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154687</xdr:rowOff>
    </xdr:from>
    <xdr:to>
      <xdr:col>111</xdr:col>
      <xdr:colOff>177800</xdr:colOff>
      <xdr:row>82</xdr:row>
      <xdr:rowOff>92963</xdr:rowOff>
    </xdr:to>
    <xdr:cxnSp macro="">
      <xdr:nvCxnSpPr>
        <xdr:cNvPr id="712" name="直線コネクタ 711"/>
        <xdr:cNvCxnSpPr/>
      </xdr:nvCxnSpPr>
      <xdr:spPr>
        <a:xfrm flipV="1">
          <a:off x="20434300" y="140421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50564</xdr:rowOff>
    </xdr:from>
    <xdr:ext cx="469744" cy="259045"/>
    <xdr:sp macro="" textlink="">
      <xdr:nvSpPr>
        <xdr:cNvPr id="716" name="n_1mainValue【消防施設】&#10;一人当たり面積"/>
        <xdr:cNvSpPr txBox="1"/>
      </xdr:nvSpPr>
      <xdr:spPr>
        <a:xfrm>
          <a:off x="21075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160290</xdr:rowOff>
    </xdr:from>
    <xdr:ext cx="469744" cy="259045"/>
    <xdr:sp macro="" textlink="">
      <xdr:nvSpPr>
        <xdr:cNvPr id="717" name="n_2mainValue【消防施設】&#10;一人当たり面積"/>
        <xdr:cNvSpPr txBox="1"/>
      </xdr:nvSpPr>
      <xdr:spPr>
        <a:xfrm>
          <a:off x="20199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57" name="楕円 756"/>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84472</xdr:rowOff>
    </xdr:from>
    <xdr:ext cx="405111" cy="259045"/>
    <xdr:sp macro="" textlink="">
      <xdr:nvSpPr>
        <xdr:cNvPr id="758" name="【庁舎】&#10;有形固定資産減価償却率該当値テキスト"/>
        <xdr:cNvSpPr txBox="1"/>
      </xdr:nvSpPr>
      <xdr:spPr>
        <a:xfrm>
          <a:off x="163576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759" name="楕円 758"/>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112395</xdr:rowOff>
    </xdr:from>
    <xdr:to>
      <xdr:col>85</xdr:col>
      <xdr:colOff>127000</xdr:colOff>
      <xdr:row>104</xdr:row>
      <xdr:rowOff>152400</xdr:rowOff>
    </xdr:to>
    <xdr:cxnSp macro="">
      <xdr:nvCxnSpPr>
        <xdr:cNvPr id="760" name="直線コネクタ 759"/>
        <xdr:cNvCxnSpPr/>
      </xdr:nvCxnSpPr>
      <xdr:spPr>
        <a:xfrm flipV="1">
          <a:off x="15481300" y="17943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761" name="楕円 760"/>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104</xdr:row>
      <xdr:rowOff>152400</xdr:rowOff>
    </xdr:to>
    <xdr:cxnSp macro="">
      <xdr:nvCxnSpPr>
        <xdr:cNvPr id="762" name="直線コネクタ 761"/>
        <xdr:cNvCxnSpPr/>
      </xdr:nvCxnSpPr>
      <xdr:spPr>
        <a:xfrm>
          <a:off x="14592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766" name="n_1mainValue【庁舎】&#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767" name="n_2mainValue【庁舎】&#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806" name="楕円 805"/>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107966</xdr:rowOff>
    </xdr:from>
    <xdr:ext cx="469744" cy="259045"/>
    <xdr:sp macro="" textlink="">
      <xdr:nvSpPr>
        <xdr:cNvPr id="807" name="【庁舎】&#10;一人当たり面積該当値テキスト"/>
        <xdr:cNvSpPr txBox="1"/>
      </xdr:nvSpPr>
      <xdr:spPr>
        <a:xfrm>
          <a:off x="22199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08" name="楕円 807"/>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76200</xdr:rowOff>
    </xdr:to>
    <xdr:cxnSp macro="">
      <xdr:nvCxnSpPr>
        <xdr:cNvPr id="809" name="直線コネクタ 808"/>
        <xdr:cNvCxnSpPr/>
      </xdr:nvCxnSpPr>
      <xdr:spPr>
        <a:xfrm flipV="1">
          <a:off x="21323300" y="18417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810" name="楕円 809"/>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76200</xdr:rowOff>
    </xdr:to>
    <xdr:cxnSp macro="">
      <xdr:nvCxnSpPr>
        <xdr:cNvPr id="811" name="直線コネクタ 810"/>
        <xdr:cNvCxnSpPr/>
      </xdr:nvCxnSpPr>
      <xdr:spPr>
        <a:xfrm>
          <a:off x="20434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15" name="n_1mainValue【庁舎】&#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816" name="n_2main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て替えにより新施設が竣工していることから，類似団体と比較して有形固定資産減価償却率が大幅に低く，１人あたりの面積も大幅に増えている。また，消防施設については南海地震対策等で集中的に整備を行っていること，庁舎についても令和元年度に新庁舎建築工事が竣工することから，今後もさらに有形固定資産減価償却率が減少す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と類似団体や四国の他県庁所在市と比べ低く推移している。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年度末に策定した「高知市財政健全化プラン」に基づき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159455</xdr:rowOff>
    </xdr:to>
    <xdr:cxnSp macro="">
      <xdr:nvCxnSpPr>
        <xdr:cNvPr id="69" name="直線コネクタ 68"/>
        <xdr:cNvCxnSpPr/>
      </xdr:nvCxnSpPr>
      <xdr:spPr>
        <a:xfrm flipV="1">
          <a:off x="4114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28222</xdr:rowOff>
    </xdr:to>
    <xdr:cxnSp macro="">
      <xdr:nvCxnSpPr>
        <xdr:cNvPr id="72" name="直線コネクタ 71"/>
        <xdr:cNvCxnSpPr/>
      </xdr:nvCxnSpPr>
      <xdr:spPr>
        <a:xfrm flipV="1">
          <a:off x="3225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5" name="直線コネクタ 74"/>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都市部に比べて景気回復が鈍い本市経済状況により市税収入が伸び悩んでいる中，</a:t>
          </a:r>
          <a:r>
            <a:rPr kumimoji="1" lang="ja-JP" altLang="en-US" sz="1100" b="0" i="0" baseline="0">
              <a:solidFill>
                <a:schemeClr val="dk1"/>
              </a:solidFill>
              <a:effectLst/>
              <a:latin typeface="+mn-lt"/>
              <a:ea typeface="+mn-ea"/>
              <a:cs typeface="+mn-cs"/>
            </a:rPr>
            <a:t>災害に強いまちづくりに重点的に取り組んだこと</a:t>
          </a:r>
          <a:r>
            <a:rPr kumimoji="1" lang="ja-JP" altLang="ja-JP" sz="1100" b="0" i="0" baseline="0">
              <a:solidFill>
                <a:schemeClr val="dk1"/>
              </a:solidFill>
              <a:effectLst/>
              <a:latin typeface="+mn-lt"/>
              <a:ea typeface="+mn-ea"/>
              <a:cs typeface="+mn-cs"/>
            </a:rPr>
            <a:t>や生活保護費を中心とする扶助費が高い水準で推移していること</a:t>
          </a:r>
          <a:r>
            <a:rPr kumimoji="1" lang="ja-JP" altLang="en-US" sz="1100" b="0" i="0" baseline="0">
              <a:solidFill>
                <a:schemeClr val="dk1"/>
              </a:solidFill>
              <a:effectLst/>
              <a:latin typeface="+mn-lt"/>
              <a:ea typeface="+mn-ea"/>
              <a:cs typeface="+mn-cs"/>
            </a:rPr>
            <a:t>に加え、定期償還金の減等があったものの、前年度の特殊要因であった民間保育所及び認定こども園運営費の国・県負担金過年度精算交付金の皆減や、施設の老朽化対策に積極的に取り組んだこと等により、</a:t>
          </a:r>
          <a:r>
            <a:rPr kumimoji="1" lang="ja-JP" altLang="ja-JP" sz="1100" b="0" i="0" baseline="0">
              <a:solidFill>
                <a:schemeClr val="dk1"/>
              </a:solidFill>
              <a:effectLst/>
              <a:latin typeface="+mn-lt"/>
              <a:ea typeface="+mn-ea"/>
              <a:cs typeface="+mn-cs"/>
            </a:rPr>
            <a:t>経常経費充当一般財源全体では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14.8</a:t>
          </a:r>
          <a:r>
            <a:rPr kumimoji="1" lang="ja-JP" altLang="ja-JP" sz="1100" b="0" i="0" baseline="0">
              <a:solidFill>
                <a:schemeClr val="dk1"/>
              </a:solidFill>
              <a:effectLst/>
              <a:latin typeface="+mn-lt"/>
              <a:ea typeface="+mn-ea"/>
              <a:cs typeface="+mn-cs"/>
            </a:rPr>
            <a:t>億円となったため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経常収支比率は前年度比</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ポイントとな</a:t>
          </a:r>
          <a:r>
            <a:rPr kumimoji="1"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財政構造の硬直化</a:t>
          </a:r>
          <a:r>
            <a:rPr lang="ja-JP" altLang="en-US" sz="1100" b="0" i="0" baseline="0">
              <a:solidFill>
                <a:schemeClr val="dk1"/>
              </a:solidFill>
              <a:effectLst/>
              <a:latin typeface="+mn-lt"/>
              <a:ea typeface="+mn-ea"/>
              <a:cs typeface="+mn-cs"/>
            </a:rPr>
            <a:t>が著しい</a:t>
          </a:r>
          <a:r>
            <a:rPr lang="ja-JP" altLang="ja-JP" sz="1100" b="0" i="0" baseline="0">
              <a:solidFill>
                <a:schemeClr val="dk1"/>
              </a:solidFill>
              <a:effectLst/>
              <a:latin typeface="+mn-lt"/>
              <a:ea typeface="+mn-ea"/>
              <a:cs typeface="+mn-cs"/>
            </a:rPr>
            <a:t>状況である。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24638</xdr:rowOff>
    </xdr:from>
    <xdr:to>
      <xdr:col>23</xdr:col>
      <xdr:colOff>133350</xdr:colOff>
      <xdr:row>66</xdr:row>
      <xdr:rowOff>125984</xdr:rowOff>
    </xdr:to>
    <xdr:cxnSp macro="">
      <xdr:nvCxnSpPr>
        <xdr:cNvPr id="130" name="直線コネクタ 129"/>
        <xdr:cNvCxnSpPr/>
      </xdr:nvCxnSpPr>
      <xdr:spPr>
        <a:xfrm>
          <a:off x="4114800" y="1134033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159766</xdr:rowOff>
    </xdr:to>
    <xdr:cxnSp macro="">
      <xdr:nvCxnSpPr>
        <xdr:cNvPr id="133" name="直線コネクタ 132"/>
        <xdr:cNvCxnSpPr/>
      </xdr:nvCxnSpPr>
      <xdr:spPr>
        <a:xfrm flipV="1">
          <a:off x="3225800" y="1134033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66</xdr:row>
      <xdr:rowOff>159766</xdr:rowOff>
    </xdr:to>
    <xdr:cxnSp macro="">
      <xdr:nvCxnSpPr>
        <xdr:cNvPr id="136" name="直線コネクタ 135"/>
        <xdr:cNvCxnSpPr/>
      </xdr:nvCxnSpPr>
      <xdr:spPr>
        <a:xfrm>
          <a:off x="2336800" y="1121968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75438</xdr:rowOff>
    </xdr:to>
    <xdr:cxnSp macro="">
      <xdr:nvCxnSpPr>
        <xdr:cNvPr id="139" name="直線コネクタ 138"/>
        <xdr:cNvCxnSpPr/>
      </xdr:nvCxnSpPr>
      <xdr:spPr>
        <a:xfrm>
          <a:off x="1447800" y="1121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75184</xdr:rowOff>
    </xdr:from>
    <xdr:to>
      <xdr:col>23</xdr:col>
      <xdr:colOff>184150</xdr:colOff>
      <xdr:row>67</xdr:row>
      <xdr:rowOff>5334</xdr:rowOff>
    </xdr:to>
    <xdr:sp macro="" textlink="">
      <xdr:nvSpPr>
        <xdr:cNvPr id="149" name="楕円 148"/>
        <xdr:cNvSpPr/>
      </xdr:nvSpPr>
      <xdr:spPr>
        <a:xfrm>
          <a:off x="4902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47261</xdr:rowOff>
    </xdr:from>
    <xdr:ext cx="762000" cy="259045"/>
    <xdr:sp macro="" textlink="">
      <xdr:nvSpPr>
        <xdr:cNvPr id="150" name="財政構造の弾力性該当値テキスト"/>
        <xdr:cNvSpPr txBox="1"/>
      </xdr:nvSpPr>
      <xdr:spPr>
        <a:xfrm>
          <a:off x="5041900" y="1136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145288</xdr:rowOff>
    </xdr:from>
    <xdr:to>
      <xdr:col>19</xdr:col>
      <xdr:colOff>184150</xdr:colOff>
      <xdr:row>66</xdr:row>
      <xdr:rowOff>75438</xdr:rowOff>
    </xdr:to>
    <xdr:sp macro="" textlink="">
      <xdr:nvSpPr>
        <xdr:cNvPr id="151" name="楕円 150"/>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60215</xdr:rowOff>
    </xdr:from>
    <xdr:ext cx="736600" cy="259045"/>
    <xdr:sp macro="" textlink="">
      <xdr:nvSpPr>
        <xdr:cNvPr id="152" name="テキスト ボックス 151"/>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3" name="楕円 152"/>
        <xdr:cNvSpPr/>
      </xdr:nvSpPr>
      <xdr:spPr>
        <a:xfrm>
          <a:off x="3175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4" name="テキスト ボックス 153"/>
        <xdr:cNvSpPr txBox="1"/>
      </xdr:nvSpPr>
      <xdr:spPr>
        <a:xfrm>
          <a:off x="2844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7" name="楕円 156"/>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8" name="テキスト ボックス 157"/>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新高知市財政再建推進プラン</a:t>
          </a:r>
          <a:r>
            <a:rPr kumimoji="1" lang="ja-JP" altLang="en-US" sz="1100" b="0" i="0" baseline="0">
              <a:solidFill>
                <a:schemeClr val="dk1"/>
              </a:solidFill>
              <a:effectLst/>
              <a:latin typeface="+mn-lt"/>
              <a:ea typeface="+mn-ea"/>
              <a:cs typeface="+mn-cs"/>
            </a:rPr>
            <a:t>（計画期間：</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に基づき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徹底的な事務事業の見直しを行った結果</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人口一人当たりの決算額は類似団体と比べて低く推移している。 市民の求める真に必要なサービスを最少のコストで提供する観点から</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年度に策定した高知市財政健全化プラン（計画期間：平成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～令和４年度）に基づき、事業のスクラップや手法見直しによる事業費の抑制、庶務事務の効率化による人件費の抑制、業務量の削減による時間外勤務の抑制など、</a:t>
          </a:r>
          <a:r>
            <a:rPr kumimoji="1" lang="ja-JP" altLang="ja-JP" sz="1100" b="0" i="0" baseline="0">
              <a:solidFill>
                <a:schemeClr val="dk1"/>
              </a:solidFill>
              <a:effectLst/>
              <a:latin typeface="+mn-lt"/>
              <a:ea typeface="+mn-ea"/>
              <a:cs typeface="+mn-cs"/>
            </a:rPr>
            <a:t>常に見直しを行うとともに</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計画的・効率的かつ適正な執行に努める。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22003</xdr:rowOff>
    </xdr:from>
    <xdr:to>
      <xdr:col>23</xdr:col>
      <xdr:colOff>133350</xdr:colOff>
      <xdr:row>81</xdr:row>
      <xdr:rowOff>82756</xdr:rowOff>
    </xdr:to>
    <xdr:cxnSp macro="">
      <xdr:nvCxnSpPr>
        <xdr:cNvPr id="193" name="直線コネクタ 192"/>
        <xdr:cNvCxnSpPr/>
      </xdr:nvCxnSpPr>
      <xdr:spPr>
        <a:xfrm>
          <a:off x="4114800" y="13909453"/>
          <a:ext cx="838200" cy="6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4669</xdr:rowOff>
    </xdr:from>
    <xdr:to>
      <xdr:col>19</xdr:col>
      <xdr:colOff>133350</xdr:colOff>
      <xdr:row>81</xdr:row>
      <xdr:rowOff>22003</xdr:rowOff>
    </xdr:to>
    <xdr:cxnSp macro="">
      <xdr:nvCxnSpPr>
        <xdr:cNvPr id="196" name="直線コネクタ 195"/>
        <xdr:cNvCxnSpPr/>
      </xdr:nvCxnSpPr>
      <xdr:spPr>
        <a:xfrm>
          <a:off x="3225800" y="13892119"/>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165288</xdr:rowOff>
    </xdr:from>
    <xdr:to>
      <xdr:col>15</xdr:col>
      <xdr:colOff>82550</xdr:colOff>
      <xdr:row>81</xdr:row>
      <xdr:rowOff>4669</xdr:rowOff>
    </xdr:to>
    <xdr:cxnSp macro="">
      <xdr:nvCxnSpPr>
        <xdr:cNvPr id="199" name="直線コネクタ 198"/>
        <xdr:cNvCxnSpPr/>
      </xdr:nvCxnSpPr>
      <xdr:spPr>
        <a:xfrm>
          <a:off x="2336800" y="13881288"/>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117255</xdr:rowOff>
    </xdr:from>
    <xdr:to>
      <xdr:col>11</xdr:col>
      <xdr:colOff>31750</xdr:colOff>
      <xdr:row>80</xdr:row>
      <xdr:rowOff>165288</xdr:rowOff>
    </xdr:to>
    <xdr:cxnSp macro="">
      <xdr:nvCxnSpPr>
        <xdr:cNvPr id="202" name="直線コネクタ 201"/>
        <xdr:cNvCxnSpPr/>
      </xdr:nvCxnSpPr>
      <xdr:spPr>
        <a:xfrm>
          <a:off x="1447800" y="13833255"/>
          <a:ext cx="8890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31956</xdr:rowOff>
    </xdr:from>
    <xdr:to>
      <xdr:col>23</xdr:col>
      <xdr:colOff>184150</xdr:colOff>
      <xdr:row>81</xdr:row>
      <xdr:rowOff>133556</xdr:rowOff>
    </xdr:to>
    <xdr:sp macro="" textlink="">
      <xdr:nvSpPr>
        <xdr:cNvPr id="212" name="楕円 211"/>
        <xdr:cNvSpPr/>
      </xdr:nvSpPr>
      <xdr:spPr>
        <a:xfrm>
          <a:off x="4902200" y="139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48483</xdr:rowOff>
    </xdr:from>
    <xdr:ext cx="762000" cy="259045"/>
    <xdr:sp macro="" textlink="">
      <xdr:nvSpPr>
        <xdr:cNvPr id="213" name="人件費・物件費等の状況該当値テキスト"/>
        <xdr:cNvSpPr txBox="1"/>
      </xdr:nvSpPr>
      <xdr:spPr>
        <a:xfrm>
          <a:off x="5041900" y="1376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142653</xdr:rowOff>
    </xdr:from>
    <xdr:to>
      <xdr:col>19</xdr:col>
      <xdr:colOff>184150</xdr:colOff>
      <xdr:row>81</xdr:row>
      <xdr:rowOff>72803</xdr:rowOff>
    </xdr:to>
    <xdr:sp macro="" textlink="">
      <xdr:nvSpPr>
        <xdr:cNvPr id="214" name="楕円 213"/>
        <xdr:cNvSpPr/>
      </xdr:nvSpPr>
      <xdr:spPr>
        <a:xfrm>
          <a:off x="4064000" y="13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82980</xdr:rowOff>
    </xdr:from>
    <xdr:ext cx="736600" cy="259045"/>
    <xdr:sp macro="" textlink="">
      <xdr:nvSpPr>
        <xdr:cNvPr id="215" name="テキスト ボックス 214"/>
        <xdr:cNvSpPr txBox="1"/>
      </xdr:nvSpPr>
      <xdr:spPr>
        <a:xfrm>
          <a:off x="3733800" y="13627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125319</xdr:rowOff>
    </xdr:from>
    <xdr:to>
      <xdr:col>15</xdr:col>
      <xdr:colOff>133350</xdr:colOff>
      <xdr:row>81</xdr:row>
      <xdr:rowOff>55469</xdr:rowOff>
    </xdr:to>
    <xdr:sp macro="" textlink="">
      <xdr:nvSpPr>
        <xdr:cNvPr id="216" name="楕円 215"/>
        <xdr:cNvSpPr/>
      </xdr:nvSpPr>
      <xdr:spPr>
        <a:xfrm>
          <a:off x="3175000" y="138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65646</xdr:rowOff>
    </xdr:from>
    <xdr:ext cx="762000" cy="259045"/>
    <xdr:sp macro="" textlink="">
      <xdr:nvSpPr>
        <xdr:cNvPr id="217" name="テキスト ボックス 216"/>
        <xdr:cNvSpPr txBox="1"/>
      </xdr:nvSpPr>
      <xdr:spPr>
        <a:xfrm>
          <a:off x="2844800" y="136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114488</xdr:rowOff>
    </xdr:from>
    <xdr:to>
      <xdr:col>11</xdr:col>
      <xdr:colOff>82550</xdr:colOff>
      <xdr:row>81</xdr:row>
      <xdr:rowOff>44638</xdr:rowOff>
    </xdr:to>
    <xdr:sp macro="" textlink="">
      <xdr:nvSpPr>
        <xdr:cNvPr id="218" name="楕円 217"/>
        <xdr:cNvSpPr/>
      </xdr:nvSpPr>
      <xdr:spPr>
        <a:xfrm>
          <a:off x="2286000" y="13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54815</xdr:rowOff>
    </xdr:from>
    <xdr:ext cx="762000" cy="259045"/>
    <xdr:sp macro="" textlink="">
      <xdr:nvSpPr>
        <xdr:cNvPr id="219" name="テキスト ボックス 218"/>
        <xdr:cNvSpPr txBox="1"/>
      </xdr:nvSpPr>
      <xdr:spPr>
        <a:xfrm>
          <a:off x="1955800" y="1359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66455</xdr:rowOff>
    </xdr:from>
    <xdr:to>
      <xdr:col>7</xdr:col>
      <xdr:colOff>31750</xdr:colOff>
      <xdr:row>80</xdr:row>
      <xdr:rowOff>168055</xdr:rowOff>
    </xdr:to>
    <xdr:sp macro="" textlink="">
      <xdr:nvSpPr>
        <xdr:cNvPr id="220" name="楕円 219"/>
        <xdr:cNvSpPr/>
      </xdr:nvSpPr>
      <xdr:spPr>
        <a:xfrm>
          <a:off x="1397000" y="13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6782</xdr:rowOff>
    </xdr:from>
    <xdr:ext cx="762000" cy="259045"/>
    <xdr:sp macro="" textlink="">
      <xdr:nvSpPr>
        <xdr:cNvPr id="221" name="テキスト ボックス 220"/>
        <xdr:cNvSpPr txBox="1"/>
      </xdr:nvSpPr>
      <xdr:spPr>
        <a:xfrm>
          <a:off x="1066800" y="1355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年４月１日には，国の給料表の見直し内容を踏まえ，一般行政職の給料表について平均</a:t>
          </a:r>
          <a:r>
            <a:rPr kumimoji="1" lang="en-US" altLang="ja-JP" sz="1100" b="0" i="0" baseline="0">
              <a:solidFill>
                <a:schemeClr val="dk1"/>
              </a:solidFill>
              <a:effectLst/>
              <a:latin typeface="+mn-lt"/>
              <a:ea typeface="+mn-ea"/>
              <a:cs typeface="+mn-cs"/>
            </a:rPr>
            <a:t>1.49</a:t>
          </a:r>
          <a:r>
            <a:rPr kumimoji="1" lang="ja-JP" altLang="ja-JP" sz="1100" b="0" i="0" baseline="0">
              <a:solidFill>
                <a:schemeClr val="dk1"/>
              </a:solidFill>
              <a:effectLst/>
              <a:latin typeface="+mn-lt"/>
              <a:ea typeface="+mn-ea"/>
              <a:cs typeface="+mn-cs"/>
            </a:rPr>
            <a:t>％の引下げを行うなど，国に準拠した給与制度の運用による給与の適正化に努めている。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また，類似団体との比較においても，平均水準と同程度で推移している。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5" name="直線コネクタ 254"/>
        <xdr:cNvCxnSpPr/>
      </xdr:nvCxnSpPr>
      <xdr:spPr>
        <a:xfrm flipV="1">
          <a:off x="16179800" y="144642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11641</xdr:rowOff>
    </xdr:to>
    <xdr:cxnSp macro="">
      <xdr:nvCxnSpPr>
        <xdr:cNvPr id="258" name="直線コネクタ 257"/>
        <xdr:cNvCxnSpPr/>
      </xdr:nvCxnSpPr>
      <xdr:spPr>
        <a:xfrm flipV="1">
          <a:off x="15290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152400</xdr:rowOff>
    </xdr:to>
    <xdr:cxnSp macro="">
      <xdr:nvCxnSpPr>
        <xdr:cNvPr id="261" name="直線コネクタ 260"/>
        <xdr:cNvCxnSpPr/>
      </xdr:nvCxnSpPr>
      <xdr:spPr>
        <a:xfrm flipV="1">
          <a:off x="14401800" y="145848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4" name="直線コネクタ 263"/>
        <xdr:cNvCxnSpPr/>
      </xdr:nvCxnSpPr>
      <xdr:spPr>
        <a:xfrm>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9" name="テキスト ボックス 278"/>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3" name="テキスト ボックス 28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持続</a:t>
          </a:r>
          <a:r>
            <a:rPr lang="ja-JP" altLang="en-US" sz="1100" b="0" i="0" baseline="0">
              <a:solidFill>
                <a:schemeClr val="dk1"/>
              </a:solidFill>
              <a:effectLst/>
              <a:latin typeface="+mn-lt"/>
              <a:ea typeface="+mn-ea"/>
              <a:cs typeface="+mn-cs"/>
            </a:rPr>
            <a:t>可能</a:t>
          </a:r>
          <a:r>
            <a:rPr lang="ja-JP" altLang="ja-JP" sz="1100" b="0" i="0" baseline="0">
              <a:solidFill>
                <a:schemeClr val="dk1"/>
              </a:solidFill>
              <a:effectLst/>
              <a:latin typeface="+mn-lt"/>
              <a:ea typeface="+mn-ea"/>
              <a:cs typeface="+mn-cs"/>
            </a:rPr>
            <a:t>な行財政運営の確立に向けて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11 </a:t>
          </a:r>
          <a:r>
            <a:rPr lang="ja-JP" altLang="ja-JP" sz="1100" b="0" i="0" baseline="0">
              <a:solidFill>
                <a:schemeClr val="dk1"/>
              </a:solidFill>
              <a:effectLst/>
              <a:latin typeface="+mn-lt"/>
              <a:ea typeface="+mn-ea"/>
              <a:cs typeface="+mn-cs"/>
            </a:rPr>
            <a:t>年度に初の定員適正化計画を策定して以降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 </a:t>
          </a:r>
          <a:r>
            <a:rPr lang="ja-JP" altLang="ja-JP" sz="1100" b="0" i="0" baseline="0">
              <a:solidFill>
                <a:schemeClr val="dk1"/>
              </a:solidFill>
              <a:effectLst/>
              <a:latin typeface="+mn-lt"/>
              <a:ea typeface="+mn-ea"/>
              <a:cs typeface="+mn-cs"/>
            </a:rPr>
            <a:t>年度まで３次にわたり定員適正化計画を策定し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職員定数の削減を基本として取り組んで</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 しかし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国・県からの権限移譲による業務範囲の拡大や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将来発生が予想される南海トラフ地震への対策</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少子高齢化の進展などに伴う市民ニーズ・行政需要の多様化・複雑化などにより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本市の業務量は確実に増加している。 </a:t>
          </a:r>
          <a:r>
            <a:rPr lang="ja-JP" altLang="ja-JP" sz="1100" b="0" i="0" baseline="0">
              <a:solidFill>
                <a:schemeClr val="dk1"/>
              </a:solidFill>
              <a:effectLst/>
              <a:latin typeface="+mn-lt"/>
              <a:ea typeface="+mn-ea"/>
              <a:cs typeface="+mn-cs"/>
            </a:rPr>
            <a:t>こうしたことを踏まえて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行政運営の一層の効率化を図るため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これまで個々に策定していた定員適正化計画とアウトソーシング推進計画を統合し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職員定数の管理とアウトソーシングの推進に一体的に取り組んでいる。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118654</xdr:rowOff>
    </xdr:from>
    <xdr:to>
      <xdr:col>81</xdr:col>
      <xdr:colOff>44450</xdr:colOff>
      <xdr:row>64</xdr:row>
      <xdr:rowOff>146231</xdr:rowOff>
    </xdr:to>
    <xdr:cxnSp macro="">
      <xdr:nvCxnSpPr>
        <xdr:cNvPr id="320" name="直線コネクタ 319"/>
        <xdr:cNvCxnSpPr/>
      </xdr:nvCxnSpPr>
      <xdr:spPr>
        <a:xfrm>
          <a:off x="16179800" y="1109145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77288</xdr:rowOff>
    </xdr:from>
    <xdr:to>
      <xdr:col>77</xdr:col>
      <xdr:colOff>44450</xdr:colOff>
      <xdr:row>64</xdr:row>
      <xdr:rowOff>118654</xdr:rowOff>
    </xdr:to>
    <xdr:cxnSp macro="">
      <xdr:nvCxnSpPr>
        <xdr:cNvPr id="323" name="直線コネクタ 322"/>
        <xdr:cNvCxnSpPr/>
      </xdr:nvCxnSpPr>
      <xdr:spPr>
        <a:xfrm>
          <a:off x="15290800" y="110500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53159</xdr:rowOff>
    </xdr:from>
    <xdr:to>
      <xdr:col>72</xdr:col>
      <xdr:colOff>203200</xdr:colOff>
      <xdr:row>64</xdr:row>
      <xdr:rowOff>77288</xdr:rowOff>
    </xdr:to>
    <xdr:cxnSp macro="">
      <xdr:nvCxnSpPr>
        <xdr:cNvPr id="326" name="直線コネクタ 325"/>
        <xdr:cNvCxnSpPr/>
      </xdr:nvCxnSpPr>
      <xdr:spPr>
        <a:xfrm>
          <a:off x="14401800" y="110259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18687</xdr:rowOff>
    </xdr:from>
    <xdr:to>
      <xdr:col>68</xdr:col>
      <xdr:colOff>152400</xdr:colOff>
      <xdr:row>64</xdr:row>
      <xdr:rowOff>53159</xdr:rowOff>
    </xdr:to>
    <xdr:cxnSp macro="">
      <xdr:nvCxnSpPr>
        <xdr:cNvPr id="329" name="直線コネクタ 328"/>
        <xdr:cNvCxnSpPr/>
      </xdr:nvCxnSpPr>
      <xdr:spPr>
        <a:xfrm>
          <a:off x="13512800" y="1099148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95431</xdr:rowOff>
    </xdr:from>
    <xdr:to>
      <xdr:col>81</xdr:col>
      <xdr:colOff>95250</xdr:colOff>
      <xdr:row>65</xdr:row>
      <xdr:rowOff>25581</xdr:rowOff>
    </xdr:to>
    <xdr:sp macro="" textlink="">
      <xdr:nvSpPr>
        <xdr:cNvPr id="339" name="楕円 338"/>
        <xdr:cNvSpPr/>
      </xdr:nvSpPr>
      <xdr:spPr>
        <a:xfrm>
          <a:off x="16967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67508</xdr:rowOff>
    </xdr:from>
    <xdr:ext cx="762000" cy="259045"/>
    <xdr:sp macro="" textlink="">
      <xdr:nvSpPr>
        <xdr:cNvPr id="340" name="定員管理の状況該当値テキスト"/>
        <xdr:cNvSpPr txBox="1"/>
      </xdr:nvSpPr>
      <xdr:spPr>
        <a:xfrm>
          <a:off x="17106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67854</xdr:rowOff>
    </xdr:from>
    <xdr:to>
      <xdr:col>77</xdr:col>
      <xdr:colOff>95250</xdr:colOff>
      <xdr:row>64</xdr:row>
      <xdr:rowOff>169454</xdr:rowOff>
    </xdr:to>
    <xdr:sp macro="" textlink="">
      <xdr:nvSpPr>
        <xdr:cNvPr id="341" name="楕円 340"/>
        <xdr:cNvSpPr/>
      </xdr:nvSpPr>
      <xdr:spPr>
        <a:xfrm>
          <a:off x="16129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154231</xdr:rowOff>
    </xdr:from>
    <xdr:ext cx="736600" cy="259045"/>
    <xdr:sp macro="" textlink="">
      <xdr:nvSpPr>
        <xdr:cNvPr id="342" name="テキスト ボックス 341"/>
        <xdr:cNvSpPr txBox="1"/>
      </xdr:nvSpPr>
      <xdr:spPr>
        <a:xfrm>
          <a:off x="15798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26488</xdr:rowOff>
    </xdr:from>
    <xdr:to>
      <xdr:col>73</xdr:col>
      <xdr:colOff>44450</xdr:colOff>
      <xdr:row>64</xdr:row>
      <xdr:rowOff>128088</xdr:rowOff>
    </xdr:to>
    <xdr:sp macro="" textlink="">
      <xdr:nvSpPr>
        <xdr:cNvPr id="343" name="楕円 342"/>
        <xdr:cNvSpPr/>
      </xdr:nvSpPr>
      <xdr:spPr>
        <a:xfrm>
          <a:off x="15240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112865</xdr:rowOff>
    </xdr:from>
    <xdr:ext cx="762000" cy="259045"/>
    <xdr:sp macro="" textlink="">
      <xdr:nvSpPr>
        <xdr:cNvPr id="344" name="テキスト ボックス 343"/>
        <xdr:cNvSpPr txBox="1"/>
      </xdr:nvSpPr>
      <xdr:spPr>
        <a:xfrm>
          <a:off x="14909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2359</xdr:rowOff>
    </xdr:from>
    <xdr:to>
      <xdr:col>68</xdr:col>
      <xdr:colOff>203200</xdr:colOff>
      <xdr:row>64</xdr:row>
      <xdr:rowOff>103959</xdr:rowOff>
    </xdr:to>
    <xdr:sp macro="" textlink="">
      <xdr:nvSpPr>
        <xdr:cNvPr id="345" name="楕円 344"/>
        <xdr:cNvSpPr/>
      </xdr:nvSpPr>
      <xdr:spPr>
        <a:xfrm>
          <a:off x="14351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88736</xdr:rowOff>
    </xdr:from>
    <xdr:ext cx="762000" cy="259045"/>
    <xdr:sp macro="" textlink="">
      <xdr:nvSpPr>
        <xdr:cNvPr id="346" name="テキスト ボックス 345"/>
        <xdr:cNvSpPr txBox="1"/>
      </xdr:nvSpPr>
      <xdr:spPr>
        <a:xfrm>
          <a:off x="14020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139337</xdr:rowOff>
    </xdr:from>
    <xdr:to>
      <xdr:col>64</xdr:col>
      <xdr:colOff>152400</xdr:colOff>
      <xdr:row>64</xdr:row>
      <xdr:rowOff>69487</xdr:rowOff>
    </xdr:to>
    <xdr:sp macro="" textlink="">
      <xdr:nvSpPr>
        <xdr:cNvPr id="347" name="楕円 346"/>
        <xdr:cNvSpPr/>
      </xdr:nvSpPr>
      <xdr:spPr>
        <a:xfrm>
          <a:off x="13462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54264</xdr:rowOff>
    </xdr:from>
    <xdr:ext cx="762000" cy="259045"/>
    <xdr:sp macro="" textlink="">
      <xdr:nvSpPr>
        <xdr:cNvPr id="348" name="テキスト ボックス 347"/>
        <xdr:cNvSpPr txBox="1"/>
      </xdr:nvSpPr>
      <xdr:spPr>
        <a:xfrm>
          <a:off x="13131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基幹産業に乏しい脆弱な税財政基盤の中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遅れていた都市基盤整備を行うための財源議論を経て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平成６年度頃から土地区画整理事業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街路事業などの公共事業への重点的な取組に加え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集中豪雨に伴う浸水対策や、本市の喫緊の課題である南海トラフ地震対策等に取り組んできた結果、事業実施による市債発行が進み，地方債残高は高い状態で推移している。</a:t>
          </a:r>
          <a:r>
            <a:rPr kumimoji="1" lang="ja-JP" altLang="en-US" sz="1100" b="0" i="0" baseline="0">
              <a:solidFill>
                <a:schemeClr val="dk1"/>
              </a:solidFill>
              <a:effectLst/>
              <a:latin typeface="+mn-lt"/>
              <a:ea typeface="+mn-ea"/>
              <a:cs typeface="+mn-cs"/>
            </a:rPr>
            <a:t>中長期的な視点において投資事業計画を見直し、起債発行額及び残高を低減させ、起債などの将来負担に対して長期的に償還が可能となる財政構造の構築を目指し、</a:t>
          </a:r>
          <a:r>
            <a:rPr kumimoji="1" lang="ja-JP" altLang="ja-JP" sz="1100" b="0" i="0" baseline="0">
              <a:solidFill>
                <a:schemeClr val="dk1"/>
              </a:solidFill>
              <a:effectLst/>
              <a:latin typeface="+mn-lt"/>
              <a:ea typeface="+mn-ea"/>
              <a:cs typeface="+mn-cs"/>
            </a:rPr>
            <a:t>実質公債費比率の低減に取り組んでいる。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126492</xdr:rowOff>
    </xdr:from>
    <xdr:to>
      <xdr:col>81</xdr:col>
      <xdr:colOff>44450</xdr:colOff>
      <xdr:row>44</xdr:row>
      <xdr:rowOff>136144</xdr:rowOff>
    </xdr:to>
    <xdr:cxnSp macro="">
      <xdr:nvCxnSpPr>
        <xdr:cNvPr id="380" name="直線コネクタ 379"/>
        <xdr:cNvCxnSpPr/>
      </xdr:nvCxnSpPr>
      <xdr:spPr>
        <a:xfrm flipV="1">
          <a:off x="16179800" y="76702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136144</xdr:rowOff>
    </xdr:from>
    <xdr:to>
      <xdr:col>77</xdr:col>
      <xdr:colOff>44450</xdr:colOff>
      <xdr:row>44</xdr:row>
      <xdr:rowOff>155448</xdr:rowOff>
    </xdr:to>
    <xdr:cxnSp macro="">
      <xdr:nvCxnSpPr>
        <xdr:cNvPr id="383" name="直線コネクタ 382"/>
        <xdr:cNvCxnSpPr/>
      </xdr:nvCxnSpPr>
      <xdr:spPr>
        <a:xfrm flipV="1">
          <a:off x="15290800" y="767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155448</xdr:rowOff>
    </xdr:from>
    <xdr:to>
      <xdr:col>72</xdr:col>
      <xdr:colOff>203200</xdr:colOff>
      <xdr:row>44</xdr:row>
      <xdr:rowOff>165100</xdr:rowOff>
    </xdr:to>
    <xdr:cxnSp macro="">
      <xdr:nvCxnSpPr>
        <xdr:cNvPr id="386" name="直線コネクタ 385"/>
        <xdr:cNvCxnSpPr/>
      </xdr:nvCxnSpPr>
      <xdr:spPr>
        <a:xfrm flipV="1">
          <a:off x="14401800" y="769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41910</xdr:rowOff>
    </xdr:to>
    <xdr:cxnSp macro="">
      <xdr:nvCxnSpPr>
        <xdr:cNvPr id="389" name="直線コネクタ 388"/>
        <xdr:cNvCxnSpPr/>
      </xdr:nvCxnSpPr>
      <xdr:spPr>
        <a:xfrm flipV="1">
          <a:off x="13512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75692</xdr:rowOff>
    </xdr:from>
    <xdr:to>
      <xdr:col>81</xdr:col>
      <xdr:colOff>95250</xdr:colOff>
      <xdr:row>45</xdr:row>
      <xdr:rowOff>5842</xdr:rowOff>
    </xdr:to>
    <xdr:sp macro="" textlink="">
      <xdr:nvSpPr>
        <xdr:cNvPr id="399" name="楕円 398"/>
        <xdr:cNvSpPr/>
      </xdr:nvSpPr>
      <xdr:spPr>
        <a:xfrm>
          <a:off x="169672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143019</xdr:rowOff>
    </xdr:from>
    <xdr:ext cx="762000" cy="259045"/>
    <xdr:sp macro="" textlink="">
      <xdr:nvSpPr>
        <xdr:cNvPr id="400" name="公債費負担の状況該当値テキスト"/>
        <xdr:cNvSpPr txBox="1"/>
      </xdr:nvSpPr>
      <xdr:spPr>
        <a:xfrm>
          <a:off x="17106900" y="751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85344</xdr:rowOff>
    </xdr:from>
    <xdr:to>
      <xdr:col>77</xdr:col>
      <xdr:colOff>95250</xdr:colOff>
      <xdr:row>45</xdr:row>
      <xdr:rowOff>15494</xdr:rowOff>
    </xdr:to>
    <xdr:sp macro="" textlink="">
      <xdr:nvSpPr>
        <xdr:cNvPr id="401" name="楕円 400"/>
        <xdr:cNvSpPr/>
      </xdr:nvSpPr>
      <xdr:spPr>
        <a:xfrm>
          <a:off x="16129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271</xdr:rowOff>
    </xdr:from>
    <xdr:ext cx="736600" cy="259045"/>
    <xdr:sp macro="" textlink="">
      <xdr:nvSpPr>
        <xdr:cNvPr id="402" name="テキスト ボックス 401"/>
        <xdr:cNvSpPr txBox="1"/>
      </xdr:nvSpPr>
      <xdr:spPr>
        <a:xfrm>
          <a:off x="15798800" y="771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104648</xdr:rowOff>
    </xdr:from>
    <xdr:to>
      <xdr:col>73</xdr:col>
      <xdr:colOff>44450</xdr:colOff>
      <xdr:row>45</xdr:row>
      <xdr:rowOff>34798</xdr:rowOff>
    </xdr:to>
    <xdr:sp macro="" textlink="">
      <xdr:nvSpPr>
        <xdr:cNvPr id="403" name="楕円 402"/>
        <xdr:cNvSpPr/>
      </xdr:nvSpPr>
      <xdr:spPr>
        <a:xfrm>
          <a:off x="15240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19575</xdr:rowOff>
    </xdr:from>
    <xdr:ext cx="762000" cy="259045"/>
    <xdr:sp macro="" textlink="">
      <xdr:nvSpPr>
        <xdr:cNvPr id="404" name="テキスト ボックス 403"/>
        <xdr:cNvSpPr txBox="1"/>
      </xdr:nvSpPr>
      <xdr:spPr>
        <a:xfrm>
          <a:off x="14909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5" name="楕円 404"/>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6" name="テキスト ボックス 405"/>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7" name="楕円 406"/>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8" name="テキスト ボックス 407"/>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基幹産業に乏し</a:t>
          </a:r>
          <a:r>
            <a:rPr kumimoji="1" lang="ja-JP" altLang="en-US" sz="1100" b="0" i="0" baseline="0">
              <a:solidFill>
                <a:schemeClr val="dk1"/>
              </a:solidFill>
              <a:effectLst/>
              <a:latin typeface="+mn-lt"/>
              <a:ea typeface="+mn-ea"/>
              <a:cs typeface="+mn-cs"/>
            </a:rPr>
            <a:t>く、都市計画税を徴収していないなど、</a:t>
          </a:r>
          <a:r>
            <a:rPr kumimoji="1" lang="ja-JP" altLang="ja-JP" sz="1100" b="0" i="0" baseline="0">
              <a:solidFill>
                <a:schemeClr val="dk1"/>
              </a:solidFill>
              <a:effectLst/>
              <a:latin typeface="+mn-lt"/>
              <a:ea typeface="+mn-ea"/>
              <a:cs typeface="+mn-cs"/>
            </a:rPr>
            <a:t>脆弱な税財政基盤の中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集中豪雨に伴う浸水対策</a:t>
          </a:r>
          <a:r>
            <a:rPr kumimoji="1" lang="ja-JP" altLang="en-US" sz="1100" b="0" i="0" baseline="0">
              <a:solidFill>
                <a:schemeClr val="dk1"/>
              </a:solidFill>
              <a:effectLst/>
              <a:latin typeface="+mn-lt"/>
              <a:ea typeface="+mn-ea"/>
              <a:cs typeface="+mn-cs"/>
            </a:rPr>
            <a:t>や、本市の喫緊の課題である南海トラフ地震対策</a:t>
          </a:r>
          <a:r>
            <a:rPr kumimoji="1" lang="ja-JP" altLang="ja-JP" sz="1100" b="0" i="0" baseline="0">
              <a:solidFill>
                <a:schemeClr val="dk1"/>
              </a:solidFill>
              <a:effectLst/>
              <a:latin typeface="+mn-lt"/>
              <a:ea typeface="+mn-ea"/>
              <a:cs typeface="+mn-cs"/>
            </a:rPr>
            <a:t>等に</a:t>
          </a:r>
          <a:r>
            <a:rPr kumimoji="1" lang="ja-JP" altLang="en-US" sz="1100" b="0" i="0" baseline="0">
              <a:solidFill>
                <a:schemeClr val="dk1"/>
              </a:solidFill>
              <a:effectLst/>
              <a:latin typeface="+mn-lt"/>
              <a:ea typeface="+mn-ea"/>
              <a:cs typeface="+mn-cs"/>
            </a:rPr>
            <a:t>集中的に</a:t>
          </a:r>
          <a:r>
            <a:rPr kumimoji="1" lang="ja-JP" altLang="ja-JP" sz="1100" b="0" i="0" baseline="0">
              <a:solidFill>
                <a:schemeClr val="dk1"/>
              </a:solidFill>
              <a:effectLst/>
              <a:latin typeface="+mn-lt"/>
              <a:ea typeface="+mn-ea"/>
              <a:cs typeface="+mn-cs"/>
            </a:rPr>
            <a:t>取り組んできた結果</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事業実施による市債発行が進み</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地方債残高は高い状態で推移している。</a:t>
          </a:r>
          <a:r>
            <a:rPr kumimoji="1" lang="ja-JP" altLang="en-US" sz="1100" b="0" i="0" baseline="0">
              <a:solidFill>
                <a:schemeClr val="dk1"/>
              </a:solidFill>
              <a:effectLst/>
              <a:latin typeface="+mn-lt"/>
              <a:ea typeface="+mn-ea"/>
              <a:cs typeface="+mn-cs"/>
            </a:rPr>
            <a:t>中長期的な視点において投資事業計画を見直し、起債発行額及び残高を低減させ、起債などの将来負担に対して長期的に償還が可能となる財政構造の構築を目指し、</a:t>
          </a:r>
          <a:r>
            <a:rPr kumimoji="1" lang="ja-JP" altLang="ja-JP" sz="1100" b="0" i="0" baseline="0">
              <a:solidFill>
                <a:schemeClr val="dk1"/>
              </a:solidFill>
              <a:effectLst/>
              <a:latin typeface="+mn-lt"/>
              <a:ea typeface="+mn-ea"/>
              <a:cs typeface="+mn-cs"/>
            </a:rPr>
            <a:t>将来負担比率の低減に取り組んでいる。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92540</xdr:rowOff>
    </xdr:from>
    <xdr:to>
      <xdr:col>81</xdr:col>
      <xdr:colOff>44450</xdr:colOff>
      <xdr:row>21</xdr:row>
      <xdr:rowOff>104606</xdr:rowOff>
    </xdr:to>
    <xdr:cxnSp macro="">
      <xdr:nvCxnSpPr>
        <xdr:cNvPr id="442" name="直線コネクタ 441"/>
        <xdr:cNvCxnSpPr/>
      </xdr:nvCxnSpPr>
      <xdr:spPr>
        <a:xfrm>
          <a:off x="16179800" y="369299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78063</xdr:rowOff>
    </xdr:from>
    <xdr:to>
      <xdr:col>77</xdr:col>
      <xdr:colOff>44450</xdr:colOff>
      <xdr:row>21</xdr:row>
      <xdr:rowOff>92540</xdr:rowOff>
    </xdr:to>
    <xdr:cxnSp macro="">
      <xdr:nvCxnSpPr>
        <xdr:cNvPr id="445" name="直線コネクタ 444"/>
        <xdr:cNvCxnSpPr/>
      </xdr:nvCxnSpPr>
      <xdr:spPr>
        <a:xfrm>
          <a:off x="15290800" y="36785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78063</xdr:rowOff>
    </xdr:from>
    <xdr:to>
      <xdr:col>72</xdr:col>
      <xdr:colOff>203200</xdr:colOff>
      <xdr:row>21</xdr:row>
      <xdr:rowOff>100584</xdr:rowOff>
    </xdr:to>
    <xdr:cxnSp macro="">
      <xdr:nvCxnSpPr>
        <xdr:cNvPr id="448" name="直線コネクタ 447"/>
        <xdr:cNvCxnSpPr/>
      </xdr:nvCxnSpPr>
      <xdr:spPr>
        <a:xfrm flipV="1">
          <a:off x="14401800" y="3678513"/>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100584</xdr:rowOff>
    </xdr:from>
    <xdr:to>
      <xdr:col>68</xdr:col>
      <xdr:colOff>152400</xdr:colOff>
      <xdr:row>22</xdr:row>
      <xdr:rowOff>5546</xdr:rowOff>
    </xdr:to>
    <xdr:cxnSp macro="">
      <xdr:nvCxnSpPr>
        <xdr:cNvPr id="451" name="直線コネクタ 450"/>
        <xdr:cNvCxnSpPr/>
      </xdr:nvCxnSpPr>
      <xdr:spPr>
        <a:xfrm flipV="1">
          <a:off x="13512800" y="370103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53806</xdr:rowOff>
    </xdr:from>
    <xdr:to>
      <xdr:col>81</xdr:col>
      <xdr:colOff>95250</xdr:colOff>
      <xdr:row>21</xdr:row>
      <xdr:rowOff>155406</xdr:rowOff>
    </xdr:to>
    <xdr:sp macro="" textlink="">
      <xdr:nvSpPr>
        <xdr:cNvPr id="461" name="楕円 460"/>
        <xdr:cNvSpPr/>
      </xdr:nvSpPr>
      <xdr:spPr>
        <a:xfrm>
          <a:off x="169672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121133</xdr:rowOff>
    </xdr:from>
    <xdr:ext cx="762000" cy="259045"/>
    <xdr:sp macro="" textlink="">
      <xdr:nvSpPr>
        <xdr:cNvPr id="462" name="将来負担の状況該当値テキスト"/>
        <xdr:cNvSpPr txBox="1"/>
      </xdr:nvSpPr>
      <xdr:spPr>
        <a:xfrm>
          <a:off x="17106900" y="355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41740</xdr:rowOff>
    </xdr:from>
    <xdr:to>
      <xdr:col>77</xdr:col>
      <xdr:colOff>95250</xdr:colOff>
      <xdr:row>21</xdr:row>
      <xdr:rowOff>143340</xdr:rowOff>
    </xdr:to>
    <xdr:sp macro="" textlink="">
      <xdr:nvSpPr>
        <xdr:cNvPr id="463" name="楕円 462"/>
        <xdr:cNvSpPr/>
      </xdr:nvSpPr>
      <xdr:spPr>
        <a:xfrm>
          <a:off x="16129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128117</xdr:rowOff>
    </xdr:from>
    <xdr:ext cx="736600" cy="259045"/>
    <xdr:sp macro="" textlink="">
      <xdr:nvSpPr>
        <xdr:cNvPr id="464" name="テキスト ボックス 463"/>
        <xdr:cNvSpPr txBox="1"/>
      </xdr:nvSpPr>
      <xdr:spPr>
        <a:xfrm>
          <a:off x="15798800" y="37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27263</xdr:rowOff>
    </xdr:from>
    <xdr:to>
      <xdr:col>73</xdr:col>
      <xdr:colOff>44450</xdr:colOff>
      <xdr:row>21</xdr:row>
      <xdr:rowOff>128863</xdr:rowOff>
    </xdr:to>
    <xdr:sp macro="" textlink="">
      <xdr:nvSpPr>
        <xdr:cNvPr id="465" name="楕円 464"/>
        <xdr:cNvSpPr/>
      </xdr:nvSpPr>
      <xdr:spPr>
        <a:xfrm>
          <a:off x="15240000" y="36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113640</xdr:rowOff>
    </xdr:from>
    <xdr:ext cx="762000" cy="259045"/>
    <xdr:sp macro="" textlink="">
      <xdr:nvSpPr>
        <xdr:cNvPr id="466" name="テキスト ボックス 465"/>
        <xdr:cNvSpPr txBox="1"/>
      </xdr:nvSpPr>
      <xdr:spPr>
        <a:xfrm>
          <a:off x="14909800" y="37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49784</xdr:rowOff>
    </xdr:from>
    <xdr:to>
      <xdr:col>68</xdr:col>
      <xdr:colOff>203200</xdr:colOff>
      <xdr:row>21</xdr:row>
      <xdr:rowOff>151384</xdr:rowOff>
    </xdr:to>
    <xdr:sp macro="" textlink="">
      <xdr:nvSpPr>
        <xdr:cNvPr id="467" name="楕円 466"/>
        <xdr:cNvSpPr/>
      </xdr:nvSpPr>
      <xdr:spPr>
        <a:xfrm>
          <a:off x="14351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136161</xdr:rowOff>
    </xdr:from>
    <xdr:ext cx="762000" cy="259045"/>
    <xdr:sp macro="" textlink="">
      <xdr:nvSpPr>
        <xdr:cNvPr id="468" name="テキスト ボックス 467"/>
        <xdr:cNvSpPr txBox="1"/>
      </xdr:nvSpPr>
      <xdr:spPr>
        <a:xfrm>
          <a:off x="14020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126196</xdr:rowOff>
    </xdr:from>
    <xdr:to>
      <xdr:col>64</xdr:col>
      <xdr:colOff>152400</xdr:colOff>
      <xdr:row>22</xdr:row>
      <xdr:rowOff>56346</xdr:rowOff>
    </xdr:to>
    <xdr:sp macro="" textlink="">
      <xdr:nvSpPr>
        <xdr:cNvPr id="469" name="楕円 468"/>
        <xdr:cNvSpPr/>
      </xdr:nvSpPr>
      <xdr:spPr>
        <a:xfrm>
          <a:off x="13462000" y="3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41123</xdr:rowOff>
    </xdr:from>
    <xdr:ext cx="762000" cy="259045"/>
    <xdr:sp macro="" textlink="">
      <xdr:nvSpPr>
        <xdr:cNvPr id="470" name="テキスト ボックス 469"/>
        <xdr:cNvSpPr txBox="1"/>
      </xdr:nvSpPr>
      <xdr:spPr>
        <a:xfrm>
          <a:off x="13131800" y="38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従来より給与水準の適正化を図っていることに加え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定員</a:t>
          </a:r>
          <a:r>
            <a:rPr kumimoji="1" lang="ja-JP" altLang="en-US" sz="1100" b="0" i="0" baseline="0">
              <a:solidFill>
                <a:schemeClr val="dk1"/>
              </a:solidFill>
              <a:effectLst/>
              <a:latin typeface="+mn-lt"/>
              <a:ea typeface="+mn-ea"/>
              <a:cs typeface="+mn-cs"/>
            </a:rPr>
            <a:t>管理</a:t>
          </a:r>
          <a:r>
            <a:rPr kumimoji="1" lang="ja-JP" altLang="ja-JP" sz="1100" b="0" i="0" baseline="0">
              <a:solidFill>
                <a:schemeClr val="dk1"/>
              </a:solidFill>
              <a:effectLst/>
              <a:latin typeface="+mn-lt"/>
              <a:ea typeface="+mn-ea"/>
              <a:cs typeface="+mn-cs"/>
            </a:rPr>
            <a:t>計画に基づく行政運営の効率化などにより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類似団体と比べて低い水準となっている。今後も引き続き人件費関係経費全体について縮減に努める。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35560</xdr:rowOff>
    </xdr:to>
    <xdr:cxnSp macro="">
      <xdr:nvCxnSpPr>
        <xdr:cNvPr id="66" name="直線コネクタ 65"/>
        <xdr:cNvCxnSpPr/>
      </xdr:nvCxnSpPr>
      <xdr:spPr>
        <a:xfrm>
          <a:off x="3987800" y="6169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xdr:rowOff>
    </xdr:to>
    <xdr:cxnSp macro="">
      <xdr:nvCxnSpPr>
        <xdr:cNvPr id="69" name="直線コネクタ 68"/>
        <xdr:cNvCxnSpPr/>
      </xdr:nvCxnSpPr>
      <xdr:spPr>
        <a:xfrm flipV="1">
          <a:off x="3098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36</xdr:row>
      <xdr:rowOff>5080</xdr:rowOff>
    </xdr:to>
    <xdr:cxnSp macro="">
      <xdr:nvCxnSpPr>
        <xdr:cNvPr id="72" name="直線コネクタ 71"/>
        <xdr:cNvCxnSpPr/>
      </xdr:nvCxnSpPr>
      <xdr:spPr>
        <a:xfrm>
          <a:off x="2209800" y="6047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46990</xdr:rowOff>
    </xdr:to>
    <xdr:cxnSp macro="">
      <xdr:nvCxnSpPr>
        <xdr:cNvPr id="75" name="直線コネクタ 74"/>
        <xdr:cNvCxnSpPr/>
      </xdr:nvCxnSpPr>
      <xdr:spPr>
        <a:xfrm>
          <a:off x="1320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新高知市財政再建推進プラン（計画期間：</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年度）に基づき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徹底的な事務事業の見直しを行った結果</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引き続き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類似団体と比べて低い水準で推移している。</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年度に策定した高知市財政健全化プラン（計画期間：平成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～令和４年度）に基づき、今後も事業のスクラップや手法見直しによる事業費の抑制など、常に見直しを行うとともに、計画的・効率的かつ適正な執行に努める。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72571</xdr:rowOff>
    </xdr:to>
    <xdr:cxnSp macro="">
      <xdr:nvCxnSpPr>
        <xdr:cNvPr id="129" name="直線コネクタ 128"/>
        <xdr:cNvCxnSpPr/>
      </xdr:nvCxnSpPr>
      <xdr:spPr>
        <a:xfrm>
          <a:off x="15671800" y="2429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29029</xdr:rowOff>
    </xdr:to>
    <xdr:cxnSp macro="">
      <xdr:nvCxnSpPr>
        <xdr:cNvPr id="132" name="直線コネクタ 131"/>
        <xdr:cNvCxnSpPr/>
      </xdr:nvCxnSpPr>
      <xdr:spPr>
        <a:xfrm>
          <a:off x="14782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14</xdr:row>
      <xdr:rowOff>29029</xdr:rowOff>
    </xdr:to>
    <xdr:cxnSp macro="">
      <xdr:nvCxnSpPr>
        <xdr:cNvPr id="135" name="直線コネクタ 134"/>
        <xdr:cNvCxnSpPr/>
      </xdr:nvCxnSpPr>
      <xdr:spPr>
        <a:xfrm>
          <a:off x="13893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102507</xdr:rowOff>
    </xdr:to>
    <xdr:cxnSp macro="">
      <xdr:nvCxnSpPr>
        <xdr:cNvPr id="138" name="直線コネクタ 137"/>
        <xdr:cNvCxnSpPr/>
      </xdr:nvCxnSpPr>
      <xdr:spPr>
        <a:xfrm>
          <a:off x="13004800" y="2276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8" name="楕円 147"/>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101798</xdr:rowOff>
    </xdr:from>
    <xdr:ext cx="762000" cy="259045"/>
    <xdr:sp macro="" textlink="">
      <xdr:nvSpPr>
        <xdr:cNvPr id="149" name="物件費該当値テキスト"/>
        <xdr:cNvSpPr txBox="1"/>
      </xdr:nvSpPr>
      <xdr:spPr>
        <a:xfrm>
          <a:off x="16598900" y="233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子ども医療費助成の対象年齢拡大や長引く景気低迷から，生活保護を中心とする扶助費は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類似団体との比較において高い水準で推移しており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財政構造の硬直化の大きな要因となっている</a:t>
          </a:r>
          <a:r>
            <a:rPr kumimoji="1" lang="ja-JP" altLang="en-US" sz="1100" b="0" i="0" baseline="0">
              <a:solidFill>
                <a:schemeClr val="dk1"/>
              </a:solidFill>
              <a:effectLst/>
              <a:latin typeface="+mn-lt"/>
              <a:ea typeface="+mn-ea"/>
              <a:cs typeface="+mn-cs"/>
            </a:rPr>
            <a:t>が、社会保障関連経費削減の余地は少ない。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101600</xdr:rowOff>
    </xdr:from>
    <xdr:to>
      <xdr:col>24</xdr:col>
      <xdr:colOff>25400</xdr:colOff>
      <xdr:row>61</xdr:row>
      <xdr:rowOff>31750</xdr:rowOff>
    </xdr:to>
    <xdr:cxnSp macro="">
      <xdr:nvCxnSpPr>
        <xdr:cNvPr id="190" name="直線コネクタ 189"/>
        <xdr:cNvCxnSpPr/>
      </xdr:nvCxnSpPr>
      <xdr:spPr>
        <a:xfrm>
          <a:off x="3987800" y="10388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69850</xdr:rowOff>
    </xdr:to>
    <xdr:cxnSp macro="">
      <xdr:nvCxnSpPr>
        <xdr:cNvPr id="193" name="直線コネクタ 192"/>
        <xdr:cNvCxnSpPr/>
      </xdr:nvCxnSpPr>
      <xdr:spPr>
        <a:xfrm flipV="1">
          <a:off x="3098800" y="1038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5" name="テキスト ボックス 194"/>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61</xdr:row>
      <xdr:rowOff>69850</xdr:rowOff>
    </xdr:to>
    <xdr:cxnSp macro="">
      <xdr:nvCxnSpPr>
        <xdr:cNvPr id="196" name="直線コネクタ 195"/>
        <xdr:cNvCxnSpPr/>
      </xdr:nvCxnSpPr>
      <xdr:spPr>
        <a:xfrm>
          <a:off x="2209800" y="1031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120650</xdr:rowOff>
    </xdr:from>
    <xdr:to>
      <xdr:col>11</xdr:col>
      <xdr:colOff>9525</xdr:colOff>
      <xdr:row>60</xdr:row>
      <xdr:rowOff>25400</xdr:rowOff>
    </xdr:to>
    <xdr:cxnSp macro="">
      <xdr:nvCxnSpPr>
        <xdr:cNvPr id="199" name="直線コネクタ 198"/>
        <xdr:cNvCxnSpPr/>
      </xdr:nvCxnSpPr>
      <xdr:spPr>
        <a:xfrm>
          <a:off x="1320800" y="1023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3" name="テキスト ボックス 202"/>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9" name="楕円 208"/>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124477</xdr:rowOff>
    </xdr:from>
    <xdr:ext cx="762000" cy="259045"/>
    <xdr:sp macro="" textlink="">
      <xdr:nvSpPr>
        <xdr:cNvPr id="210" name="扶助費該当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50800</xdr:rowOff>
    </xdr:from>
    <xdr:to>
      <xdr:col>20</xdr:col>
      <xdr:colOff>38100</xdr:colOff>
      <xdr:row>60</xdr:row>
      <xdr:rowOff>152400</xdr:rowOff>
    </xdr:to>
    <xdr:sp macro="" textlink="">
      <xdr:nvSpPr>
        <xdr:cNvPr id="211" name="楕円 210"/>
        <xdr:cNvSpPr/>
      </xdr:nvSpPr>
      <xdr:spPr>
        <a:xfrm>
          <a:off x="3937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137177</xdr:rowOff>
    </xdr:from>
    <xdr:ext cx="736600" cy="259045"/>
    <xdr:sp macro="" textlink="">
      <xdr:nvSpPr>
        <xdr:cNvPr id="212" name="テキスト ボックス 211"/>
        <xdr:cNvSpPr txBox="1"/>
      </xdr:nvSpPr>
      <xdr:spPr>
        <a:xfrm>
          <a:off x="3606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3" name="楕円 212"/>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4" name="テキスト ボックス 213"/>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7" name="楕円 216"/>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8" name="テキスト ボックス 217"/>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類似団体平均と同水準で推移しており、</a:t>
          </a:r>
          <a:r>
            <a:rPr kumimoji="1" lang="ja-JP" altLang="ja-JP" sz="1100" b="0" i="0" baseline="0">
              <a:solidFill>
                <a:schemeClr val="dk1"/>
              </a:solidFill>
              <a:effectLst/>
              <a:latin typeface="+mn-lt"/>
              <a:ea typeface="+mn-ea"/>
              <a:cs typeface="+mn-cs"/>
            </a:rPr>
            <a:t>今後も市税や交付税等の財源確保に努めるとともに</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繰出基準に基づく適正な処理を行っていく。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1270</xdr:rowOff>
    </xdr:to>
    <xdr:cxnSp macro="">
      <xdr:nvCxnSpPr>
        <xdr:cNvPr id="251" name="直線コネクタ 250"/>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134620</xdr:rowOff>
    </xdr:to>
    <xdr:cxnSp macro="">
      <xdr:nvCxnSpPr>
        <xdr:cNvPr id="254" name="直線コネクタ 253"/>
        <xdr:cNvCxnSpPr/>
      </xdr:nvCxnSpPr>
      <xdr:spPr>
        <a:xfrm>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111760</xdr:rowOff>
    </xdr:to>
    <xdr:cxnSp macro="">
      <xdr:nvCxnSpPr>
        <xdr:cNvPr id="257" name="直線コネクタ 256"/>
        <xdr:cNvCxnSpPr/>
      </xdr:nvCxnSpPr>
      <xdr:spPr>
        <a:xfrm>
          <a:off x="13893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9" name="テキスト ボックス 25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20320</xdr:rowOff>
    </xdr:to>
    <xdr:cxnSp macro="">
      <xdr:nvCxnSpPr>
        <xdr:cNvPr id="260" name="直線コネクタ 259"/>
        <xdr:cNvCxnSpPr/>
      </xdr:nvCxnSpPr>
      <xdr:spPr>
        <a:xfrm>
          <a:off x="13004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2" name="テキスト ボックス 261"/>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4" name="テキスト ボックス 263"/>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5" name="テキスト ボックス 274"/>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類似団体平均と同水準</a:t>
          </a:r>
          <a:r>
            <a:rPr kumimoji="1" lang="ja-JP" altLang="en-US" sz="1100" b="0" i="0" baseline="0">
              <a:solidFill>
                <a:schemeClr val="dk1"/>
              </a:solidFill>
              <a:effectLst/>
              <a:latin typeface="+mn-lt"/>
              <a:ea typeface="+mn-ea"/>
              <a:cs typeface="+mn-cs"/>
            </a:rPr>
            <a:t>で推移しており、</a:t>
          </a:r>
          <a:r>
            <a:rPr kumimoji="1" lang="ja-JP" altLang="ja-JP" sz="1100" b="0" i="0" baseline="0">
              <a:solidFill>
                <a:schemeClr val="dk1"/>
              </a:solidFill>
              <a:effectLst/>
              <a:latin typeface="+mn-lt"/>
              <a:ea typeface="+mn-ea"/>
              <a:cs typeface="+mn-cs"/>
            </a:rPr>
            <a:t>今後も引き続き事務事業の見直しに努める。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19050</xdr:rowOff>
    </xdr:from>
    <xdr:to>
      <xdr:col>82</xdr:col>
      <xdr:colOff>107950</xdr:colOff>
      <xdr:row>37</xdr:row>
      <xdr:rowOff>31750</xdr:rowOff>
    </xdr:to>
    <xdr:cxnSp macro="">
      <xdr:nvCxnSpPr>
        <xdr:cNvPr id="312" name="直線コネクタ 311"/>
        <xdr:cNvCxnSpPr/>
      </xdr:nvCxnSpPr>
      <xdr:spPr>
        <a:xfrm flipV="1">
          <a:off x="15671800" y="6362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82550</xdr:rowOff>
    </xdr:to>
    <xdr:cxnSp macro="">
      <xdr:nvCxnSpPr>
        <xdr:cNvPr id="315" name="直線コネクタ 314"/>
        <xdr:cNvCxnSpPr/>
      </xdr:nvCxnSpPr>
      <xdr:spPr>
        <a:xfrm flipV="1">
          <a:off x="14782800" y="637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82550</xdr:rowOff>
    </xdr:to>
    <xdr:cxnSp macro="">
      <xdr:nvCxnSpPr>
        <xdr:cNvPr id="318" name="直線コネクタ 317"/>
        <xdr:cNvCxnSpPr/>
      </xdr:nvCxnSpPr>
      <xdr:spPr>
        <a:xfrm>
          <a:off x="13893800" y="629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139700</xdr:rowOff>
    </xdr:to>
    <xdr:cxnSp macro="">
      <xdr:nvCxnSpPr>
        <xdr:cNvPr id="321" name="直線コネクタ 320"/>
        <xdr:cNvCxnSpPr/>
      </xdr:nvCxnSpPr>
      <xdr:spPr>
        <a:xfrm flipV="1">
          <a:off x="13004800" y="629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31" name="楕円 330"/>
        <xdr:cNvSpPr/>
      </xdr:nvSpPr>
      <xdr:spPr>
        <a:xfrm>
          <a:off x="16459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32"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3" name="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31750</xdr:rowOff>
    </xdr:from>
    <xdr:to>
      <xdr:col>74</xdr:col>
      <xdr:colOff>31750</xdr:colOff>
      <xdr:row>37</xdr:row>
      <xdr:rowOff>133350</xdr:rowOff>
    </xdr:to>
    <xdr:sp macro="" textlink="">
      <xdr:nvSpPr>
        <xdr:cNvPr id="335" name="楕円 334"/>
        <xdr:cNvSpPr/>
      </xdr:nvSpPr>
      <xdr:spPr>
        <a:xfrm>
          <a:off x="14732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118127</xdr:rowOff>
    </xdr:from>
    <xdr:ext cx="762000" cy="259045"/>
    <xdr:sp macro="" textlink="">
      <xdr:nvSpPr>
        <xdr:cNvPr id="336" name="テキスト ボックス 335"/>
        <xdr:cNvSpPr txBox="1"/>
      </xdr:nvSpPr>
      <xdr:spPr>
        <a:xfrm>
          <a:off x="1440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8" name="テキスト ボックス 33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88900</xdr:rowOff>
    </xdr:from>
    <xdr:to>
      <xdr:col>65</xdr:col>
      <xdr:colOff>53975</xdr:colOff>
      <xdr:row>37</xdr:row>
      <xdr:rowOff>19050</xdr:rowOff>
    </xdr:to>
    <xdr:sp macro="" textlink="">
      <xdr:nvSpPr>
        <xdr:cNvPr id="339" name="楕円 338"/>
        <xdr:cNvSpPr/>
      </xdr:nvSpPr>
      <xdr:spPr>
        <a:xfrm>
          <a:off x="12954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29227</xdr:rowOff>
    </xdr:from>
    <xdr:ext cx="762000" cy="259045"/>
    <xdr:sp macro="" textlink="">
      <xdr:nvSpPr>
        <xdr:cNvPr id="340" name="テキスト ボックス 339"/>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プロジェクト事業の実施や国の経済対策との協調</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地域経済への配慮等による投資的事業の実施に伴う市債発行に比例し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類似団体との比較においても極めて高い状態となっている。</a:t>
          </a:r>
          <a:r>
            <a:rPr kumimoji="1" lang="ja-JP" altLang="en-US" sz="1100" b="0" i="0" baseline="0">
              <a:solidFill>
                <a:schemeClr val="dk1"/>
              </a:solidFill>
              <a:effectLst/>
              <a:latin typeface="+mn-lt"/>
              <a:ea typeface="+mn-ea"/>
              <a:cs typeface="+mn-cs"/>
            </a:rPr>
            <a:t>あらゆる</a:t>
          </a:r>
          <a:r>
            <a:rPr kumimoji="1" lang="ja-JP" altLang="ja-JP" sz="1100" b="0" i="0" baseline="0">
              <a:solidFill>
                <a:schemeClr val="dk1"/>
              </a:solidFill>
              <a:effectLst/>
              <a:latin typeface="+mn-lt"/>
              <a:ea typeface="+mn-ea"/>
              <a:cs typeface="+mn-cs"/>
            </a:rPr>
            <a:t>投資</a:t>
          </a:r>
          <a:r>
            <a:rPr kumimoji="1" lang="ja-JP" altLang="en-US" sz="1100" b="0" i="0" baseline="0">
              <a:solidFill>
                <a:schemeClr val="dk1"/>
              </a:solidFill>
              <a:effectLst/>
              <a:latin typeface="+mn-lt"/>
              <a:ea typeface="+mn-ea"/>
              <a:cs typeface="+mn-cs"/>
            </a:rPr>
            <a:t>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a:t>
          </a:r>
          <a:r>
            <a:rPr kumimoji="1"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50800</xdr:rowOff>
    </xdr:from>
    <xdr:to>
      <xdr:col>24</xdr:col>
      <xdr:colOff>25400</xdr:colOff>
      <xdr:row>80</xdr:row>
      <xdr:rowOff>50800</xdr:rowOff>
    </xdr:to>
    <xdr:cxnSp macro="">
      <xdr:nvCxnSpPr>
        <xdr:cNvPr id="373" name="直線コネクタ 372"/>
        <xdr:cNvCxnSpPr/>
      </xdr:nvCxnSpPr>
      <xdr:spPr>
        <a:xfrm>
          <a:off x="3987800" y="1376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50800</xdr:rowOff>
    </xdr:from>
    <xdr:to>
      <xdr:col>19</xdr:col>
      <xdr:colOff>187325</xdr:colOff>
      <xdr:row>80</xdr:row>
      <xdr:rowOff>165100</xdr:rowOff>
    </xdr:to>
    <xdr:cxnSp macro="">
      <xdr:nvCxnSpPr>
        <xdr:cNvPr id="376" name="直線コネクタ 375"/>
        <xdr:cNvCxnSpPr/>
      </xdr:nvCxnSpPr>
      <xdr:spPr>
        <a:xfrm flipV="1">
          <a:off x="3098800" y="1376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85089</xdr:rowOff>
    </xdr:to>
    <xdr:cxnSp macro="">
      <xdr:nvCxnSpPr>
        <xdr:cNvPr id="379" name="直線コネクタ 378"/>
        <xdr:cNvCxnSpPr/>
      </xdr:nvCxnSpPr>
      <xdr:spPr>
        <a:xfrm flipV="1">
          <a:off x="2209800" y="13881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85089</xdr:rowOff>
    </xdr:from>
    <xdr:to>
      <xdr:col>11</xdr:col>
      <xdr:colOff>9525</xdr:colOff>
      <xdr:row>82</xdr:row>
      <xdr:rowOff>27939</xdr:rowOff>
    </xdr:to>
    <xdr:cxnSp macro="">
      <xdr:nvCxnSpPr>
        <xdr:cNvPr id="382" name="直線コネクタ 381"/>
        <xdr:cNvCxnSpPr/>
      </xdr:nvCxnSpPr>
      <xdr:spPr>
        <a:xfrm flipV="1">
          <a:off x="1320800" y="139725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4" name="テキスト ボックス 383"/>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6" name="テキスト ボックス 385"/>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2" name="楕円 391"/>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143527</xdr:rowOff>
    </xdr:from>
    <xdr:ext cx="762000" cy="259045"/>
    <xdr:sp macro="" textlink="">
      <xdr:nvSpPr>
        <xdr:cNvPr id="393"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4" name="楕円 393"/>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95" name="テキスト ボックス 394"/>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6" name="楕円 395"/>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7" name="テキスト ボックス 396"/>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34289</xdr:rowOff>
    </xdr:from>
    <xdr:to>
      <xdr:col>11</xdr:col>
      <xdr:colOff>60325</xdr:colOff>
      <xdr:row>81</xdr:row>
      <xdr:rowOff>135889</xdr:rowOff>
    </xdr:to>
    <xdr:sp macro="" textlink="">
      <xdr:nvSpPr>
        <xdr:cNvPr id="398" name="楕円 397"/>
        <xdr:cNvSpPr/>
      </xdr:nvSpPr>
      <xdr:spPr>
        <a:xfrm>
          <a:off x="2159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120666</xdr:rowOff>
    </xdr:from>
    <xdr:ext cx="762000" cy="259045"/>
    <xdr:sp macro="" textlink="">
      <xdr:nvSpPr>
        <xdr:cNvPr id="399" name="テキスト ボックス 398"/>
        <xdr:cNvSpPr txBox="1"/>
      </xdr:nvSpPr>
      <xdr:spPr>
        <a:xfrm>
          <a:off x="1828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148589</xdr:rowOff>
    </xdr:from>
    <xdr:to>
      <xdr:col>6</xdr:col>
      <xdr:colOff>171450</xdr:colOff>
      <xdr:row>82</xdr:row>
      <xdr:rowOff>78739</xdr:rowOff>
    </xdr:to>
    <xdr:sp macro="" textlink="">
      <xdr:nvSpPr>
        <xdr:cNvPr id="400" name="楕円 399"/>
        <xdr:cNvSpPr/>
      </xdr:nvSpPr>
      <xdr:spPr>
        <a:xfrm>
          <a:off x="1270000" y="140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63516</xdr:rowOff>
    </xdr:from>
    <xdr:ext cx="762000" cy="259045"/>
    <xdr:sp macro="" textlink="">
      <xdr:nvSpPr>
        <xdr:cNvPr id="401" name="テキスト ボックス 400"/>
        <xdr:cNvSpPr txBox="1"/>
      </xdr:nvSpPr>
      <xdr:spPr>
        <a:xfrm>
          <a:off x="939800" y="1412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扶助費等の増加が負担要素となったものの</a:t>
          </a:r>
          <a:r>
            <a:rPr kumimoji="1" lang="ja-JP" altLang="en-US" sz="1100" b="0" i="0" baseline="0">
              <a:solidFill>
                <a:schemeClr val="dk1"/>
              </a:solidFill>
              <a:effectLst/>
              <a:latin typeface="+mn-lt"/>
              <a:ea typeface="+mn-ea"/>
              <a:cs typeface="+mn-cs"/>
            </a:rPr>
            <a:t>、定数管理計画等</a:t>
          </a:r>
          <a:r>
            <a:rPr kumimoji="1" lang="ja-JP" altLang="ja-JP" sz="1100" b="0" i="0" baseline="0">
              <a:solidFill>
                <a:schemeClr val="dk1"/>
              </a:solidFill>
              <a:effectLst/>
              <a:latin typeface="+mn-lt"/>
              <a:ea typeface="+mn-ea"/>
              <a:cs typeface="+mn-cs"/>
            </a:rPr>
            <a:t>による行政運営の効率化や事務事業見直しによる経費削減などに努めたことに伴い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ポイントとなり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回る結果となったが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より一層の歳出削減に努める。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156718</xdr:rowOff>
    </xdr:to>
    <xdr:cxnSp macro="">
      <xdr:nvCxnSpPr>
        <xdr:cNvPr id="432" name="直線コネクタ 431"/>
        <xdr:cNvCxnSpPr/>
      </xdr:nvCxnSpPr>
      <xdr:spPr>
        <a:xfrm>
          <a:off x="15671800" y="132623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120142</xdr:rowOff>
    </xdr:to>
    <xdr:cxnSp macro="">
      <xdr:nvCxnSpPr>
        <xdr:cNvPr id="435" name="直線コネクタ 434"/>
        <xdr:cNvCxnSpPr/>
      </xdr:nvCxnSpPr>
      <xdr:spPr>
        <a:xfrm flipV="1">
          <a:off x="14782800" y="13262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7" name="テキスト ボックス 43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77</xdr:row>
      <xdr:rowOff>120142</xdr:rowOff>
    </xdr:to>
    <xdr:cxnSp macro="">
      <xdr:nvCxnSpPr>
        <xdr:cNvPr id="438" name="直線コネクタ 437"/>
        <xdr:cNvCxnSpPr/>
      </xdr:nvCxnSpPr>
      <xdr:spPr>
        <a:xfrm>
          <a:off x="13893800" y="13024613"/>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165863</xdr:rowOff>
    </xdr:to>
    <xdr:cxnSp macro="">
      <xdr:nvCxnSpPr>
        <xdr:cNvPr id="441" name="直線コネクタ 440"/>
        <xdr:cNvCxnSpPr/>
      </xdr:nvCxnSpPr>
      <xdr:spPr>
        <a:xfrm>
          <a:off x="13004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3" name="テキスト ボックス 442"/>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5" name="テキスト ボックス 44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1" name="楕円 450"/>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2"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3" name="楕円 45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4" name="テキスト ボックス 453"/>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5" name="楕円 454"/>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6" name="テキスト ボックス 455"/>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7" name="楕円 45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8" name="テキスト ボックス 457"/>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9" name="楕円 458"/>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60" name="テキスト ボックス 45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46792</xdr:rowOff>
    </xdr:from>
    <xdr:to>
      <xdr:col>29</xdr:col>
      <xdr:colOff>127000</xdr:colOff>
      <xdr:row>15</xdr:row>
      <xdr:rowOff>124379</xdr:rowOff>
    </xdr:to>
    <xdr:cxnSp macro="">
      <xdr:nvCxnSpPr>
        <xdr:cNvPr id="48" name="直線コネクタ 47"/>
        <xdr:cNvCxnSpPr/>
      </xdr:nvCxnSpPr>
      <xdr:spPr bwMode="auto">
        <a:xfrm flipV="1">
          <a:off x="5003800" y="2666167"/>
          <a:ext cx="647700" cy="7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124379</xdr:rowOff>
    </xdr:from>
    <xdr:to>
      <xdr:col>26</xdr:col>
      <xdr:colOff>50800</xdr:colOff>
      <xdr:row>15</xdr:row>
      <xdr:rowOff>169002</xdr:rowOff>
    </xdr:to>
    <xdr:cxnSp macro="">
      <xdr:nvCxnSpPr>
        <xdr:cNvPr id="51" name="直線コネクタ 50"/>
        <xdr:cNvCxnSpPr/>
      </xdr:nvCxnSpPr>
      <xdr:spPr bwMode="auto">
        <a:xfrm flipV="1">
          <a:off x="4305300" y="2743754"/>
          <a:ext cx="6985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169002</xdr:rowOff>
    </xdr:from>
    <xdr:to>
      <xdr:col>22</xdr:col>
      <xdr:colOff>114300</xdr:colOff>
      <xdr:row>16</xdr:row>
      <xdr:rowOff>11633</xdr:rowOff>
    </xdr:to>
    <xdr:cxnSp macro="">
      <xdr:nvCxnSpPr>
        <xdr:cNvPr id="54" name="直線コネクタ 53"/>
        <xdr:cNvCxnSpPr/>
      </xdr:nvCxnSpPr>
      <xdr:spPr bwMode="auto">
        <a:xfrm flipV="1">
          <a:off x="3606800" y="2788377"/>
          <a:ext cx="6985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11633</xdr:rowOff>
    </xdr:from>
    <xdr:to>
      <xdr:col>18</xdr:col>
      <xdr:colOff>177800</xdr:colOff>
      <xdr:row>16</xdr:row>
      <xdr:rowOff>56439</xdr:rowOff>
    </xdr:to>
    <xdr:cxnSp macro="">
      <xdr:nvCxnSpPr>
        <xdr:cNvPr id="57" name="直線コネクタ 56"/>
        <xdr:cNvCxnSpPr/>
      </xdr:nvCxnSpPr>
      <xdr:spPr bwMode="auto">
        <a:xfrm flipV="1">
          <a:off x="2908300" y="2802458"/>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167442</xdr:rowOff>
    </xdr:from>
    <xdr:to>
      <xdr:col>29</xdr:col>
      <xdr:colOff>177800</xdr:colOff>
      <xdr:row>15</xdr:row>
      <xdr:rowOff>97592</xdr:rowOff>
    </xdr:to>
    <xdr:sp macro="" textlink="">
      <xdr:nvSpPr>
        <xdr:cNvPr id="67" name="楕円 66"/>
        <xdr:cNvSpPr/>
      </xdr:nvSpPr>
      <xdr:spPr bwMode="auto">
        <a:xfrm>
          <a:off x="5600700" y="261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12519</xdr:rowOff>
    </xdr:from>
    <xdr:ext cx="762000" cy="259045"/>
    <xdr:sp macro="" textlink="">
      <xdr:nvSpPr>
        <xdr:cNvPr id="68" name="人口1人当たり決算額の推移該当値テキスト130"/>
        <xdr:cNvSpPr txBox="1"/>
      </xdr:nvSpPr>
      <xdr:spPr>
        <a:xfrm>
          <a:off x="5740400" y="246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73579</xdr:rowOff>
    </xdr:from>
    <xdr:to>
      <xdr:col>26</xdr:col>
      <xdr:colOff>101600</xdr:colOff>
      <xdr:row>16</xdr:row>
      <xdr:rowOff>3729</xdr:rowOff>
    </xdr:to>
    <xdr:sp macro="" textlink="">
      <xdr:nvSpPr>
        <xdr:cNvPr id="69" name="楕円 68"/>
        <xdr:cNvSpPr/>
      </xdr:nvSpPr>
      <xdr:spPr bwMode="auto">
        <a:xfrm>
          <a:off x="4953000" y="269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13906</xdr:rowOff>
    </xdr:from>
    <xdr:ext cx="736600" cy="259045"/>
    <xdr:sp macro="" textlink="">
      <xdr:nvSpPr>
        <xdr:cNvPr id="70" name="テキスト ボックス 69"/>
        <xdr:cNvSpPr txBox="1"/>
      </xdr:nvSpPr>
      <xdr:spPr>
        <a:xfrm>
          <a:off x="4622800" y="246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118202</xdr:rowOff>
    </xdr:from>
    <xdr:to>
      <xdr:col>22</xdr:col>
      <xdr:colOff>165100</xdr:colOff>
      <xdr:row>16</xdr:row>
      <xdr:rowOff>48352</xdr:rowOff>
    </xdr:to>
    <xdr:sp macro="" textlink="">
      <xdr:nvSpPr>
        <xdr:cNvPr id="71" name="楕円 70"/>
        <xdr:cNvSpPr/>
      </xdr:nvSpPr>
      <xdr:spPr bwMode="auto">
        <a:xfrm>
          <a:off x="4254500" y="273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58529</xdr:rowOff>
    </xdr:from>
    <xdr:ext cx="762000" cy="259045"/>
    <xdr:sp macro="" textlink="">
      <xdr:nvSpPr>
        <xdr:cNvPr id="72" name="テキスト ボックス 71"/>
        <xdr:cNvSpPr txBox="1"/>
      </xdr:nvSpPr>
      <xdr:spPr>
        <a:xfrm>
          <a:off x="3924300" y="250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132283</xdr:rowOff>
    </xdr:from>
    <xdr:to>
      <xdr:col>19</xdr:col>
      <xdr:colOff>38100</xdr:colOff>
      <xdr:row>16</xdr:row>
      <xdr:rowOff>62433</xdr:rowOff>
    </xdr:to>
    <xdr:sp macro="" textlink="">
      <xdr:nvSpPr>
        <xdr:cNvPr id="73" name="楕円 72"/>
        <xdr:cNvSpPr/>
      </xdr:nvSpPr>
      <xdr:spPr bwMode="auto">
        <a:xfrm>
          <a:off x="3556000" y="275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72610</xdr:rowOff>
    </xdr:from>
    <xdr:ext cx="762000" cy="259045"/>
    <xdr:sp macro="" textlink="">
      <xdr:nvSpPr>
        <xdr:cNvPr id="74" name="テキスト ボックス 73"/>
        <xdr:cNvSpPr txBox="1"/>
      </xdr:nvSpPr>
      <xdr:spPr>
        <a:xfrm>
          <a:off x="3225800" y="252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5639</xdr:rowOff>
    </xdr:from>
    <xdr:to>
      <xdr:col>15</xdr:col>
      <xdr:colOff>101600</xdr:colOff>
      <xdr:row>16</xdr:row>
      <xdr:rowOff>107239</xdr:rowOff>
    </xdr:to>
    <xdr:sp macro="" textlink="">
      <xdr:nvSpPr>
        <xdr:cNvPr id="75" name="楕円 74"/>
        <xdr:cNvSpPr/>
      </xdr:nvSpPr>
      <xdr:spPr bwMode="auto">
        <a:xfrm>
          <a:off x="28575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117416</xdr:rowOff>
    </xdr:from>
    <xdr:ext cx="762000" cy="259045"/>
    <xdr:sp macro="" textlink="">
      <xdr:nvSpPr>
        <xdr:cNvPr id="76" name="テキスト ボックス 75"/>
        <xdr:cNvSpPr txBox="1"/>
      </xdr:nvSpPr>
      <xdr:spPr>
        <a:xfrm>
          <a:off x="2527300" y="256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231104</xdr:rowOff>
    </xdr:from>
    <xdr:to>
      <xdr:col>29</xdr:col>
      <xdr:colOff>127000</xdr:colOff>
      <xdr:row>33</xdr:row>
      <xdr:rowOff>258719</xdr:rowOff>
    </xdr:to>
    <xdr:cxnSp macro="">
      <xdr:nvCxnSpPr>
        <xdr:cNvPr id="108" name="直線コネクタ 107"/>
        <xdr:cNvCxnSpPr/>
      </xdr:nvCxnSpPr>
      <xdr:spPr bwMode="auto">
        <a:xfrm flipV="1">
          <a:off x="5003800" y="6155654"/>
          <a:ext cx="647700" cy="2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183007</xdr:rowOff>
    </xdr:from>
    <xdr:to>
      <xdr:col>26</xdr:col>
      <xdr:colOff>50800</xdr:colOff>
      <xdr:row>33</xdr:row>
      <xdr:rowOff>258719</xdr:rowOff>
    </xdr:to>
    <xdr:cxnSp macro="">
      <xdr:nvCxnSpPr>
        <xdr:cNvPr id="111" name="直線コネクタ 110"/>
        <xdr:cNvCxnSpPr/>
      </xdr:nvCxnSpPr>
      <xdr:spPr bwMode="auto">
        <a:xfrm>
          <a:off x="4305300" y="6107557"/>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183007</xdr:rowOff>
    </xdr:from>
    <xdr:to>
      <xdr:col>22</xdr:col>
      <xdr:colOff>114300</xdr:colOff>
      <xdr:row>33</xdr:row>
      <xdr:rowOff>217846</xdr:rowOff>
    </xdr:to>
    <xdr:cxnSp macro="">
      <xdr:nvCxnSpPr>
        <xdr:cNvPr id="114" name="直線コネクタ 113"/>
        <xdr:cNvCxnSpPr/>
      </xdr:nvCxnSpPr>
      <xdr:spPr bwMode="auto">
        <a:xfrm flipV="1">
          <a:off x="3606800" y="6107557"/>
          <a:ext cx="698500" cy="3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217846</xdr:rowOff>
    </xdr:from>
    <xdr:to>
      <xdr:col>18</xdr:col>
      <xdr:colOff>177800</xdr:colOff>
      <xdr:row>33</xdr:row>
      <xdr:rowOff>238237</xdr:rowOff>
    </xdr:to>
    <xdr:cxnSp macro="">
      <xdr:nvCxnSpPr>
        <xdr:cNvPr id="117" name="直線コネクタ 116"/>
        <xdr:cNvCxnSpPr/>
      </xdr:nvCxnSpPr>
      <xdr:spPr bwMode="auto">
        <a:xfrm flipV="1">
          <a:off x="2908300" y="6142396"/>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180304</xdr:rowOff>
    </xdr:from>
    <xdr:to>
      <xdr:col>29</xdr:col>
      <xdr:colOff>177800</xdr:colOff>
      <xdr:row>33</xdr:row>
      <xdr:rowOff>281904</xdr:rowOff>
    </xdr:to>
    <xdr:sp macro="" textlink="">
      <xdr:nvSpPr>
        <xdr:cNvPr id="127" name="楕円 126"/>
        <xdr:cNvSpPr/>
      </xdr:nvSpPr>
      <xdr:spPr bwMode="auto">
        <a:xfrm>
          <a:off x="5600700" y="61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88881</xdr:rowOff>
    </xdr:from>
    <xdr:ext cx="762000" cy="259045"/>
    <xdr:sp macro="" textlink="">
      <xdr:nvSpPr>
        <xdr:cNvPr id="128" name="人口1人当たり決算額の推移該当値テキスト445"/>
        <xdr:cNvSpPr txBox="1"/>
      </xdr:nvSpPr>
      <xdr:spPr>
        <a:xfrm>
          <a:off x="5740400" y="6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207919</xdr:rowOff>
    </xdr:from>
    <xdr:to>
      <xdr:col>26</xdr:col>
      <xdr:colOff>101600</xdr:colOff>
      <xdr:row>33</xdr:row>
      <xdr:rowOff>309519</xdr:rowOff>
    </xdr:to>
    <xdr:sp macro="" textlink="">
      <xdr:nvSpPr>
        <xdr:cNvPr id="129" name="楕円 128"/>
        <xdr:cNvSpPr/>
      </xdr:nvSpPr>
      <xdr:spPr bwMode="auto">
        <a:xfrm>
          <a:off x="4953000" y="613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148246</xdr:rowOff>
    </xdr:from>
    <xdr:ext cx="736600" cy="259045"/>
    <xdr:sp macro="" textlink="">
      <xdr:nvSpPr>
        <xdr:cNvPr id="130" name="テキスト ボックス 129"/>
        <xdr:cNvSpPr txBox="1"/>
      </xdr:nvSpPr>
      <xdr:spPr>
        <a:xfrm>
          <a:off x="4622800" y="5901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132207</xdr:rowOff>
    </xdr:from>
    <xdr:to>
      <xdr:col>22</xdr:col>
      <xdr:colOff>165100</xdr:colOff>
      <xdr:row>33</xdr:row>
      <xdr:rowOff>233807</xdr:rowOff>
    </xdr:to>
    <xdr:sp macro="" textlink="">
      <xdr:nvSpPr>
        <xdr:cNvPr id="131" name="楕円 130"/>
        <xdr:cNvSpPr/>
      </xdr:nvSpPr>
      <xdr:spPr bwMode="auto">
        <a:xfrm>
          <a:off x="4254500" y="605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72534</xdr:rowOff>
    </xdr:from>
    <xdr:ext cx="762000" cy="259045"/>
    <xdr:sp macro="" textlink="">
      <xdr:nvSpPr>
        <xdr:cNvPr id="132" name="テキスト ボックス 131"/>
        <xdr:cNvSpPr txBox="1"/>
      </xdr:nvSpPr>
      <xdr:spPr>
        <a:xfrm>
          <a:off x="3924300" y="58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167046</xdr:rowOff>
    </xdr:from>
    <xdr:to>
      <xdr:col>19</xdr:col>
      <xdr:colOff>38100</xdr:colOff>
      <xdr:row>33</xdr:row>
      <xdr:rowOff>268646</xdr:rowOff>
    </xdr:to>
    <xdr:sp macro="" textlink="">
      <xdr:nvSpPr>
        <xdr:cNvPr id="133" name="楕円 132"/>
        <xdr:cNvSpPr/>
      </xdr:nvSpPr>
      <xdr:spPr bwMode="auto">
        <a:xfrm>
          <a:off x="3556000" y="609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107373</xdr:rowOff>
    </xdr:from>
    <xdr:ext cx="762000" cy="259045"/>
    <xdr:sp macro="" textlink="">
      <xdr:nvSpPr>
        <xdr:cNvPr id="134" name="テキスト ボックス 133"/>
        <xdr:cNvSpPr txBox="1"/>
      </xdr:nvSpPr>
      <xdr:spPr>
        <a:xfrm>
          <a:off x="3225800" y="58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187437</xdr:rowOff>
    </xdr:from>
    <xdr:to>
      <xdr:col>15</xdr:col>
      <xdr:colOff>101600</xdr:colOff>
      <xdr:row>33</xdr:row>
      <xdr:rowOff>289037</xdr:rowOff>
    </xdr:to>
    <xdr:sp macro="" textlink="">
      <xdr:nvSpPr>
        <xdr:cNvPr id="135" name="楕円 134"/>
        <xdr:cNvSpPr/>
      </xdr:nvSpPr>
      <xdr:spPr bwMode="auto">
        <a:xfrm>
          <a:off x="2857500" y="611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127764</xdr:rowOff>
    </xdr:from>
    <xdr:ext cx="762000" cy="259045"/>
    <xdr:sp macro="" textlink="">
      <xdr:nvSpPr>
        <xdr:cNvPr id="136" name="テキスト ボックス 135"/>
        <xdr:cNvSpPr txBox="1"/>
      </xdr:nvSpPr>
      <xdr:spPr>
        <a:xfrm>
          <a:off x="2527300" y="588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13589</xdr:rowOff>
    </xdr:from>
    <xdr:to>
      <xdr:col>24</xdr:col>
      <xdr:colOff>63500</xdr:colOff>
      <xdr:row>34</xdr:row>
      <xdr:rowOff>68834</xdr:rowOff>
    </xdr:to>
    <xdr:cxnSp macro="">
      <xdr:nvCxnSpPr>
        <xdr:cNvPr id="61" name="直線コネクタ 60"/>
        <xdr:cNvCxnSpPr/>
      </xdr:nvCxnSpPr>
      <xdr:spPr>
        <a:xfrm flipV="1">
          <a:off x="3797300" y="5842889"/>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68834</xdr:rowOff>
    </xdr:from>
    <xdr:to>
      <xdr:col>19</xdr:col>
      <xdr:colOff>177800</xdr:colOff>
      <xdr:row>34</xdr:row>
      <xdr:rowOff>90437</xdr:rowOff>
    </xdr:to>
    <xdr:cxnSp macro="">
      <xdr:nvCxnSpPr>
        <xdr:cNvPr id="64" name="直線コネクタ 63"/>
        <xdr:cNvCxnSpPr/>
      </xdr:nvCxnSpPr>
      <xdr:spPr>
        <a:xfrm flipV="1">
          <a:off x="2908300" y="5898134"/>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90437</xdr:rowOff>
    </xdr:from>
    <xdr:to>
      <xdr:col>15</xdr:col>
      <xdr:colOff>50800</xdr:colOff>
      <xdr:row>34</xdr:row>
      <xdr:rowOff>111811</xdr:rowOff>
    </xdr:to>
    <xdr:cxnSp macro="">
      <xdr:nvCxnSpPr>
        <xdr:cNvPr id="67" name="直線コネクタ 66"/>
        <xdr:cNvCxnSpPr/>
      </xdr:nvCxnSpPr>
      <xdr:spPr>
        <a:xfrm flipV="1">
          <a:off x="2019300" y="591973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111811</xdr:rowOff>
    </xdr:from>
    <xdr:to>
      <xdr:col>10</xdr:col>
      <xdr:colOff>114300</xdr:colOff>
      <xdr:row>35</xdr:row>
      <xdr:rowOff>6426</xdr:rowOff>
    </xdr:to>
    <xdr:cxnSp macro="">
      <xdr:nvCxnSpPr>
        <xdr:cNvPr id="70" name="直線コネクタ 69"/>
        <xdr:cNvCxnSpPr/>
      </xdr:nvCxnSpPr>
      <xdr:spPr>
        <a:xfrm flipV="1">
          <a:off x="1130300" y="5941111"/>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134239</xdr:rowOff>
    </xdr:from>
    <xdr:to>
      <xdr:col>24</xdr:col>
      <xdr:colOff>114300</xdr:colOff>
      <xdr:row>34</xdr:row>
      <xdr:rowOff>64389</xdr:rowOff>
    </xdr:to>
    <xdr:sp macro="" textlink="">
      <xdr:nvSpPr>
        <xdr:cNvPr id="80" name="楕円 79"/>
        <xdr:cNvSpPr/>
      </xdr:nvSpPr>
      <xdr:spPr>
        <a:xfrm>
          <a:off x="45847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157116</xdr:rowOff>
    </xdr:from>
    <xdr:ext cx="534377" cy="259045"/>
    <xdr:sp macro="" textlink="">
      <xdr:nvSpPr>
        <xdr:cNvPr id="81" name="人件費該当値テキスト"/>
        <xdr:cNvSpPr txBox="1"/>
      </xdr:nvSpPr>
      <xdr:spPr>
        <a:xfrm>
          <a:off x="4686300" y="56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18034</xdr:rowOff>
    </xdr:from>
    <xdr:to>
      <xdr:col>20</xdr:col>
      <xdr:colOff>38100</xdr:colOff>
      <xdr:row>34</xdr:row>
      <xdr:rowOff>119634</xdr:rowOff>
    </xdr:to>
    <xdr:sp macro="" textlink="">
      <xdr:nvSpPr>
        <xdr:cNvPr id="82" name="楕円 81"/>
        <xdr:cNvSpPr/>
      </xdr:nvSpPr>
      <xdr:spPr>
        <a:xfrm>
          <a:off x="3746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136161</xdr:rowOff>
    </xdr:from>
    <xdr:ext cx="534377" cy="259045"/>
    <xdr:sp macro="" textlink="">
      <xdr:nvSpPr>
        <xdr:cNvPr id="83" name="テキスト ボックス 82"/>
        <xdr:cNvSpPr txBox="1"/>
      </xdr:nvSpPr>
      <xdr:spPr>
        <a:xfrm>
          <a:off x="3530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39637</xdr:rowOff>
    </xdr:from>
    <xdr:to>
      <xdr:col>15</xdr:col>
      <xdr:colOff>101600</xdr:colOff>
      <xdr:row>34</xdr:row>
      <xdr:rowOff>141237</xdr:rowOff>
    </xdr:to>
    <xdr:sp macro="" textlink="">
      <xdr:nvSpPr>
        <xdr:cNvPr id="84" name="楕円 83"/>
        <xdr:cNvSpPr/>
      </xdr:nvSpPr>
      <xdr:spPr>
        <a:xfrm>
          <a:off x="2857500" y="5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157764</xdr:rowOff>
    </xdr:from>
    <xdr:ext cx="534377" cy="259045"/>
    <xdr:sp macro="" textlink="">
      <xdr:nvSpPr>
        <xdr:cNvPr id="85" name="テキスト ボックス 84"/>
        <xdr:cNvSpPr txBox="1"/>
      </xdr:nvSpPr>
      <xdr:spPr>
        <a:xfrm>
          <a:off x="2641111" y="56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61011</xdr:rowOff>
    </xdr:from>
    <xdr:to>
      <xdr:col>10</xdr:col>
      <xdr:colOff>165100</xdr:colOff>
      <xdr:row>34</xdr:row>
      <xdr:rowOff>162611</xdr:rowOff>
    </xdr:to>
    <xdr:sp macro="" textlink="">
      <xdr:nvSpPr>
        <xdr:cNvPr id="86" name="楕円 85"/>
        <xdr:cNvSpPr/>
      </xdr:nvSpPr>
      <xdr:spPr>
        <a:xfrm>
          <a:off x="1968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7688</xdr:rowOff>
    </xdr:from>
    <xdr:ext cx="534377" cy="259045"/>
    <xdr:sp macro="" textlink="">
      <xdr:nvSpPr>
        <xdr:cNvPr id="87" name="テキスト ボックス 86"/>
        <xdr:cNvSpPr txBox="1"/>
      </xdr:nvSpPr>
      <xdr:spPr>
        <a:xfrm>
          <a:off x="1752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127076</xdr:rowOff>
    </xdr:from>
    <xdr:to>
      <xdr:col>6</xdr:col>
      <xdr:colOff>38100</xdr:colOff>
      <xdr:row>35</xdr:row>
      <xdr:rowOff>57226</xdr:rowOff>
    </xdr:to>
    <xdr:sp macro="" textlink="">
      <xdr:nvSpPr>
        <xdr:cNvPr id="88" name="楕円 87"/>
        <xdr:cNvSpPr/>
      </xdr:nvSpPr>
      <xdr:spPr>
        <a:xfrm>
          <a:off x="1079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73753</xdr:rowOff>
    </xdr:from>
    <xdr:ext cx="534377" cy="259045"/>
    <xdr:sp macro="" textlink="">
      <xdr:nvSpPr>
        <xdr:cNvPr id="89" name="テキスト ボックス 88"/>
        <xdr:cNvSpPr txBox="1"/>
      </xdr:nvSpPr>
      <xdr:spPr>
        <a:xfrm>
          <a:off x="863111" y="57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101232</xdr:rowOff>
    </xdr:from>
    <xdr:to>
      <xdr:col>24</xdr:col>
      <xdr:colOff>63500</xdr:colOff>
      <xdr:row>58</xdr:row>
      <xdr:rowOff>115113</xdr:rowOff>
    </xdr:to>
    <xdr:cxnSp macro="">
      <xdr:nvCxnSpPr>
        <xdr:cNvPr id="119" name="直線コネクタ 118"/>
        <xdr:cNvCxnSpPr/>
      </xdr:nvCxnSpPr>
      <xdr:spPr>
        <a:xfrm flipV="1">
          <a:off x="3797300" y="10045332"/>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115113</xdr:rowOff>
    </xdr:from>
    <xdr:to>
      <xdr:col>19</xdr:col>
      <xdr:colOff>177800</xdr:colOff>
      <xdr:row>58</xdr:row>
      <xdr:rowOff>120269</xdr:rowOff>
    </xdr:to>
    <xdr:cxnSp macro="">
      <xdr:nvCxnSpPr>
        <xdr:cNvPr id="122" name="直線コネクタ 121"/>
        <xdr:cNvCxnSpPr/>
      </xdr:nvCxnSpPr>
      <xdr:spPr>
        <a:xfrm flipV="1">
          <a:off x="2908300" y="10059213"/>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118211</xdr:rowOff>
    </xdr:from>
    <xdr:to>
      <xdr:col>15</xdr:col>
      <xdr:colOff>50800</xdr:colOff>
      <xdr:row>58</xdr:row>
      <xdr:rowOff>120269</xdr:rowOff>
    </xdr:to>
    <xdr:cxnSp macro="">
      <xdr:nvCxnSpPr>
        <xdr:cNvPr id="125" name="直線コネクタ 124"/>
        <xdr:cNvCxnSpPr/>
      </xdr:nvCxnSpPr>
      <xdr:spPr>
        <a:xfrm>
          <a:off x="2019300" y="1006231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118211</xdr:rowOff>
    </xdr:from>
    <xdr:to>
      <xdr:col>10</xdr:col>
      <xdr:colOff>114300</xdr:colOff>
      <xdr:row>58</xdr:row>
      <xdr:rowOff>146393</xdr:rowOff>
    </xdr:to>
    <xdr:cxnSp macro="">
      <xdr:nvCxnSpPr>
        <xdr:cNvPr id="128" name="直線コネクタ 127"/>
        <xdr:cNvCxnSpPr/>
      </xdr:nvCxnSpPr>
      <xdr:spPr>
        <a:xfrm flipV="1">
          <a:off x="1130300" y="10062311"/>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50432</xdr:rowOff>
    </xdr:from>
    <xdr:to>
      <xdr:col>24</xdr:col>
      <xdr:colOff>114300</xdr:colOff>
      <xdr:row>58</xdr:row>
      <xdr:rowOff>152032</xdr:rowOff>
    </xdr:to>
    <xdr:sp macro="" textlink="">
      <xdr:nvSpPr>
        <xdr:cNvPr id="138" name="楕円 137"/>
        <xdr:cNvSpPr/>
      </xdr:nvSpPr>
      <xdr:spPr>
        <a:xfrm>
          <a:off x="4584700" y="99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136809</xdr:rowOff>
    </xdr:from>
    <xdr:ext cx="534377" cy="259045"/>
    <xdr:sp macro="" textlink="">
      <xdr:nvSpPr>
        <xdr:cNvPr id="139" name="物件費該当値テキスト"/>
        <xdr:cNvSpPr txBox="1"/>
      </xdr:nvSpPr>
      <xdr:spPr>
        <a:xfrm>
          <a:off x="4686300" y="99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64313</xdr:rowOff>
    </xdr:from>
    <xdr:to>
      <xdr:col>20</xdr:col>
      <xdr:colOff>38100</xdr:colOff>
      <xdr:row>58</xdr:row>
      <xdr:rowOff>165913</xdr:rowOff>
    </xdr:to>
    <xdr:sp macro="" textlink="">
      <xdr:nvSpPr>
        <xdr:cNvPr id="140" name="楕円 139"/>
        <xdr:cNvSpPr/>
      </xdr:nvSpPr>
      <xdr:spPr>
        <a:xfrm>
          <a:off x="3746500" y="100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157040</xdr:rowOff>
    </xdr:from>
    <xdr:ext cx="534377" cy="259045"/>
    <xdr:sp macro="" textlink="">
      <xdr:nvSpPr>
        <xdr:cNvPr id="141" name="テキスト ボックス 140"/>
        <xdr:cNvSpPr txBox="1"/>
      </xdr:nvSpPr>
      <xdr:spPr>
        <a:xfrm>
          <a:off x="3530111" y="101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69469</xdr:rowOff>
    </xdr:from>
    <xdr:to>
      <xdr:col>15</xdr:col>
      <xdr:colOff>101600</xdr:colOff>
      <xdr:row>58</xdr:row>
      <xdr:rowOff>171069</xdr:rowOff>
    </xdr:to>
    <xdr:sp macro="" textlink="">
      <xdr:nvSpPr>
        <xdr:cNvPr id="142" name="楕円 141"/>
        <xdr:cNvSpPr/>
      </xdr:nvSpPr>
      <xdr:spPr>
        <a:xfrm>
          <a:off x="2857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162196</xdr:rowOff>
    </xdr:from>
    <xdr:ext cx="534377" cy="259045"/>
    <xdr:sp macro="" textlink="">
      <xdr:nvSpPr>
        <xdr:cNvPr id="143" name="テキスト ボックス 142"/>
        <xdr:cNvSpPr txBox="1"/>
      </xdr:nvSpPr>
      <xdr:spPr>
        <a:xfrm>
          <a:off x="2641111" y="101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67411</xdr:rowOff>
    </xdr:from>
    <xdr:to>
      <xdr:col>10</xdr:col>
      <xdr:colOff>165100</xdr:colOff>
      <xdr:row>58</xdr:row>
      <xdr:rowOff>169011</xdr:rowOff>
    </xdr:to>
    <xdr:sp macro="" textlink="">
      <xdr:nvSpPr>
        <xdr:cNvPr id="144" name="楕円 143"/>
        <xdr:cNvSpPr/>
      </xdr:nvSpPr>
      <xdr:spPr>
        <a:xfrm>
          <a:off x="1968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160138</xdr:rowOff>
    </xdr:from>
    <xdr:ext cx="534377" cy="259045"/>
    <xdr:sp macro="" textlink="">
      <xdr:nvSpPr>
        <xdr:cNvPr id="145" name="テキスト ボックス 144"/>
        <xdr:cNvSpPr txBox="1"/>
      </xdr:nvSpPr>
      <xdr:spPr>
        <a:xfrm>
          <a:off x="1752111" y="101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95593</xdr:rowOff>
    </xdr:from>
    <xdr:to>
      <xdr:col>6</xdr:col>
      <xdr:colOff>38100</xdr:colOff>
      <xdr:row>59</xdr:row>
      <xdr:rowOff>25743</xdr:rowOff>
    </xdr:to>
    <xdr:sp macro="" textlink="">
      <xdr:nvSpPr>
        <xdr:cNvPr id="146" name="楕円 145"/>
        <xdr:cNvSpPr/>
      </xdr:nvSpPr>
      <xdr:spPr>
        <a:xfrm>
          <a:off x="1079500" y="100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16870</xdr:rowOff>
    </xdr:from>
    <xdr:ext cx="534377" cy="259045"/>
    <xdr:sp macro="" textlink="">
      <xdr:nvSpPr>
        <xdr:cNvPr id="147" name="テキスト ボックス 146"/>
        <xdr:cNvSpPr txBox="1"/>
      </xdr:nvSpPr>
      <xdr:spPr>
        <a:xfrm>
          <a:off x="863111" y="101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145904</xdr:rowOff>
    </xdr:from>
    <xdr:to>
      <xdr:col>24</xdr:col>
      <xdr:colOff>63500</xdr:colOff>
      <xdr:row>78</xdr:row>
      <xdr:rowOff>64371</xdr:rowOff>
    </xdr:to>
    <xdr:cxnSp macro="">
      <xdr:nvCxnSpPr>
        <xdr:cNvPr id="178" name="直線コネクタ 177"/>
        <xdr:cNvCxnSpPr/>
      </xdr:nvCxnSpPr>
      <xdr:spPr>
        <a:xfrm flipV="1">
          <a:off x="3797300" y="13176104"/>
          <a:ext cx="838200" cy="26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42818</xdr:rowOff>
    </xdr:from>
    <xdr:to>
      <xdr:col>19</xdr:col>
      <xdr:colOff>177800</xdr:colOff>
      <xdr:row>78</xdr:row>
      <xdr:rowOff>64371</xdr:rowOff>
    </xdr:to>
    <xdr:cxnSp macro="">
      <xdr:nvCxnSpPr>
        <xdr:cNvPr id="181" name="直線コネクタ 180"/>
        <xdr:cNvCxnSpPr/>
      </xdr:nvCxnSpPr>
      <xdr:spPr>
        <a:xfrm>
          <a:off x="2908300" y="13415918"/>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42818</xdr:rowOff>
    </xdr:from>
    <xdr:to>
      <xdr:col>15</xdr:col>
      <xdr:colOff>50800</xdr:colOff>
      <xdr:row>78</xdr:row>
      <xdr:rowOff>64588</xdr:rowOff>
    </xdr:to>
    <xdr:cxnSp macro="">
      <xdr:nvCxnSpPr>
        <xdr:cNvPr id="184" name="直線コネクタ 183"/>
        <xdr:cNvCxnSpPr/>
      </xdr:nvCxnSpPr>
      <xdr:spPr>
        <a:xfrm flipV="1">
          <a:off x="2019300" y="13415918"/>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51308</xdr:rowOff>
    </xdr:from>
    <xdr:to>
      <xdr:col>10</xdr:col>
      <xdr:colOff>114300</xdr:colOff>
      <xdr:row>78</xdr:row>
      <xdr:rowOff>64588</xdr:rowOff>
    </xdr:to>
    <xdr:cxnSp macro="">
      <xdr:nvCxnSpPr>
        <xdr:cNvPr id="187" name="直線コネクタ 186"/>
        <xdr:cNvCxnSpPr/>
      </xdr:nvCxnSpPr>
      <xdr:spPr>
        <a:xfrm>
          <a:off x="1130300" y="13424408"/>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95104</xdr:rowOff>
    </xdr:from>
    <xdr:to>
      <xdr:col>24</xdr:col>
      <xdr:colOff>114300</xdr:colOff>
      <xdr:row>77</xdr:row>
      <xdr:rowOff>25254</xdr:rowOff>
    </xdr:to>
    <xdr:sp macro="" textlink="">
      <xdr:nvSpPr>
        <xdr:cNvPr id="197" name="楕円 196"/>
        <xdr:cNvSpPr/>
      </xdr:nvSpPr>
      <xdr:spPr>
        <a:xfrm>
          <a:off x="4584700" y="13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73531</xdr:rowOff>
    </xdr:from>
    <xdr:ext cx="469744" cy="259045"/>
    <xdr:sp macro="" textlink="">
      <xdr:nvSpPr>
        <xdr:cNvPr id="198" name="維持補修費該当値テキスト"/>
        <xdr:cNvSpPr txBox="1"/>
      </xdr:nvSpPr>
      <xdr:spPr>
        <a:xfrm>
          <a:off x="4686300" y="131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13571</xdr:rowOff>
    </xdr:from>
    <xdr:to>
      <xdr:col>20</xdr:col>
      <xdr:colOff>38100</xdr:colOff>
      <xdr:row>78</xdr:row>
      <xdr:rowOff>115171</xdr:rowOff>
    </xdr:to>
    <xdr:sp macro="" textlink="">
      <xdr:nvSpPr>
        <xdr:cNvPr id="199" name="楕円 198"/>
        <xdr:cNvSpPr/>
      </xdr:nvSpPr>
      <xdr:spPr>
        <a:xfrm>
          <a:off x="3746500" y="133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106298</xdr:rowOff>
    </xdr:from>
    <xdr:ext cx="469744" cy="259045"/>
    <xdr:sp macro="" textlink="">
      <xdr:nvSpPr>
        <xdr:cNvPr id="200" name="テキスト ボックス 199"/>
        <xdr:cNvSpPr txBox="1"/>
      </xdr:nvSpPr>
      <xdr:spPr>
        <a:xfrm>
          <a:off x="3562428" y="1347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163468</xdr:rowOff>
    </xdr:from>
    <xdr:to>
      <xdr:col>15</xdr:col>
      <xdr:colOff>101600</xdr:colOff>
      <xdr:row>78</xdr:row>
      <xdr:rowOff>93618</xdr:rowOff>
    </xdr:to>
    <xdr:sp macro="" textlink="">
      <xdr:nvSpPr>
        <xdr:cNvPr id="201" name="楕円 200"/>
        <xdr:cNvSpPr/>
      </xdr:nvSpPr>
      <xdr:spPr>
        <a:xfrm>
          <a:off x="2857500" y="13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84745</xdr:rowOff>
    </xdr:from>
    <xdr:ext cx="469744" cy="259045"/>
    <xdr:sp macro="" textlink="">
      <xdr:nvSpPr>
        <xdr:cNvPr id="202" name="テキスト ボックス 201"/>
        <xdr:cNvSpPr txBox="1"/>
      </xdr:nvSpPr>
      <xdr:spPr>
        <a:xfrm>
          <a:off x="2673428" y="134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13788</xdr:rowOff>
    </xdr:from>
    <xdr:to>
      <xdr:col>10</xdr:col>
      <xdr:colOff>165100</xdr:colOff>
      <xdr:row>78</xdr:row>
      <xdr:rowOff>115388</xdr:rowOff>
    </xdr:to>
    <xdr:sp macro="" textlink="">
      <xdr:nvSpPr>
        <xdr:cNvPr id="203" name="楕円 202"/>
        <xdr:cNvSpPr/>
      </xdr:nvSpPr>
      <xdr:spPr>
        <a:xfrm>
          <a:off x="19685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106515</xdr:rowOff>
    </xdr:from>
    <xdr:ext cx="469744" cy="259045"/>
    <xdr:sp macro="" textlink="">
      <xdr:nvSpPr>
        <xdr:cNvPr id="204" name="テキスト ボックス 203"/>
        <xdr:cNvSpPr txBox="1"/>
      </xdr:nvSpPr>
      <xdr:spPr>
        <a:xfrm>
          <a:off x="1784428" y="134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xdr:rowOff>
    </xdr:from>
    <xdr:to>
      <xdr:col>6</xdr:col>
      <xdr:colOff>38100</xdr:colOff>
      <xdr:row>78</xdr:row>
      <xdr:rowOff>102108</xdr:rowOff>
    </xdr:to>
    <xdr:sp macro="" textlink="">
      <xdr:nvSpPr>
        <xdr:cNvPr id="205" name="楕円 204"/>
        <xdr:cNvSpPr/>
      </xdr:nvSpPr>
      <xdr:spPr>
        <a:xfrm>
          <a:off x="1079500" y="133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93235</xdr:rowOff>
    </xdr:from>
    <xdr:ext cx="469744" cy="259045"/>
    <xdr:sp macro="" textlink="">
      <xdr:nvSpPr>
        <xdr:cNvPr id="206" name="テキスト ボックス 205"/>
        <xdr:cNvSpPr txBox="1"/>
      </xdr:nvSpPr>
      <xdr:spPr>
        <a:xfrm>
          <a:off x="895428" y="134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18199</xdr:rowOff>
    </xdr:from>
    <xdr:to>
      <xdr:col>24</xdr:col>
      <xdr:colOff>63500</xdr:colOff>
      <xdr:row>92</xdr:row>
      <xdr:rowOff>40627</xdr:rowOff>
    </xdr:to>
    <xdr:cxnSp macro="">
      <xdr:nvCxnSpPr>
        <xdr:cNvPr id="236" name="直線コネクタ 235"/>
        <xdr:cNvCxnSpPr/>
      </xdr:nvCxnSpPr>
      <xdr:spPr>
        <a:xfrm>
          <a:off x="3797300" y="15791599"/>
          <a:ext cx="8382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18199</xdr:rowOff>
    </xdr:from>
    <xdr:to>
      <xdr:col>19</xdr:col>
      <xdr:colOff>177800</xdr:colOff>
      <xdr:row>92</xdr:row>
      <xdr:rowOff>34468</xdr:rowOff>
    </xdr:to>
    <xdr:cxnSp macro="">
      <xdr:nvCxnSpPr>
        <xdr:cNvPr id="239" name="直線コネクタ 238"/>
        <xdr:cNvCxnSpPr/>
      </xdr:nvCxnSpPr>
      <xdr:spPr>
        <a:xfrm flipV="1">
          <a:off x="2908300" y="1579159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34468</xdr:rowOff>
    </xdr:from>
    <xdr:to>
      <xdr:col>15</xdr:col>
      <xdr:colOff>50800</xdr:colOff>
      <xdr:row>92</xdr:row>
      <xdr:rowOff>105702</xdr:rowOff>
    </xdr:to>
    <xdr:cxnSp macro="">
      <xdr:nvCxnSpPr>
        <xdr:cNvPr id="242" name="直線コネクタ 241"/>
        <xdr:cNvCxnSpPr/>
      </xdr:nvCxnSpPr>
      <xdr:spPr>
        <a:xfrm flipV="1">
          <a:off x="2019300" y="15807868"/>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105702</xdr:rowOff>
    </xdr:from>
    <xdr:to>
      <xdr:col>10</xdr:col>
      <xdr:colOff>114300</xdr:colOff>
      <xdr:row>93</xdr:row>
      <xdr:rowOff>8420</xdr:rowOff>
    </xdr:to>
    <xdr:cxnSp macro="">
      <xdr:nvCxnSpPr>
        <xdr:cNvPr id="245" name="直線コネクタ 244"/>
        <xdr:cNvCxnSpPr/>
      </xdr:nvCxnSpPr>
      <xdr:spPr>
        <a:xfrm flipV="1">
          <a:off x="1130300" y="1587910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161277</xdr:rowOff>
    </xdr:from>
    <xdr:to>
      <xdr:col>24</xdr:col>
      <xdr:colOff>114300</xdr:colOff>
      <xdr:row>92</xdr:row>
      <xdr:rowOff>91427</xdr:rowOff>
    </xdr:to>
    <xdr:sp macro="" textlink="">
      <xdr:nvSpPr>
        <xdr:cNvPr id="255" name="楕円 254"/>
        <xdr:cNvSpPr/>
      </xdr:nvSpPr>
      <xdr:spPr>
        <a:xfrm>
          <a:off x="4584700" y="157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12704</xdr:rowOff>
    </xdr:from>
    <xdr:ext cx="599010" cy="259045"/>
    <xdr:sp macro="" textlink="">
      <xdr:nvSpPr>
        <xdr:cNvPr id="256" name="扶助費該当値テキスト"/>
        <xdr:cNvSpPr txBox="1"/>
      </xdr:nvSpPr>
      <xdr:spPr>
        <a:xfrm>
          <a:off x="4686300" y="1561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138849</xdr:rowOff>
    </xdr:from>
    <xdr:to>
      <xdr:col>20</xdr:col>
      <xdr:colOff>38100</xdr:colOff>
      <xdr:row>92</xdr:row>
      <xdr:rowOff>68999</xdr:rowOff>
    </xdr:to>
    <xdr:sp macro="" textlink="">
      <xdr:nvSpPr>
        <xdr:cNvPr id="257" name="楕円 256"/>
        <xdr:cNvSpPr/>
      </xdr:nvSpPr>
      <xdr:spPr>
        <a:xfrm>
          <a:off x="3746500" y="157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85526</xdr:rowOff>
    </xdr:from>
    <xdr:ext cx="599010" cy="259045"/>
    <xdr:sp macro="" textlink="">
      <xdr:nvSpPr>
        <xdr:cNvPr id="258" name="テキスト ボックス 257"/>
        <xdr:cNvSpPr txBox="1"/>
      </xdr:nvSpPr>
      <xdr:spPr>
        <a:xfrm>
          <a:off x="3497795" y="1551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155118</xdr:rowOff>
    </xdr:from>
    <xdr:to>
      <xdr:col>15</xdr:col>
      <xdr:colOff>101600</xdr:colOff>
      <xdr:row>92</xdr:row>
      <xdr:rowOff>85268</xdr:rowOff>
    </xdr:to>
    <xdr:sp macro="" textlink="">
      <xdr:nvSpPr>
        <xdr:cNvPr id="259" name="楕円 258"/>
        <xdr:cNvSpPr/>
      </xdr:nvSpPr>
      <xdr:spPr>
        <a:xfrm>
          <a:off x="2857500" y="15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101795</xdr:rowOff>
    </xdr:from>
    <xdr:ext cx="599010" cy="259045"/>
    <xdr:sp macro="" textlink="">
      <xdr:nvSpPr>
        <xdr:cNvPr id="260" name="テキスト ボックス 259"/>
        <xdr:cNvSpPr txBox="1"/>
      </xdr:nvSpPr>
      <xdr:spPr>
        <a:xfrm>
          <a:off x="2608795"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54902</xdr:rowOff>
    </xdr:from>
    <xdr:to>
      <xdr:col>10</xdr:col>
      <xdr:colOff>165100</xdr:colOff>
      <xdr:row>92</xdr:row>
      <xdr:rowOff>156502</xdr:rowOff>
    </xdr:to>
    <xdr:sp macro="" textlink="">
      <xdr:nvSpPr>
        <xdr:cNvPr id="261" name="楕円 260"/>
        <xdr:cNvSpPr/>
      </xdr:nvSpPr>
      <xdr:spPr>
        <a:xfrm>
          <a:off x="1968500" y="15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1579</xdr:rowOff>
    </xdr:from>
    <xdr:ext cx="599010" cy="259045"/>
    <xdr:sp macro="" textlink="">
      <xdr:nvSpPr>
        <xdr:cNvPr id="262" name="テキスト ボックス 261"/>
        <xdr:cNvSpPr txBox="1"/>
      </xdr:nvSpPr>
      <xdr:spPr>
        <a:xfrm>
          <a:off x="1719795" y="1560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129070</xdr:rowOff>
    </xdr:from>
    <xdr:to>
      <xdr:col>6</xdr:col>
      <xdr:colOff>38100</xdr:colOff>
      <xdr:row>93</xdr:row>
      <xdr:rowOff>59220</xdr:rowOff>
    </xdr:to>
    <xdr:sp macro="" textlink="">
      <xdr:nvSpPr>
        <xdr:cNvPr id="263" name="楕円 262"/>
        <xdr:cNvSpPr/>
      </xdr:nvSpPr>
      <xdr:spPr>
        <a:xfrm>
          <a:off x="1079500" y="159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75747</xdr:rowOff>
    </xdr:from>
    <xdr:ext cx="599010" cy="259045"/>
    <xdr:sp macro="" textlink="">
      <xdr:nvSpPr>
        <xdr:cNvPr id="264" name="テキスト ボックス 263"/>
        <xdr:cNvSpPr txBox="1"/>
      </xdr:nvSpPr>
      <xdr:spPr>
        <a:xfrm>
          <a:off x="830795" y="156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152197</xdr:rowOff>
    </xdr:from>
    <xdr:to>
      <xdr:col>55</xdr:col>
      <xdr:colOff>0</xdr:colOff>
      <xdr:row>35</xdr:row>
      <xdr:rowOff>157378</xdr:rowOff>
    </xdr:to>
    <xdr:cxnSp macro="">
      <xdr:nvCxnSpPr>
        <xdr:cNvPr id="293" name="直線コネクタ 292"/>
        <xdr:cNvCxnSpPr/>
      </xdr:nvCxnSpPr>
      <xdr:spPr>
        <a:xfrm flipV="1">
          <a:off x="9639300" y="6152947"/>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157378</xdr:rowOff>
    </xdr:from>
    <xdr:to>
      <xdr:col>50</xdr:col>
      <xdr:colOff>114300</xdr:colOff>
      <xdr:row>35</xdr:row>
      <xdr:rowOff>159798</xdr:rowOff>
    </xdr:to>
    <xdr:cxnSp macro="">
      <xdr:nvCxnSpPr>
        <xdr:cNvPr id="296" name="直線コネクタ 295"/>
        <xdr:cNvCxnSpPr/>
      </xdr:nvCxnSpPr>
      <xdr:spPr>
        <a:xfrm flipV="1">
          <a:off x="8750300" y="6158128"/>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138386</xdr:rowOff>
    </xdr:from>
    <xdr:to>
      <xdr:col>45</xdr:col>
      <xdr:colOff>177800</xdr:colOff>
      <xdr:row>35</xdr:row>
      <xdr:rowOff>159798</xdr:rowOff>
    </xdr:to>
    <xdr:cxnSp macro="">
      <xdr:nvCxnSpPr>
        <xdr:cNvPr id="299" name="直線コネクタ 298"/>
        <xdr:cNvCxnSpPr/>
      </xdr:nvCxnSpPr>
      <xdr:spPr>
        <a:xfrm>
          <a:off x="7861300" y="6139136"/>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138386</xdr:rowOff>
    </xdr:from>
    <xdr:to>
      <xdr:col>41</xdr:col>
      <xdr:colOff>50800</xdr:colOff>
      <xdr:row>36</xdr:row>
      <xdr:rowOff>20714</xdr:rowOff>
    </xdr:to>
    <xdr:cxnSp macro="">
      <xdr:nvCxnSpPr>
        <xdr:cNvPr id="302" name="直線コネクタ 301"/>
        <xdr:cNvCxnSpPr/>
      </xdr:nvCxnSpPr>
      <xdr:spPr>
        <a:xfrm flipV="1">
          <a:off x="6972300" y="613913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101397</xdr:rowOff>
    </xdr:from>
    <xdr:to>
      <xdr:col>55</xdr:col>
      <xdr:colOff>50800</xdr:colOff>
      <xdr:row>36</xdr:row>
      <xdr:rowOff>31547</xdr:rowOff>
    </xdr:to>
    <xdr:sp macro="" textlink="">
      <xdr:nvSpPr>
        <xdr:cNvPr id="312" name="楕円 311"/>
        <xdr:cNvSpPr/>
      </xdr:nvSpPr>
      <xdr:spPr>
        <a:xfrm>
          <a:off x="10426700" y="61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124274</xdr:rowOff>
    </xdr:from>
    <xdr:ext cx="534377" cy="259045"/>
    <xdr:sp macro="" textlink="">
      <xdr:nvSpPr>
        <xdr:cNvPr id="313" name="補助費等該当値テキスト"/>
        <xdr:cNvSpPr txBox="1"/>
      </xdr:nvSpPr>
      <xdr:spPr>
        <a:xfrm>
          <a:off x="10528300" y="59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106578</xdr:rowOff>
    </xdr:from>
    <xdr:to>
      <xdr:col>50</xdr:col>
      <xdr:colOff>165100</xdr:colOff>
      <xdr:row>36</xdr:row>
      <xdr:rowOff>36728</xdr:rowOff>
    </xdr:to>
    <xdr:sp macro="" textlink="">
      <xdr:nvSpPr>
        <xdr:cNvPr id="314" name="楕円 313"/>
        <xdr:cNvSpPr/>
      </xdr:nvSpPr>
      <xdr:spPr>
        <a:xfrm>
          <a:off x="9588500" y="61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53255</xdr:rowOff>
    </xdr:from>
    <xdr:ext cx="534377" cy="259045"/>
    <xdr:sp macro="" textlink="">
      <xdr:nvSpPr>
        <xdr:cNvPr id="315" name="テキスト ボックス 314"/>
        <xdr:cNvSpPr txBox="1"/>
      </xdr:nvSpPr>
      <xdr:spPr>
        <a:xfrm>
          <a:off x="9372111" y="58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108998</xdr:rowOff>
    </xdr:from>
    <xdr:to>
      <xdr:col>46</xdr:col>
      <xdr:colOff>38100</xdr:colOff>
      <xdr:row>36</xdr:row>
      <xdr:rowOff>39148</xdr:rowOff>
    </xdr:to>
    <xdr:sp macro="" textlink="">
      <xdr:nvSpPr>
        <xdr:cNvPr id="316" name="楕円 315"/>
        <xdr:cNvSpPr/>
      </xdr:nvSpPr>
      <xdr:spPr>
        <a:xfrm>
          <a:off x="8699500" y="61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55675</xdr:rowOff>
    </xdr:from>
    <xdr:ext cx="534377" cy="259045"/>
    <xdr:sp macro="" textlink="">
      <xdr:nvSpPr>
        <xdr:cNvPr id="317" name="テキスト ボックス 316"/>
        <xdr:cNvSpPr txBox="1"/>
      </xdr:nvSpPr>
      <xdr:spPr>
        <a:xfrm>
          <a:off x="8483111" y="58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87586</xdr:rowOff>
    </xdr:from>
    <xdr:to>
      <xdr:col>41</xdr:col>
      <xdr:colOff>101600</xdr:colOff>
      <xdr:row>36</xdr:row>
      <xdr:rowOff>17736</xdr:rowOff>
    </xdr:to>
    <xdr:sp macro="" textlink="">
      <xdr:nvSpPr>
        <xdr:cNvPr id="318" name="楕円 317"/>
        <xdr:cNvSpPr/>
      </xdr:nvSpPr>
      <xdr:spPr>
        <a:xfrm>
          <a:off x="7810500" y="60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34263</xdr:rowOff>
    </xdr:from>
    <xdr:ext cx="534377" cy="259045"/>
    <xdr:sp macro="" textlink="">
      <xdr:nvSpPr>
        <xdr:cNvPr id="319" name="テキスト ボックス 318"/>
        <xdr:cNvSpPr txBox="1"/>
      </xdr:nvSpPr>
      <xdr:spPr>
        <a:xfrm>
          <a:off x="7594111" y="58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141364</xdr:rowOff>
    </xdr:from>
    <xdr:to>
      <xdr:col>36</xdr:col>
      <xdr:colOff>165100</xdr:colOff>
      <xdr:row>36</xdr:row>
      <xdr:rowOff>71514</xdr:rowOff>
    </xdr:to>
    <xdr:sp macro="" textlink="">
      <xdr:nvSpPr>
        <xdr:cNvPr id="320" name="楕円 319"/>
        <xdr:cNvSpPr/>
      </xdr:nvSpPr>
      <xdr:spPr>
        <a:xfrm>
          <a:off x="6921500" y="61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62641</xdr:rowOff>
    </xdr:from>
    <xdr:ext cx="534377" cy="259045"/>
    <xdr:sp macro="" textlink="">
      <xdr:nvSpPr>
        <xdr:cNvPr id="321" name="テキスト ボックス 320"/>
        <xdr:cNvSpPr txBox="1"/>
      </xdr:nvSpPr>
      <xdr:spPr>
        <a:xfrm>
          <a:off x="6705111" y="62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41021</xdr:rowOff>
    </xdr:from>
    <xdr:to>
      <xdr:col>55</xdr:col>
      <xdr:colOff>0</xdr:colOff>
      <xdr:row>53</xdr:row>
      <xdr:rowOff>164046</xdr:rowOff>
    </xdr:to>
    <xdr:cxnSp macro="">
      <xdr:nvCxnSpPr>
        <xdr:cNvPr id="351" name="直線コネクタ 350"/>
        <xdr:cNvCxnSpPr/>
      </xdr:nvCxnSpPr>
      <xdr:spPr>
        <a:xfrm>
          <a:off x="9639300" y="8956421"/>
          <a:ext cx="838200" cy="29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41021</xdr:rowOff>
    </xdr:from>
    <xdr:to>
      <xdr:col>50</xdr:col>
      <xdr:colOff>114300</xdr:colOff>
      <xdr:row>55</xdr:row>
      <xdr:rowOff>49688</xdr:rowOff>
    </xdr:to>
    <xdr:cxnSp macro="">
      <xdr:nvCxnSpPr>
        <xdr:cNvPr id="354" name="直線コネクタ 353"/>
        <xdr:cNvCxnSpPr/>
      </xdr:nvCxnSpPr>
      <xdr:spPr>
        <a:xfrm flipV="1">
          <a:off x="8750300" y="8956421"/>
          <a:ext cx="889000" cy="5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132309</xdr:rowOff>
    </xdr:from>
    <xdr:to>
      <xdr:col>45</xdr:col>
      <xdr:colOff>177800</xdr:colOff>
      <xdr:row>55</xdr:row>
      <xdr:rowOff>49688</xdr:rowOff>
    </xdr:to>
    <xdr:cxnSp macro="">
      <xdr:nvCxnSpPr>
        <xdr:cNvPr id="357" name="直線コネクタ 356"/>
        <xdr:cNvCxnSpPr/>
      </xdr:nvCxnSpPr>
      <xdr:spPr>
        <a:xfrm>
          <a:off x="7861300" y="9390609"/>
          <a:ext cx="889000" cy="8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132309</xdr:rowOff>
    </xdr:from>
    <xdr:to>
      <xdr:col>41</xdr:col>
      <xdr:colOff>50800</xdr:colOff>
      <xdr:row>56</xdr:row>
      <xdr:rowOff>20295</xdr:rowOff>
    </xdr:to>
    <xdr:cxnSp macro="">
      <xdr:nvCxnSpPr>
        <xdr:cNvPr id="360" name="直線コネクタ 359"/>
        <xdr:cNvCxnSpPr/>
      </xdr:nvCxnSpPr>
      <xdr:spPr>
        <a:xfrm flipV="1">
          <a:off x="6972300" y="9390609"/>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113246</xdr:rowOff>
    </xdr:from>
    <xdr:to>
      <xdr:col>55</xdr:col>
      <xdr:colOff>50800</xdr:colOff>
      <xdr:row>54</xdr:row>
      <xdr:rowOff>43396</xdr:rowOff>
    </xdr:to>
    <xdr:sp macro="" textlink="">
      <xdr:nvSpPr>
        <xdr:cNvPr id="370" name="楕円 369"/>
        <xdr:cNvSpPr/>
      </xdr:nvSpPr>
      <xdr:spPr>
        <a:xfrm>
          <a:off x="10426700" y="92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136123</xdr:rowOff>
    </xdr:from>
    <xdr:ext cx="534377" cy="259045"/>
    <xdr:sp macro="" textlink="">
      <xdr:nvSpPr>
        <xdr:cNvPr id="371" name="普通建設事業費該当値テキスト"/>
        <xdr:cNvSpPr txBox="1"/>
      </xdr:nvSpPr>
      <xdr:spPr>
        <a:xfrm>
          <a:off x="10528300" y="90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161671</xdr:rowOff>
    </xdr:from>
    <xdr:to>
      <xdr:col>50</xdr:col>
      <xdr:colOff>165100</xdr:colOff>
      <xdr:row>52</xdr:row>
      <xdr:rowOff>91821</xdr:rowOff>
    </xdr:to>
    <xdr:sp macro="" textlink="">
      <xdr:nvSpPr>
        <xdr:cNvPr id="372" name="楕円 371"/>
        <xdr:cNvSpPr/>
      </xdr:nvSpPr>
      <xdr:spPr>
        <a:xfrm>
          <a:off x="9588500" y="89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108348</xdr:rowOff>
    </xdr:from>
    <xdr:ext cx="534377" cy="259045"/>
    <xdr:sp macro="" textlink="">
      <xdr:nvSpPr>
        <xdr:cNvPr id="373" name="テキスト ボックス 372"/>
        <xdr:cNvSpPr txBox="1"/>
      </xdr:nvSpPr>
      <xdr:spPr>
        <a:xfrm>
          <a:off x="9372111" y="86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170338</xdr:rowOff>
    </xdr:from>
    <xdr:to>
      <xdr:col>46</xdr:col>
      <xdr:colOff>38100</xdr:colOff>
      <xdr:row>55</xdr:row>
      <xdr:rowOff>100488</xdr:rowOff>
    </xdr:to>
    <xdr:sp macro="" textlink="">
      <xdr:nvSpPr>
        <xdr:cNvPr id="374" name="楕円 373"/>
        <xdr:cNvSpPr/>
      </xdr:nvSpPr>
      <xdr:spPr>
        <a:xfrm>
          <a:off x="8699500" y="94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117015</xdr:rowOff>
    </xdr:from>
    <xdr:ext cx="534377" cy="259045"/>
    <xdr:sp macro="" textlink="">
      <xdr:nvSpPr>
        <xdr:cNvPr id="375" name="テキスト ボックス 374"/>
        <xdr:cNvSpPr txBox="1"/>
      </xdr:nvSpPr>
      <xdr:spPr>
        <a:xfrm>
          <a:off x="8483111" y="92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81509</xdr:rowOff>
    </xdr:from>
    <xdr:to>
      <xdr:col>41</xdr:col>
      <xdr:colOff>101600</xdr:colOff>
      <xdr:row>55</xdr:row>
      <xdr:rowOff>11659</xdr:rowOff>
    </xdr:to>
    <xdr:sp macro="" textlink="">
      <xdr:nvSpPr>
        <xdr:cNvPr id="376" name="楕円 375"/>
        <xdr:cNvSpPr/>
      </xdr:nvSpPr>
      <xdr:spPr>
        <a:xfrm>
          <a:off x="7810500" y="93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28186</xdr:rowOff>
    </xdr:from>
    <xdr:ext cx="534377" cy="259045"/>
    <xdr:sp macro="" textlink="">
      <xdr:nvSpPr>
        <xdr:cNvPr id="377" name="テキスト ボックス 376"/>
        <xdr:cNvSpPr txBox="1"/>
      </xdr:nvSpPr>
      <xdr:spPr>
        <a:xfrm>
          <a:off x="7594111" y="91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140945</xdr:rowOff>
    </xdr:from>
    <xdr:to>
      <xdr:col>36</xdr:col>
      <xdr:colOff>165100</xdr:colOff>
      <xdr:row>56</xdr:row>
      <xdr:rowOff>71095</xdr:rowOff>
    </xdr:to>
    <xdr:sp macro="" textlink="">
      <xdr:nvSpPr>
        <xdr:cNvPr id="378" name="楕円 377"/>
        <xdr:cNvSpPr/>
      </xdr:nvSpPr>
      <xdr:spPr>
        <a:xfrm>
          <a:off x="6921500" y="95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62222</xdr:rowOff>
    </xdr:from>
    <xdr:ext cx="534377" cy="259045"/>
    <xdr:sp macro="" textlink="">
      <xdr:nvSpPr>
        <xdr:cNvPr id="379" name="テキスト ボックス 378"/>
        <xdr:cNvSpPr txBox="1"/>
      </xdr:nvSpPr>
      <xdr:spPr>
        <a:xfrm>
          <a:off x="6705111" y="96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161841</xdr:rowOff>
    </xdr:from>
    <xdr:to>
      <xdr:col>55</xdr:col>
      <xdr:colOff>0</xdr:colOff>
      <xdr:row>76</xdr:row>
      <xdr:rowOff>41500</xdr:rowOff>
    </xdr:to>
    <xdr:cxnSp macro="">
      <xdr:nvCxnSpPr>
        <xdr:cNvPr id="410" name="直線コネクタ 409"/>
        <xdr:cNvCxnSpPr/>
      </xdr:nvCxnSpPr>
      <xdr:spPr>
        <a:xfrm>
          <a:off x="9639300" y="13020591"/>
          <a:ext cx="8382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161841</xdr:rowOff>
    </xdr:from>
    <xdr:to>
      <xdr:col>50</xdr:col>
      <xdr:colOff>114300</xdr:colOff>
      <xdr:row>76</xdr:row>
      <xdr:rowOff>95123</xdr:rowOff>
    </xdr:to>
    <xdr:cxnSp macro="">
      <xdr:nvCxnSpPr>
        <xdr:cNvPr id="413" name="直線コネクタ 412"/>
        <xdr:cNvCxnSpPr/>
      </xdr:nvCxnSpPr>
      <xdr:spPr>
        <a:xfrm flipV="1">
          <a:off x="8750300" y="13020591"/>
          <a:ext cx="889000" cy="1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39345</xdr:rowOff>
    </xdr:from>
    <xdr:to>
      <xdr:col>45</xdr:col>
      <xdr:colOff>177800</xdr:colOff>
      <xdr:row>76</xdr:row>
      <xdr:rowOff>95123</xdr:rowOff>
    </xdr:to>
    <xdr:cxnSp macro="">
      <xdr:nvCxnSpPr>
        <xdr:cNvPr id="416" name="直線コネクタ 415"/>
        <xdr:cNvCxnSpPr/>
      </xdr:nvCxnSpPr>
      <xdr:spPr>
        <a:xfrm>
          <a:off x="7861300" y="12898095"/>
          <a:ext cx="889000" cy="2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39345</xdr:rowOff>
    </xdr:from>
    <xdr:to>
      <xdr:col>41</xdr:col>
      <xdr:colOff>50800</xdr:colOff>
      <xdr:row>77</xdr:row>
      <xdr:rowOff>130491</xdr:rowOff>
    </xdr:to>
    <xdr:cxnSp macro="">
      <xdr:nvCxnSpPr>
        <xdr:cNvPr id="419" name="直線コネクタ 418"/>
        <xdr:cNvCxnSpPr/>
      </xdr:nvCxnSpPr>
      <xdr:spPr>
        <a:xfrm flipV="1">
          <a:off x="6972300" y="12898095"/>
          <a:ext cx="889000" cy="4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162150</xdr:rowOff>
    </xdr:from>
    <xdr:to>
      <xdr:col>55</xdr:col>
      <xdr:colOff>50800</xdr:colOff>
      <xdr:row>76</xdr:row>
      <xdr:rowOff>92300</xdr:rowOff>
    </xdr:to>
    <xdr:sp macro="" textlink="">
      <xdr:nvSpPr>
        <xdr:cNvPr id="429" name="楕円 428"/>
        <xdr:cNvSpPr/>
      </xdr:nvSpPr>
      <xdr:spPr>
        <a:xfrm>
          <a:off x="10426700" y="130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13577</xdr:rowOff>
    </xdr:from>
    <xdr:ext cx="534377" cy="259045"/>
    <xdr:sp macro="" textlink="">
      <xdr:nvSpPr>
        <xdr:cNvPr id="430" name="普通建設事業費 （ うち新規整備　）該当値テキスト"/>
        <xdr:cNvSpPr txBox="1"/>
      </xdr:nvSpPr>
      <xdr:spPr>
        <a:xfrm>
          <a:off x="10528300" y="1287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111041</xdr:rowOff>
    </xdr:from>
    <xdr:to>
      <xdr:col>50</xdr:col>
      <xdr:colOff>165100</xdr:colOff>
      <xdr:row>76</xdr:row>
      <xdr:rowOff>41191</xdr:rowOff>
    </xdr:to>
    <xdr:sp macro="" textlink="">
      <xdr:nvSpPr>
        <xdr:cNvPr id="431" name="楕円 430"/>
        <xdr:cNvSpPr/>
      </xdr:nvSpPr>
      <xdr:spPr>
        <a:xfrm>
          <a:off x="9588500" y="129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57718</xdr:rowOff>
    </xdr:from>
    <xdr:ext cx="534377" cy="259045"/>
    <xdr:sp macro="" textlink="">
      <xdr:nvSpPr>
        <xdr:cNvPr id="432" name="テキスト ボックス 431"/>
        <xdr:cNvSpPr txBox="1"/>
      </xdr:nvSpPr>
      <xdr:spPr>
        <a:xfrm>
          <a:off x="9372111" y="127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44323</xdr:rowOff>
    </xdr:from>
    <xdr:to>
      <xdr:col>46</xdr:col>
      <xdr:colOff>38100</xdr:colOff>
      <xdr:row>76</xdr:row>
      <xdr:rowOff>145923</xdr:rowOff>
    </xdr:to>
    <xdr:sp macro="" textlink="">
      <xdr:nvSpPr>
        <xdr:cNvPr id="433" name="楕円 432"/>
        <xdr:cNvSpPr/>
      </xdr:nvSpPr>
      <xdr:spPr>
        <a:xfrm>
          <a:off x="8699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162450</xdr:rowOff>
    </xdr:from>
    <xdr:ext cx="534377" cy="259045"/>
    <xdr:sp macro="" textlink="">
      <xdr:nvSpPr>
        <xdr:cNvPr id="434" name="テキスト ボックス 433"/>
        <xdr:cNvSpPr txBox="1"/>
      </xdr:nvSpPr>
      <xdr:spPr>
        <a:xfrm>
          <a:off x="8483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159995</xdr:rowOff>
    </xdr:from>
    <xdr:to>
      <xdr:col>41</xdr:col>
      <xdr:colOff>101600</xdr:colOff>
      <xdr:row>75</xdr:row>
      <xdr:rowOff>90145</xdr:rowOff>
    </xdr:to>
    <xdr:sp macro="" textlink="">
      <xdr:nvSpPr>
        <xdr:cNvPr id="435" name="楕円 434"/>
        <xdr:cNvSpPr/>
      </xdr:nvSpPr>
      <xdr:spPr>
        <a:xfrm>
          <a:off x="7810500" y="12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106672</xdr:rowOff>
    </xdr:from>
    <xdr:ext cx="534377" cy="259045"/>
    <xdr:sp macro="" textlink="">
      <xdr:nvSpPr>
        <xdr:cNvPr id="436" name="テキスト ボックス 435"/>
        <xdr:cNvSpPr txBox="1"/>
      </xdr:nvSpPr>
      <xdr:spPr>
        <a:xfrm>
          <a:off x="7594111" y="126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79691</xdr:rowOff>
    </xdr:from>
    <xdr:to>
      <xdr:col>36</xdr:col>
      <xdr:colOff>165100</xdr:colOff>
      <xdr:row>78</xdr:row>
      <xdr:rowOff>9841</xdr:rowOff>
    </xdr:to>
    <xdr:sp macro="" textlink="">
      <xdr:nvSpPr>
        <xdr:cNvPr id="437" name="楕円 436"/>
        <xdr:cNvSpPr/>
      </xdr:nvSpPr>
      <xdr:spPr>
        <a:xfrm>
          <a:off x="6921500" y="132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968</xdr:rowOff>
    </xdr:from>
    <xdr:ext cx="469744" cy="259045"/>
    <xdr:sp macro="" textlink="">
      <xdr:nvSpPr>
        <xdr:cNvPr id="438" name="テキスト ボックス 437"/>
        <xdr:cNvSpPr txBox="1"/>
      </xdr:nvSpPr>
      <xdr:spPr>
        <a:xfrm>
          <a:off x="6737428" y="1337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171247</xdr:rowOff>
    </xdr:from>
    <xdr:to>
      <xdr:col>55</xdr:col>
      <xdr:colOff>0</xdr:colOff>
      <xdr:row>95</xdr:row>
      <xdr:rowOff>3663</xdr:rowOff>
    </xdr:to>
    <xdr:cxnSp macro="">
      <xdr:nvCxnSpPr>
        <xdr:cNvPr id="467" name="直線コネクタ 466"/>
        <xdr:cNvCxnSpPr/>
      </xdr:nvCxnSpPr>
      <xdr:spPr>
        <a:xfrm>
          <a:off x="9639300" y="16116097"/>
          <a:ext cx="838200" cy="17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171247</xdr:rowOff>
    </xdr:from>
    <xdr:to>
      <xdr:col>50</xdr:col>
      <xdr:colOff>114300</xdr:colOff>
      <xdr:row>96</xdr:row>
      <xdr:rowOff>1339</xdr:rowOff>
    </xdr:to>
    <xdr:cxnSp macro="">
      <xdr:nvCxnSpPr>
        <xdr:cNvPr id="470" name="直線コネクタ 469"/>
        <xdr:cNvCxnSpPr/>
      </xdr:nvCxnSpPr>
      <xdr:spPr>
        <a:xfrm flipV="1">
          <a:off x="8750300" y="16116097"/>
          <a:ext cx="889000" cy="3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xdr:rowOff>
    </xdr:from>
    <xdr:to>
      <xdr:col>45</xdr:col>
      <xdr:colOff>177800</xdr:colOff>
      <xdr:row>96</xdr:row>
      <xdr:rowOff>113697</xdr:rowOff>
    </xdr:to>
    <xdr:cxnSp macro="">
      <xdr:nvCxnSpPr>
        <xdr:cNvPr id="473" name="直線コネクタ 472"/>
        <xdr:cNvCxnSpPr/>
      </xdr:nvCxnSpPr>
      <xdr:spPr>
        <a:xfrm flipV="1">
          <a:off x="7861300" y="16460539"/>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118002</xdr:rowOff>
    </xdr:from>
    <xdr:to>
      <xdr:col>41</xdr:col>
      <xdr:colOff>50800</xdr:colOff>
      <xdr:row>96</xdr:row>
      <xdr:rowOff>113697</xdr:rowOff>
    </xdr:to>
    <xdr:cxnSp macro="">
      <xdr:nvCxnSpPr>
        <xdr:cNvPr id="476" name="直線コネクタ 475"/>
        <xdr:cNvCxnSpPr/>
      </xdr:nvCxnSpPr>
      <xdr:spPr>
        <a:xfrm>
          <a:off x="6972300" y="16405752"/>
          <a:ext cx="8890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124313</xdr:rowOff>
    </xdr:from>
    <xdr:to>
      <xdr:col>55</xdr:col>
      <xdr:colOff>50800</xdr:colOff>
      <xdr:row>95</xdr:row>
      <xdr:rowOff>54463</xdr:rowOff>
    </xdr:to>
    <xdr:sp macro="" textlink="">
      <xdr:nvSpPr>
        <xdr:cNvPr id="486" name="楕円 485"/>
        <xdr:cNvSpPr/>
      </xdr:nvSpPr>
      <xdr:spPr>
        <a:xfrm>
          <a:off x="10426700" y="16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147190</xdr:rowOff>
    </xdr:from>
    <xdr:ext cx="534377" cy="259045"/>
    <xdr:sp macro="" textlink="">
      <xdr:nvSpPr>
        <xdr:cNvPr id="487" name="普通建設事業費 （ うち更新整備　）該当値テキスト"/>
        <xdr:cNvSpPr txBox="1"/>
      </xdr:nvSpPr>
      <xdr:spPr>
        <a:xfrm>
          <a:off x="10528300" y="1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120447</xdr:rowOff>
    </xdr:from>
    <xdr:to>
      <xdr:col>50</xdr:col>
      <xdr:colOff>165100</xdr:colOff>
      <xdr:row>94</xdr:row>
      <xdr:rowOff>50597</xdr:rowOff>
    </xdr:to>
    <xdr:sp macro="" textlink="">
      <xdr:nvSpPr>
        <xdr:cNvPr id="488" name="楕円 487"/>
        <xdr:cNvSpPr/>
      </xdr:nvSpPr>
      <xdr:spPr>
        <a:xfrm>
          <a:off x="9588500" y="160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67124</xdr:rowOff>
    </xdr:from>
    <xdr:ext cx="534377" cy="259045"/>
    <xdr:sp macro="" textlink="">
      <xdr:nvSpPr>
        <xdr:cNvPr id="489" name="テキスト ボックス 488"/>
        <xdr:cNvSpPr txBox="1"/>
      </xdr:nvSpPr>
      <xdr:spPr>
        <a:xfrm>
          <a:off x="9372111" y="158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121989</xdr:rowOff>
    </xdr:from>
    <xdr:to>
      <xdr:col>46</xdr:col>
      <xdr:colOff>38100</xdr:colOff>
      <xdr:row>96</xdr:row>
      <xdr:rowOff>52139</xdr:rowOff>
    </xdr:to>
    <xdr:sp macro="" textlink="">
      <xdr:nvSpPr>
        <xdr:cNvPr id="490" name="楕円 489"/>
        <xdr:cNvSpPr/>
      </xdr:nvSpPr>
      <xdr:spPr>
        <a:xfrm>
          <a:off x="8699500" y="164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68666</xdr:rowOff>
    </xdr:from>
    <xdr:ext cx="534377" cy="259045"/>
    <xdr:sp macro="" textlink="">
      <xdr:nvSpPr>
        <xdr:cNvPr id="491" name="テキスト ボックス 490"/>
        <xdr:cNvSpPr txBox="1"/>
      </xdr:nvSpPr>
      <xdr:spPr>
        <a:xfrm>
          <a:off x="8483111" y="161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62897</xdr:rowOff>
    </xdr:from>
    <xdr:to>
      <xdr:col>41</xdr:col>
      <xdr:colOff>101600</xdr:colOff>
      <xdr:row>96</xdr:row>
      <xdr:rowOff>164497</xdr:rowOff>
    </xdr:to>
    <xdr:sp macro="" textlink="">
      <xdr:nvSpPr>
        <xdr:cNvPr id="492" name="楕円 491"/>
        <xdr:cNvSpPr/>
      </xdr:nvSpPr>
      <xdr:spPr>
        <a:xfrm>
          <a:off x="7810500" y="16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9574</xdr:rowOff>
    </xdr:from>
    <xdr:ext cx="534377" cy="259045"/>
    <xdr:sp macro="" textlink="">
      <xdr:nvSpPr>
        <xdr:cNvPr id="493" name="テキスト ボックス 492"/>
        <xdr:cNvSpPr txBox="1"/>
      </xdr:nvSpPr>
      <xdr:spPr>
        <a:xfrm>
          <a:off x="7594111" y="162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67202</xdr:rowOff>
    </xdr:from>
    <xdr:to>
      <xdr:col>36</xdr:col>
      <xdr:colOff>165100</xdr:colOff>
      <xdr:row>95</xdr:row>
      <xdr:rowOff>168802</xdr:rowOff>
    </xdr:to>
    <xdr:sp macro="" textlink="">
      <xdr:nvSpPr>
        <xdr:cNvPr id="494" name="楕円 493"/>
        <xdr:cNvSpPr/>
      </xdr:nvSpPr>
      <xdr:spPr>
        <a:xfrm>
          <a:off x="6921500" y="163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13879</xdr:rowOff>
    </xdr:from>
    <xdr:ext cx="534377" cy="259045"/>
    <xdr:sp macro="" textlink="">
      <xdr:nvSpPr>
        <xdr:cNvPr id="495" name="テキスト ボックス 494"/>
        <xdr:cNvSpPr txBox="1"/>
      </xdr:nvSpPr>
      <xdr:spPr>
        <a:xfrm>
          <a:off x="6705111" y="161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14236</xdr:rowOff>
    </xdr:from>
    <xdr:to>
      <xdr:col>85</xdr:col>
      <xdr:colOff>127000</xdr:colOff>
      <xdr:row>39</xdr:row>
      <xdr:rowOff>22733</xdr:rowOff>
    </xdr:to>
    <xdr:cxnSp macro="">
      <xdr:nvCxnSpPr>
        <xdr:cNvPr id="524" name="直線コネクタ 523"/>
        <xdr:cNvCxnSpPr/>
      </xdr:nvCxnSpPr>
      <xdr:spPr>
        <a:xfrm flipV="1">
          <a:off x="15481300" y="6700786"/>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22733</xdr:rowOff>
    </xdr:from>
    <xdr:to>
      <xdr:col>81</xdr:col>
      <xdr:colOff>50800</xdr:colOff>
      <xdr:row>39</xdr:row>
      <xdr:rowOff>30582</xdr:rowOff>
    </xdr:to>
    <xdr:cxnSp macro="">
      <xdr:nvCxnSpPr>
        <xdr:cNvPr id="527" name="直線コネクタ 526"/>
        <xdr:cNvCxnSpPr/>
      </xdr:nvCxnSpPr>
      <xdr:spPr>
        <a:xfrm flipV="1">
          <a:off x="14592300" y="6709283"/>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136576</xdr:rowOff>
    </xdr:from>
    <xdr:to>
      <xdr:col>76</xdr:col>
      <xdr:colOff>114300</xdr:colOff>
      <xdr:row>39</xdr:row>
      <xdr:rowOff>30582</xdr:rowOff>
    </xdr:to>
    <xdr:cxnSp macro="">
      <xdr:nvCxnSpPr>
        <xdr:cNvPr id="530" name="直線コネクタ 529"/>
        <xdr:cNvCxnSpPr/>
      </xdr:nvCxnSpPr>
      <xdr:spPr>
        <a:xfrm>
          <a:off x="13703300" y="6651676"/>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136576</xdr:rowOff>
    </xdr:from>
    <xdr:to>
      <xdr:col>71</xdr:col>
      <xdr:colOff>177800</xdr:colOff>
      <xdr:row>38</xdr:row>
      <xdr:rowOff>140729</xdr:rowOff>
    </xdr:to>
    <xdr:cxnSp macro="">
      <xdr:nvCxnSpPr>
        <xdr:cNvPr id="533" name="直線コネクタ 532"/>
        <xdr:cNvCxnSpPr/>
      </xdr:nvCxnSpPr>
      <xdr:spPr>
        <a:xfrm flipV="1">
          <a:off x="12814300" y="665167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47210</xdr:rowOff>
    </xdr:from>
    <xdr:ext cx="469744" cy="259045"/>
    <xdr:sp macro="" textlink="">
      <xdr:nvSpPr>
        <xdr:cNvPr id="535" name="テキスト ボックス 534"/>
        <xdr:cNvSpPr txBox="1"/>
      </xdr:nvSpPr>
      <xdr:spPr>
        <a:xfrm>
          <a:off x="13468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49610</xdr:rowOff>
    </xdr:from>
    <xdr:ext cx="378565" cy="259045"/>
    <xdr:sp macro="" textlink="">
      <xdr:nvSpPr>
        <xdr:cNvPr id="537" name="テキスト ボックス 536"/>
        <xdr:cNvSpPr txBox="1"/>
      </xdr:nvSpPr>
      <xdr:spPr>
        <a:xfrm>
          <a:off x="12625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134886</xdr:rowOff>
    </xdr:from>
    <xdr:to>
      <xdr:col>85</xdr:col>
      <xdr:colOff>177800</xdr:colOff>
      <xdr:row>39</xdr:row>
      <xdr:rowOff>65036</xdr:rowOff>
    </xdr:to>
    <xdr:sp macro="" textlink="">
      <xdr:nvSpPr>
        <xdr:cNvPr id="543" name="楕円 542"/>
        <xdr:cNvSpPr/>
      </xdr:nvSpPr>
      <xdr:spPr>
        <a:xfrm>
          <a:off x="16268700" y="66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378565" cy="259045"/>
    <xdr:sp macro="" textlink="">
      <xdr:nvSpPr>
        <xdr:cNvPr id="544" name="災害復旧事業費該当値テキスト"/>
        <xdr:cNvSpPr txBox="1"/>
      </xdr:nvSpPr>
      <xdr:spPr>
        <a:xfrm>
          <a:off x="16370300" y="657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143383</xdr:rowOff>
    </xdr:from>
    <xdr:to>
      <xdr:col>81</xdr:col>
      <xdr:colOff>101600</xdr:colOff>
      <xdr:row>39</xdr:row>
      <xdr:rowOff>73533</xdr:rowOff>
    </xdr:to>
    <xdr:sp macro="" textlink="">
      <xdr:nvSpPr>
        <xdr:cNvPr id="545" name="楕円 544"/>
        <xdr:cNvSpPr/>
      </xdr:nvSpPr>
      <xdr:spPr>
        <a:xfrm>
          <a:off x="15430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64660</xdr:rowOff>
    </xdr:from>
    <xdr:ext cx="378565" cy="259045"/>
    <xdr:sp macro="" textlink="">
      <xdr:nvSpPr>
        <xdr:cNvPr id="546" name="テキスト ボックス 545"/>
        <xdr:cNvSpPr txBox="1"/>
      </xdr:nvSpPr>
      <xdr:spPr>
        <a:xfrm>
          <a:off x="15292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151232</xdr:rowOff>
    </xdr:from>
    <xdr:to>
      <xdr:col>76</xdr:col>
      <xdr:colOff>165100</xdr:colOff>
      <xdr:row>39</xdr:row>
      <xdr:rowOff>81382</xdr:rowOff>
    </xdr:to>
    <xdr:sp macro="" textlink="">
      <xdr:nvSpPr>
        <xdr:cNvPr id="547" name="楕円 546"/>
        <xdr:cNvSpPr/>
      </xdr:nvSpPr>
      <xdr:spPr>
        <a:xfrm>
          <a:off x="14541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72509</xdr:rowOff>
    </xdr:from>
    <xdr:ext cx="378565" cy="259045"/>
    <xdr:sp macro="" textlink="">
      <xdr:nvSpPr>
        <xdr:cNvPr id="548" name="テキスト ボックス 547"/>
        <xdr:cNvSpPr txBox="1"/>
      </xdr:nvSpPr>
      <xdr:spPr>
        <a:xfrm>
          <a:off x="14403017" y="67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85776</xdr:rowOff>
    </xdr:from>
    <xdr:to>
      <xdr:col>72</xdr:col>
      <xdr:colOff>38100</xdr:colOff>
      <xdr:row>39</xdr:row>
      <xdr:rowOff>15926</xdr:rowOff>
    </xdr:to>
    <xdr:sp macro="" textlink="">
      <xdr:nvSpPr>
        <xdr:cNvPr id="549" name="楕円 548"/>
        <xdr:cNvSpPr/>
      </xdr:nvSpPr>
      <xdr:spPr>
        <a:xfrm>
          <a:off x="13652500" y="66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32453</xdr:rowOff>
    </xdr:from>
    <xdr:ext cx="469744" cy="259045"/>
    <xdr:sp macro="" textlink="">
      <xdr:nvSpPr>
        <xdr:cNvPr id="550" name="テキスト ボックス 549"/>
        <xdr:cNvSpPr txBox="1"/>
      </xdr:nvSpPr>
      <xdr:spPr>
        <a:xfrm>
          <a:off x="13468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89929</xdr:rowOff>
    </xdr:from>
    <xdr:to>
      <xdr:col>67</xdr:col>
      <xdr:colOff>101600</xdr:colOff>
      <xdr:row>39</xdr:row>
      <xdr:rowOff>20079</xdr:rowOff>
    </xdr:to>
    <xdr:sp macro="" textlink="">
      <xdr:nvSpPr>
        <xdr:cNvPr id="551" name="楕円 550"/>
        <xdr:cNvSpPr/>
      </xdr:nvSpPr>
      <xdr:spPr>
        <a:xfrm>
          <a:off x="12763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36606</xdr:rowOff>
    </xdr:from>
    <xdr:ext cx="469744" cy="259045"/>
    <xdr:sp macro="" textlink="">
      <xdr:nvSpPr>
        <xdr:cNvPr id="552" name="テキスト ボックス 551"/>
        <xdr:cNvSpPr txBox="1"/>
      </xdr:nvSpPr>
      <xdr:spPr>
        <a:xfrm>
          <a:off x="12579428" y="63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117206</xdr:rowOff>
    </xdr:from>
    <xdr:to>
      <xdr:col>85</xdr:col>
      <xdr:colOff>126364</xdr:colOff>
      <xdr:row>79</xdr:row>
      <xdr:rowOff>62640</xdr:rowOff>
    </xdr:to>
    <xdr:cxnSp macro="">
      <xdr:nvCxnSpPr>
        <xdr:cNvPr id="624" name="直線コネクタ 623"/>
        <xdr:cNvCxnSpPr/>
      </xdr:nvCxnSpPr>
      <xdr:spPr>
        <a:xfrm flipV="1">
          <a:off x="16317595" y="12461606"/>
          <a:ext cx="1269" cy="114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66467</xdr:rowOff>
    </xdr:from>
    <xdr:ext cx="534377" cy="259045"/>
    <xdr:sp macro="" textlink="">
      <xdr:nvSpPr>
        <xdr:cNvPr id="625" name="公債費最小値テキスト"/>
        <xdr:cNvSpPr txBox="1"/>
      </xdr:nvSpPr>
      <xdr:spPr>
        <a:xfrm>
          <a:off x="16370300" y="136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62640</xdr:rowOff>
    </xdr:from>
    <xdr:to>
      <xdr:col>86</xdr:col>
      <xdr:colOff>25400</xdr:colOff>
      <xdr:row>79</xdr:row>
      <xdr:rowOff>62640</xdr:rowOff>
    </xdr:to>
    <xdr:cxnSp macro="">
      <xdr:nvCxnSpPr>
        <xdr:cNvPr id="626" name="直線コネクタ 625"/>
        <xdr:cNvCxnSpPr/>
      </xdr:nvCxnSpPr>
      <xdr:spPr>
        <a:xfrm>
          <a:off x="16230600" y="136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63883</xdr:rowOff>
    </xdr:from>
    <xdr:ext cx="534377" cy="259045"/>
    <xdr:sp macro="" textlink="">
      <xdr:nvSpPr>
        <xdr:cNvPr id="627" name="公債費最大値テキスト"/>
        <xdr:cNvSpPr txBox="1"/>
      </xdr:nvSpPr>
      <xdr:spPr>
        <a:xfrm>
          <a:off x="16370300" y="122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117206</xdr:rowOff>
    </xdr:from>
    <xdr:to>
      <xdr:col>86</xdr:col>
      <xdr:colOff>25400</xdr:colOff>
      <xdr:row>72</xdr:row>
      <xdr:rowOff>117206</xdr:rowOff>
    </xdr:to>
    <xdr:cxnSp macro="">
      <xdr:nvCxnSpPr>
        <xdr:cNvPr id="628" name="直線コネクタ 627"/>
        <xdr:cNvCxnSpPr/>
      </xdr:nvCxnSpPr>
      <xdr:spPr>
        <a:xfrm>
          <a:off x="16230600" y="1246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27183</xdr:rowOff>
    </xdr:from>
    <xdr:to>
      <xdr:col>85</xdr:col>
      <xdr:colOff>127000</xdr:colOff>
      <xdr:row>74</xdr:row>
      <xdr:rowOff>30041</xdr:rowOff>
    </xdr:to>
    <xdr:cxnSp macro="">
      <xdr:nvCxnSpPr>
        <xdr:cNvPr id="629" name="直線コネクタ 628"/>
        <xdr:cNvCxnSpPr/>
      </xdr:nvCxnSpPr>
      <xdr:spPr>
        <a:xfrm flipV="1">
          <a:off x="15481300" y="1271448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170128</xdr:rowOff>
    </xdr:from>
    <xdr:ext cx="534377" cy="259045"/>
    <xdr:sp macro="" textlink="">
      <xdr:nvSpPr>
        <xdr:cNvPr id="630" name="公債費平均値テキスト"/>
        <xdr:cNvSpPr txBox="1"/>
      </xdr:nvSpPr>
      <xdr:spPr>
        <a:xfrm>
          <a:off x="16370300" y="13028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20251</xdr:rowOff>
    </xdr:from>
    <xdr:to>
      <xdr:col>85</xdr:col>
      <xdr:colOff>177800</xdr:colOff>
      <xdr:row>76</xdr:row>
      <xdr:rowOff>121851</xdr:rowOff>
    </xdr:to>
    <xdr:sp macro="" textlink="">
      <xdr:nvSpPr>
        <xdr:cNvPr id="631" name="フローチャート: 判断 630"/>
        <xdr:cNvSpPr/>
      </xdr:nvSpPr>
      <xdr:spPr>
        <a:xfrm>
          <a:off x="162687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117640</xdr:rowOff>
    </xdr:from>
    <xdr:to>
      <xdr:col>81</xdr:col>
      <xdr:colOff>50800</xdr:colOff>
      <xdr:row>74</xdr:row>
      <xdr:rowOff>30041</xdr:rowOff>
    </xdr:to>
    <xdr:cxnSp macro="">
      <xdr:nvCxnSpPr>
        <xdr:cNvPr id="632" name="直線コネクタ 631"/>
        <xdr:cNvCxnSpPr/>
      </xdr:nvCxnSpPr>
      <xdr:spPr>
        <a:xfrm>
          <a:off x="14592300" y="12633490"/>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19314</xdr:rowOff>
    </xdr:from>
    <xdr:to>
      <xdr:col>81</xdr:col>
      <xdr:colOff>101600</xdr:colOff>
      <xdr:row>76</xdr:row>
      <xdr:rowOff>120914</xdr:rowOff>
    </xdr:to>
    <xdr:sp macro="" textlink="">
      <xdr:nvSpPr>
        <xdr:cNvPr id="633" name="フローチャート: 判断 632"/>
        <xdr:cNvSpPr/>
      </xdr:nvSpPr>
      <xdr:spPr>
        <a:xfrm>
          <a:off x="154305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112041</xdr:rowOff>
    </xdr:from>
    <xdr:ext cx="534377" cy="259045"/>
    <xdr:sp macro="" textlink="">
      <xdr:nvSpPr>
        <xdr:cNvPr id="634" name="テキスト ボックス 633"/>
        <xdr:cNvSpPr txBox="1"/>
      </xdr:nvSpPr>
      <xdr:spPr>
        <a:xfrm>
          <a:off x="15214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71257</xdr:rowOff>
    </xdr:from>
    <xdr:to>
      <xdr:col>76</xdr:col>
      <xdr:colOff>114300</xdr:colOff>
      <xdr:row>73</xdr:row>
      <xdr:rowOff>117640</xdr:rowOff>
    </xdr:to>
    <xdr:cxnSp macro="">
      <xdr:nvCxnSpPr>
        <xdr:cNvPr id="635" name="直線コネクタ 634"/>
        <xdr:cNvCxnSpPr/>
      </xdr:nvCxnSpPr>
      <xdr:spPr>
        <a:xfrm>
          <a:off x="13703300" y="12415657"/>
          <a:ext cx="889000" cy="2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36" name="フローチャート: 判断 635"/>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103446</xdr:rowOff>
    </xdr:from>
    <xdr:ext cx="534377" cy="259045"/>
    <xdr:sp macro="" textlink="">
      <xdr:nvSpPr>
        <xdr:cNvPr id="637" name="テキスト ボックス 636"/>
        <xdr:cNvSpPr txBox="1"/>
      </xdr:nvSpPr>
      <xdr:spPr>
        <a:xfrm>
          <a:off x="14325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158720</xdr:rowOff>
    </xdr:from>
    <xdr:to>
      <xdr:col>71</xdr:col>
      <xdr:colOff>177800</xdr:colOff>
      <xdr:row>72</xdr:row>
      <xdr:rowOff>71257</xdr:rowOff>
    </xdr:to>
    <xdr:cxnSp macro="">
      <xdr:nvCxnSpPr>
        <xdr:cNvPr id="638" name="直線コネクタ 637"/>
        <xdr:cNvCxnSpPr/>
      </xdr:nvCxnSpPr>
      <xdr:spPr>
        <a:xfrm>
          <a:off x="12814300" y="12331670"/>
          <a:ext cx="889000" cy="8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6810</xdr:rowOff>
    </xdr:from>
    <xdr:to>
      <xdr:col>72</xdr:col>
      <xdr:colOff>38100</xdr:colOff>
      <xdr:row>76</xdr:row>
      <xdr:rowOff>108410</xdr:rowOff>
    </xdr:to>
    <xdr:sp macro="" textlink="">
      <xdr:nvSpPr>
        <xdr:cNvPr id="639" name="フローチャート: 判断 638"/>
        <xdr:cNvSpPr/>
      </xdr:nvSpPr>
      <xdr:spPr>
        <a:xfrm>
          <a:off x="13652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99537</xdr:rowOff>
    </xdr:from>
    <xdr:ext cx="534377" cy="259045"/>
    <xdr:sp macro="" textlink="">
      <xdr:nvSpPr>
        <xdr:cNvPr id="640" name="テキスト ボックス 639"/>
        <xdr:cNvSpPr txBox="1"/>
      </xdr:nvSpPr>
      <xdr:spPr>
        <a:xfrm>
          <a:off x="13436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127716</xdr:rowOff>
    </xdr:from>
    <xdr:to>
      <xdr:col>67</xdr:col>
      <xdr:colOff>101600</xdr:colOff>
      <xdr:row>76</xdr:row>
      <xdr:rowOff>57866</xdr:rowOff>
    </xdr:to>
    <xdr:sp macro="" textlink="">
      <xdr:nvSpPr>
        <xdr:cNvPr id="641" name="フローチャート: 判断 640"/>
        <xdr:cNvSpPr/>
      </xdr:nvSpPr>
      <xdr:spPr>
        <a:xfrm>
          <a:off x="12763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48993</xdr:rowOff>
    </xdr:from>
    <xdr:ext cx="534377" cy="259045"/>
    <xdr:sp macro="" textlink="">
      <xdr:nvSpPr>
        <xdr:cNvPr id="642" name="テキスト ボックス 641"/>
        <xdr:cNvSpPr txBox="1"/>
      </xdr:nvSpPr>
      <xdr:spPr>
        <a:xfrm>
          <a:off x="12547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147833</xdr:rowOff>
    </xdr:from>
    <xdr:to>
      <xdr:col>85</xdr:col>
      <xdr:colOff>177800</xdr:colOff>
      <xdr:row>74</xdr:row>
      <xdr:rowOff>77983</xdr:rowOff>
    </xdr:to>
    <xdr:sp macro="" textlink="">
      <xdr:nvSpPr>
        <xdr:cNvPr id="648" name="楕円 647"/>
        <xdr:cNvSpPr/>
      </xdr:nvSpPr>
      <xdr:spPr>
        <a:xfrm>
          <a:off x="16268700" y="126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170710</xdr:rowOff>
    </xdr:from>
    <xdr:ext cx="534377" cy="259045"/>
    <xdr:sp macro="" textlink="">
      <xdr:nvSpPr>
        <xdr:cNvPr id="649" name="公債費該当値テキスト"/>
        <xdr:cNvSpPr txBox="1"/>
      </xdr:nvSpPr>
      <xdr:spPr>
        <a:xfrm>
          <a:off x="16370300" y="1251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150691</xdr:rowOff>
    </xdr:from>
    <xdr:to>
      <xdr:col>81</xdr:col>
      <xdr:colOff>101600</xdr:colOff>
      <xdr:row>74</xdr:row>
      <xdr:rowOff>80841</xdr:rowOff>
    </xdr:to>
    <xdr:sp macro="" textlink="">
      <xdr:nvSpPr>
        <xdr:cNvPr id="650" name="楕円 649"/>
        <xdr:cNvSpPr/>
      </xdr:nvSpPr>
      <xdr:spPr>
        <a:xfrm>
          <a:off x="15430500" y="126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97368</xdr:rowOff>
    </xdr:from>
    <xdr:ext cx="534377" cy="259045"/>
    <xdr:sp macro="" textlink="">
      <xdr:nvSpPr>
        <xdr:cNvPr id="651" name="テキスト ボックス 650"/>
        <xdr:cNvSpPr txBox="1"/>
      </xdr:nvSpPr>
      <xdr:spPr>
        <a:xfrm>
          <a:off x="15214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66840</xdr:rowOff>
    </xdr:from>
    <xdr:to>
      <xdr:col>76</xdr:col>
      <xdr:colOff>165100</xdr:colOff>
      <xdr:row>73</xdr:row>
      <xdr:rowOff>168440</xdr:rowOff>
    </xdr:to>
    <xdr:sp macro="" textlink="">
      <xdr:nvSpPr>
        <xdr:cNvPr id="652" name="楕円 651"/>
        <xdr:cNvSpPr/>
      </xdr:nvSpPr>
      <xdr:spPr>
        <a:xfrm>
          <a:off x="14541500" y="12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13517</xdr:rowOff>
    </xdr:from>
    <xdr:ext cx="534377" cy="259045"/>
    <xdr:sp macro="" textlink="">
      <xdr:nvSpPr>
        <xdr:cNvPr id="653" name="テキスト ボックス 652"/>
        <xdr:cNvSpPr txBox="1"/>
      </xdr:nvSpPr>
      <xdr:spPr>
        <a:xfrm>
          <a:off x="14325111" y="123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20457</xdr:rowOff>
    </xdr:from>
    <xdr:to>
      <xdr:col>72</xdr:col>
      <xdr:colOff>38100</xdr:colOff>
      <xdr:row>72</xdr:row>
      <xdr:rowOff>122057</xdr:rowOff>
    </xdr:to>
    <xdr:sp macro="" textlink="">
      <xdr:nvSpPr>
        <xdr:cNvPr id="654" name="楕円 653"/>
        <xdr:cNvSpPr/>
      </xdr:nvSpPr>
      <xdr:spPr>
        <a:xfrm>
          <a:off x="13652500" y="123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138584</xdr:rowOff>
    </xdr:from>
    <xdr:ext cx="534377" cy="259045"/>
    <xdr:sp macro="" textlink="">
      <xdr:nvSpPr>
        <xdr:cNvPr id="655" name="テキスト ボックス 654"/>
        <xdr:cNvSpPr txBox="1"/>
      </xdr:nvSpPr>
      <xdr:spPr>
        <a:xfrm>
          <a:off x="13436111" y="12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107920</xdr:rowOff>
    </xdr:from>
    <xdr:to>
      <xdr:col>67</xdr:col>
      <xdr:colOff>101600</xdr:colOff>
      <xdr:row>72</xdr:row>
      <xdr:rowOff>38070</xdr:rowOff>
    </xdr:to>
    <xdr:sp macro="" textlink="">
      <xdr:nvSpPr>
        <xdr:cNvPr id="656" name="楕円 655"/>
        <xdr:cNvSpPr/>
      </xdr:nvSpPr>
      <xdr:spPr>
        <a:xfrm>
          <a:off x="12763500" y="122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54597</xdr:rowOff>
    </xdr:from>
    <xdr:ext cx="534377" cy="259045"/>
    <xdr:sp macro="" textlink="">
      <xdr:nvSpPr>
        <xdr:cNvPr id="657" name="テキスト ボックス 656"/>
        <xdr:cNvSpPr txBox="1"/>
      </xdr:nvSpPr>
      <xdr:spPr>
        <a:xfrm>
          <a:off x="12547111" y="1205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9" name="直線コネクタ 678"/>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0"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1" name="直線コネクタ 680"/>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2"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3" name="直線コネクタ 682"/>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92015</xdr:rowOff>
    </xdr:from>
    <xdr:to>
      <xdr:col>85</xdr:col>
      <xdr:colOff>127000</xdr:colOff>
      <xdr:row>98</xdr:row>
      <xdr:rowOff>120132</xdr:rowOff>
    </xdr:to>
    <xdr:cxnSp macro="">
      <xdr:nvCxnSpPr>
        <xdr:cNvPr id="684" name="直線コネクタ 683"/>
        <xdr:cNvCxnSpPr/>
      </xdr:nvCxnSpPr>
      <xdr:spPr>
        <a:xfrm>
          <a:off x="15481300" y="16894115"/>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5"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6" name="フローチャート: 判断 685"/>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51050</xdr:rowOff>
    </xdr:from>
    <xdr:to>
      <xdr:col>81</xdr:col>
      <xdr:colOff>50800</xdr:colOff>
      <xdr:row>98</xdr:row>
      <xdr:rowOff>92015</xdr:rowOff>
    </xdr:to>
    <xdr:cxnSp macro="">
      <xdr:nvCxnSpPr>
        <xdr:cNvPr id="687" name="直線コネクタ 686"/>
        <xdr:cNvCxnSpPr/>
      </xdr:nvCxnSpPr>
      <xdr:spPr>
        <a:xfrm>
          <a:off x="14592300" y="16853150"/>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8" name="フローチャート: 判断 687"/>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9" name="テキスト ボックス 688"/>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29789</xdr:rowOff>
    </xdr:from>
    <xdr:to>
      <xdr:col>76</xdr:col>
      <xdr:colOff>114300</xdr:colOff>
      <xdr:row>98</xdr:row>
      <xdr:rowOff>51050</xdr:rowOff>
    </xdr:to>
    <xdr:cxnSp macro="">
      <xdr:nvCxnSpPr>
        <xdr:cNvPr id="690" name="直線コネクタ 689"/>
        <xdr:cNvCxnSpPr/>
      </xdr:nvCxnSpPr>
      <xdr:spPr>
        <a:xfrm>
          <a:off x="13703300" y="16831889"/>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91" name="フローチャート: 判断 690"/>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2" name="テキスト ボックス 691"/>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29789</xdr:rowOff>
    </xdr:from>
    <xdr:to>
      <xdr:col>71</xdr:col>
      <xdr:colOff>177800</xdr:colOff>
      <xdr:row>98</xdr:row>
      <xdr:rowOff>64263</xdr:rowOff>
    </xdr:to>
    <xdr:cxnSp macro="">
      <xdr:nvCxnSpPr>
        <xdr:cNvPr id="693" name="直線コネクタ 692"/>
        <xdr:cNvCxnSpPr/>
      </xdr:nvCxnSpPr>
      <xdr:spPr>
        <a:xfrm flipV="1">
          <a:off x="12814300" y="16831889"/>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4" name="フローチャート: 判断 693"/>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5" name="テキスト ボックス 694"/>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6" name="フローチャート: 判断 695"/>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7" name="テキスト ボックス 696"/>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69332</xdr:rowOff>
    </xdr:from>
    <xdr:to>
      <xdr:col>85</xdr:col>
      <xdr:colOff>177800</xdr:colOff>
      <xdr:row>98</xdr:row>
      <xdr:rowOff>170932</xdr:rowOff>
    </xdr:to>
    <xdr:sp macro="" textlink="">
      <xdr:nvSpPr>
        <xdr:cNvPr id="703" name="楕円 702"/>
        <xdr:cNvSpPr/>
      </xdr:nvSpPr>
      <xdr:spPr>
        <a:xfrm>
          <a:off x="162687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155709</xdr:rowOff>
    </xdr:from>
    <xdr:ext cx="378565" cy="259045"/>
    <xdr:sp macro="" textlink="">
      <xdr:nvSpPr>
        <xdr:cNvPr id="704" name="積立金該当値テキスト"/>
        <xdr:cNvSpPr txBox="1"/>
      </xdr:nvSpPr>
      <xdr:spPr>
        <a:xfrm>
          <a:off x="16370300" y="1678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41215</xdr:rowOff>
    </xdr:from>
    <xdr:to>
      <xdr:col>81</xdr:col>
      <xdr:colOff>101600</xdr:colOff>
      <xdr:row>98</xdr:row>
      <xdr:rowOff>142815</xdr:rowOff>
    </xdr:to>
    <xdr:sp macro="" textlink="">
      <xdr:nvSpPr>
        <xdr:cNvPr id="705" name="楕円 704"/>
        <xdr:cNvSpPr/>
      </xdr:nvSpPr>
      <xdr:spPr>
        <a:xfrm>
          <a:off x="15430500" y="1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133942</xdr:rowOff>
    </xdr:from>
    <xdr:ext cx="469744" cy="259045"/>
    <xdr:sp macro="" textlink="">
      <xdr:nvSpPr>
        <xdr:cNvPr id="706" name="テキスト ボックス 705"/>
        <xdr:cNvSpPr txBox="1"/>
      </xdr:nvSpPr>
      <xdr:spPr>
        <a:xfrm>
          <a:off x="15246428" y="1693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250</xdr:rowOff>
    </xdr:from>
    <xdr:to>
      <xdr:col>76</xdr:col>
      <xdr:colOff>165100</xdr:colOff>
      <xdr:row>98</xdr:row>
      <xdr:rowOff>101850</xdr:rowOff>
    </xdr:to>
    <xdr:sp macro="" textlink="">
      <xdr:nvSpPr>
        <xdr:cNvPr id="707" name="楕円 706"/>
        <xdr:cNvSpPr/>
      </xdr:nvSpPr>
      <xdr:spPr>
        <a:xfrm>
          <a:off x="145415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92977</xdr:rowOff>
    </xdr:from>
    <xdr:ext cx="469744" cy="259045"/>
    <xdr:sp macro="" textlink="">
      <xdr:nvSpPr>
        <xdr:cNvPr id="708" name="テキスト ボックス 707"/>
        <xdr:cNvSpPr txBox="1"/>
      </xdr:nvSpPr>
      <xdr:spPr>
        <a:xfrm>
          <a:off x="14357428" y="168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150439</xdr:rowOff>
    </xdr:from>
    <xdr:to>
      <xdr:col>72</xdr:col>
      <xdr:colOff>38100</xdr:colOff>
      <xdr:row>98</xdr:row>
      <xdr:rowOff>80589</xdr:rowOff>
    </xdr:to>
    <xdr:sp macro="" textlink="">
      <xdr:nvSpPr>
        <xdr:cNvPr id="709" name="楕円 708"/>
        <xdr:cNvSpPr/>
      </xdr:nvSpPr>
      <xdr:spPr>
        <a:xfrm>
          <a:off x="13652500" y="167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71716</xdr:rowOff>
    </xdr:from>
    <xdr:ext cx="469744" cy="259045"/>
    <xdr:sp macro="" textlink="">
      <xdr:nvSpPr>
        <xdr:cNvPr id="710" name="テキスト ボックス 709"/>
        <xdr:cNvSpPr txBox="1"/>
      </xdr:nvSpPr>
      <xdr:spPr>
        <a:xfrm>
          <a:off x="13468428" y="168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13463</xdr:rowOff>
    </xdr:from>
    <xdr:to>
      <xdr:col>67</xdr:col>
      <xdr:colOff>101600</xdr:colOff>
      <xdr:row>98</xdr:row>
      <xdr:rowOff>115063</xdr:rowOff>
    </xdr:to>
    <xdr:sp macro="" textlink="">
      <xdr:nvSpPr>
        <xdr:cNvPr id="711" name="楕円 710"/>
        <xdr:cNvSpPr/>
      </xdr:nvSpPr>
      <xdr:spPr>
        <a:xfrm>
          <a:off x="12763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106190</xdr:rowOff>
    </xdr:from>
    <xdr:ext cx="469744" cy="259045"/>
    <xdr:sp macro="" textlink="">
      <xdr:nvSpPr>
        <xdr:cNvPr id="712" name="テキスト ボックス 711"/>
        <xdr:cNvSpPr txBox="1"/>
      </xdr:nvSpPr>
      <xdr:spPr>
        <a:xfrm>
          <a:off x="12579428" y="1690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8" name="直線コネクタ 737"/>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1"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2" name="直線コネクタ 741"/>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115697</xdr:rowOff>
    </xdr:from>
    <xdr:to>
      <xdr:col>116</xdr:col>
      <xdr:colOff>63500</xdr:colOff>
      <xdr:row>38</xdr:row>
      <xdr:rowOff>7765</xdr:rowOff>
    </xdr:to>
    <xdr:cxnSp macro="">
      <xdr:nvCxnSpPr>
        <xdr:cNvPr id="743" name="直線コネクタ 742"/>
        <xdr:cNvCxnSpPr/>
      </xdr:nvCxnSpPr>
      <xdr:spPr>
        <a:xfrm flipV="1">
          <a:off x="21323300" y="5944997"/>
          <a:ext cx="838200" cy="5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4"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5" name="フローチャート: 判断 744"/>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7765</xdr:rowOff>
    </xdr:from>
    <xdr:to>
      <xdr:col>111</xdr:col>
      <xdr:colOff>177800</xdr:colOff>
      <xdr:row>38</xdr:row>
      <xdr:rowOff>137088</xdr:rowOff>
    </xdr:to>
    <xdr:cxnSp macro="">
      <xdr:nvCxnSpPr>
        <xdr:cNvPr id="746" name="直線コネクタ 745"/>
        <xdr:cNvCxnSpPr/>
      </xdr:nvCxnSpPr>
      <xdr:spPr>
        <a:xfrm flipV="1">
          <a:off x="20434300" y="6522865"/>
          <a:ext cx="889000" cy="1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7" name="フローチャート: 判断 746"/>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8" name="テキスト ボックス 747"/>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135944</xdr:rowOff>
    </xdr:from>
    <xdr:to>
      <xdr:col>107</xdr:col>
      <xdr:colOff>50800</xdr:colOff>
      <xdr:row>38</xdr:row>
      <xdr:rowOff>137088</xdr:rowOff>
    </xdr:to>
    <xdr:cxnSp macro="">
      <xdr:nvCxnSpPr>
        <xdr:cNvPr id="749" name="直線コネクタ 748"/>
        <xdr:cNvCxnSpPr/>
      </xdr:nvCxnSpPr>
      <xdr:spPr>
        <a:xfrm>
          <a:off x="19545300" y="6479594"/>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0" name="フローチャート: 判断 749"/>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51" name="テキスト ボックス 750"/>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38136</xdr:rowOff>
    </xdr:from>
    <xdr:to>
      <xdr:col>102</xdr:col>
      <xdr:colOff>114300</xdr:colOff>
      <xdr:row>37</xdr:row>
      <xdr:rowOff>135944</xdr:rowOff>
    </xdr:to>
    <xdr:cxnSp macro="">
      <xdr:nvCxnSpPr>
        <xdr:cNvPr id="752" name="直線コネクタ 751"/>
        <xdr:cNvCxnSpPr/>
      </xdr:nvCxnSpPr>
      <xdr:spPr>
        <a:xfrm>
          <a:off x="18656300" y="6210336"/>
          <a:ext cx="889000" cy="2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3" name="フローチャート: 判断 752"/>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4" name="テキスト ボックス 753"/>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5" name="フローチャート: 判断 754"/>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6" name="テキスト ボックス 755"/>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64897</xdr:rowOff>
    </xdr:from>
    <xdr:to>
      <xdr:col>116</xdr:col>
      <xdr:colOff>114300</xdr:colOff>
      <xdr:row>34</xdr:row>
      <xdr:rowOff>166497</xdr:rowOff>
    </xdr:to>
    <xdr:sp macro="" textlink="">
      <xdr:nvSpPr>
        <xdr:cNvPr id="762" name="楕円 761"/>
        <xdr:cNvSpPr/>
      </xdr:nvSpPr>
      <xdr:spPr>
        <a:xfrm>
          <a:off x="221107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87774</xdr:rowOff>
    </xdr:from>
    <xdr:ext cx="469744" cy="259045"/>
    <xdr:sp macro="" textlink="">
      <xdr:nvSpPr>
        <xdr:cNvPr id="763" name="投資及び出資金該当値テキスト"/>
        <xdr:cNvSpPr txBox="1"/>
      </xdr:nvSpPr>
      <xdr:spPr>
        <a:xfrm>
          <a:off x="22212300"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128415</xdr:rowOff>
    </xdr:from>
    <xdr:to>
      <xdr:col>112</xdr:col>
      <xdr:colOff>38100</xdr:colOff>
      <xdr:row>38</xdr:row>
      <xdr:rowOff>58565</xdr:rowOff>
    </xdr:to>
    <xdr:sp macro="" textlink="">
      <xdr:nvSpPr>
        <xdr:cNvPr id="764" name="楕円 763"/>
        <xdr:cNvSpPr/>
      </xdr:nvSpPr>
      <xdr:spPr>
        <a:xfrm>
          <a:off x="212725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49692</xdr:rowOff>
    </xdr:from>
    <xdr:ext cx="469744" cy="259045"/>
    <xdr:sp macro="" textlink="">
      <xdr:nvSpPr>
        <xdr:cNvPr id="765" name="テキスト ボックス 764"/>
        <xdr:cNvSpPr txBox="1"/>
      </xdr:nvSpPr>
      <xdr:spPr>
        <a:xfrm>
          <a:off x="21088428" y="65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86288</xdr:rowOff>
    </xdr:from>
    <xdr:to>
      <xdr:col>107</xdr:col>
      <xdr:colOff>101600</xdr:colOff>
      <xdr:row>39</xdr:row>
      <xdr:rowOff>16438</xdr:rowOff>
    </xdr:to>
    <xdr:sp macro="" textlink="">
      <xdr:nvSpPr>
        <xdr:cNvPr id="766" name="楕円 765"/>
        <xdr:cNvSpPr/>
      </xdr:nvSpPr>
      <xdr:spPr>
        <a:xfrm>
          <a:off x="20383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7565</xdr:rowOff>
    </xdr:from>
    <xdr:ext cx="378565" cy="259045"/>
    <xdr:sp macro="" textlink="">
      <xdr:nvSpPr>
        <xdr:cNvPr id="767" name="テキスト ボックス 766"/>
        <xdr:cNvSpPr txBox="1"/>
      </xdr:nvSpPr>
      <xdr:spPr>
        <a:xfrm>
          <a:off x="20245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85144</xdr:rowOff>
    </xdr:from>
    <xdr:to>
      <xdr:col>102</xdr:col>
      <xdr:colOff>165100</xdr:colOff>
      <xdr:row>38</xdr:row>
      <xdr:rowOff>15294</xdr:rowOff>
    </xdr:to>
    <xdr:sp macro="" textlink="">
      <xdr:nvSpPr>
        <xdr:cNvPr id="768" name="楕円 767"/>
        <xdr:cNvSpPr/>
      </xdr:nvSpPr>
      <xdr:spPr>
        <a:xfrm>
          <a:off x="19494500" y="64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31821</xdr:rowOff>
    </xdr:from>
    <xdr:ext cx="469744" cy="259045"/>
    <xdr:sp macro="" textlink="">
      <xdr:nvSpPr>
        <xdr:cNvPr id="769" name="テキスト ボックス 768"/>
        <xdr:cNvSpPr txBox="1"/>
      </xdr:nvSpPr>
      <xdr:spPr>
        <a:xfrm>
          <a:off x="19310428" y="620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158786</xdr:rowOff>
    </xdr:from>
    <xdr:to>
      <xdr:col>98</xdr:col>
      <xdr:colOff>38100</xdr:colOff>
      <xdr:row>36</xdr:row>
      <xdr:rowOff>88936</xdr:rowOff>
    </xdr:to>
    <xdr:sp macro="" textlink="">
      <xdr:nvSpPr>
        <xdr:cNvPr id="770" name="楕円 769"/>
        <xdr:cNvSpPr/>
      </xdr:nvSpPr>
      <xdr:spPr>
        <a:xfrm>
          <a:off x="18605500" y="61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105463</xdr:rowOff>
    </xdr:from>
    <xdr:ext cx="469744" cy="259045"/>
    <xdr:sp macro="" textlink="">
      <xdr:nvSpPr>
        <xdr:cNvPr id="771" name="テキスト ボックス 770"/>
        <xdr:cNvSpPr txBox="1"/>
      </xdr:nvSpPr>
      <xdr:spPr>
        <a:xfrm>
          <a:off x="18421428" y="59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7" name="直線コネクタ 796"/>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8"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9" name="直線コネクタ 798"/>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0"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1" name="直線コネクタ 800"/>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78337</xdr:rowOff>
    </xdr:from>
    <xdr:to>
      <xdr:col>116</xdr:col>
      <xdr:colOff>63500</xdr:colOff>
      <xdr:row>59</xdr:row>
      <xdr:rowOff>78370</xdr:rowOff>
    </xdr:to>
    <xdr:cxnSp macro="">
      <xdr:nvCxnSpPr>
        <xdr:cNvPr id="802" name="直線コネクタ 801"/>
        <xdr:cNvCxnSpPr/>
      </xdr:nvCxnSpPr>
      <xdr:spPr>
        <a:xfrm flipV="1">
          <a:off x="21323300" y="1019388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3"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4" name="フローチャート: 判断 803"/>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77782</xdr:rowOff>
    </xdr:from>
    <xdr:to>
      <xdr:col>111</xdr:col>
      <xdr:colOff>177800</xdr:colOff>
      <xdr:row>59</xdr:row>
      <xdr:rowOff>78370</xdr:rowOff>
    </xdr:to>
    <xdr:cxnSp macro="">
      <xdr:nvCxnSpPr>
        <xdr:cNvPr id="805" name="直線コネクタ 804"/>
        <xdr:cNvCxnSpPr/>
      </xdr:nvCxnSpPr>
      <xdr:spPr>
        <a:xfrm>
          <a:off x="20434300" y="10193332"/>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6" name="フローチャート: 判断 805"/>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7" name="テキスト ボックス 806"/>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74909</xdr:rowOff>
    </xdr:from>
    <xdr:to>
      <xdr:col>107</xdr:col>
      <xdr:colOff>50800</xdr:colOff>
      <xdr:row>59</xdr:row>
      <xdr:rowOff>77782</xdr:rowOff>
    </xdr:to>
    <xdr:cxnSp macro="">
      <xdr:nvCxnSpPr>
        <xdr:cNvPr id="808" name="直線コネクタ 807"/>
        <xdr:cNvCxnSpPr/>
      </xdr:nvCxnSpPr>
      <xdr:spPr>
        <a:xfrm>
          <a:off x="19545300" y="1019045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9" name="フローチャート: 判断 808"/>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10" name="テキスト ボックス 809"/>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74451</xdr:rowOff>
    </xdr:from>
    <xdr:to>
      <xdr:col>102</xdr:col>
      <xdr:colOff>114300</xdr:colOff>
      <xdr:row>59</xdr:row>
      <xdr:rowOff>74909</xdr:rowOff>
    </xdr:to>
    <xdr:cxnSp macro="">
      <xdr:nvCxnSpPr>
        <xdr:cNvPr id="811" name="直線コネクタ 810"/>
        <xdr:cNvCxnSpPr/>
      </xdr:nvCxnSpPr>
      <xdr:spPr>
        <a:xfrm>
          <a:off x="18656300" y="1019000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2" name="フローチャート: 判断 811"/>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3" name="テキスト ボックス 812"/>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4" name="フローチャート: 判断 813"/>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5" name="テキスト ボックス 814"/>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27537</xdr:rowOff>
    </xdr:from>
    <xdr:to>
      <xdr:col>116</xdr:col>
      <xdr:colOff>114300</xdr:colOff>
      <xdr:row>59</xdr:row>
      <xdr:rowOff>129137</xdr:rowOff>
    </xdr:to>
    <xdr:sp macro="" textlink="">
      <xdr:nvSpPr>
        <xdr:cNvPr id="821" name="楕円 820"/>
        <xdr:cNvSpPr/>
      </xdr:nvSpPr>
      <xdr:spPr>
        <a:xfrm>
          <a:off x="22110700" y="10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113914</xdr:rowOff>
    </xdr:from>
    <xdr:ext cx="378565" cy="259045"/>
    <xdr:sp macro="" textlink="">
      <xdr:nvSpPr>
        <xdr:cNvPr id="822" name="貸付金該当値テキスト"/>
        <xdr:cNvSpPr txBox="1"/>
      </xdr:nvSpPr>
      <xdr:spPr>
        <a:xfrm>
          <a:off x="22212300" y="10058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27570</xdr:rowOff>
    </xdr:from>
    <xdr:to>
      <xdr:col>112</xdr:col>
      <xdr:colOff>38100</xdr:colOff>
      <xdr:row>59</xdr:row>
      <xdr:rowOff>129170</xdr:rowOff>
    </xdr:to>
    <xdr:sp macro="" textlink="">
      <xdr:nvSpPr>
        <xdr:cNvPr id="823" name="楕円 822"/>
        <xdr:cNvSpPr/>
      </xdr:nvSpPr>
      <xdr:spPr>
        <a:xfrm>
          <a:off x="21272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120297</xdr:rowOff>
    </xdr:from>
    <xdr:ext cx="378565" cy="259045"/>
    <xdr:sp macro="" textlink="">
      <xdr:nvSpPr>
        <xdr:cNvPr id="824" name="テキスト ボックス 823"/>
        <xdr:cNvSpPr txBox="1"/>
      </xdr:nvSpPr>
      <xdr:spPr>
        <a:xfrm>
          <a:off x="21134017" y="1023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26982</xdr:rowOff>
    </xdr:from>
    <xdr:to>
      <xdr:col>107</xdr:col>
      <xdr:colOff>101600</xdr:colOff>
      <xdr:row>59</xdr:row>
      <xdr:rowOff>128582</xdr:rowOff>
    </xdr:to>
    <xdr:sp macro="" textlink="">
      <xdr:nvSpPr>
        <xdr:cNvPr id="825" name="楕円 824"/>
        <xdr:cNvSpPr/>
      </xdr:nvSpPr>
      <xdr:spPr>
        <a:xfrm>
          <a:off x="20383500" y="101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119709</xdr:rowOff>
    </xdr:from>
    <xdr:ext cx="378565" cy="259045"/>
    <xdr:sp macro="" textlink="">
      <xdr:nvSpPr>
        <xdr:cNvPr id="826" name="テキスト ボックス 825"/>
        <xdr:cNvSpPr txBox="1"/>
      </xdr:nvSpPr>
      <xdr:spPr>
        <a:xfrm>
          <a:off x="20245017" y="1023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24109</xdr:rowOff>
    </xdr:from>
    <xdr:to>
      <xdr:col>102</xdr:col>
      <xdr:colOff>165100</xdr:colOff>
      <xdr:row>59</xdr:row>
      <xdr:rowOff>125709</xdr:rowOff>
    </xdr:to>
    <xdr:sp macro="" textlink="">
      <xdr:nvSpPr>
        <xdr:cNvPr id="827" name="楕円 826"/>
        <xdr:cNvSpPr/>
      </xdr:nvSpPr>
      <xdr:spPr>
        <a:xfrm>
          <a:off x="19494500" y="10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116836</xdr:rowOff>
    </xdr:from>
    <xdr:ext cx="378565" cy="259045"/>
    <xdr:sp macro="" textlink="">
      <xdr:nvSpPr>
        <xdr:cNvPr id="828" name="テキスト ボックス 827"/>
        <xdr:cNvSpPr txBox="1"/>
      </xdr:nvSpPr>
      <xdr:spPr>
        <a:xfrm>
          <a:off x="19356017" y="10232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23651</xdr:rowOff>
    </xdr:from>
    <xdr:to>
      <xdr:col>98</xdr:col>
      <xdr:colOff>38100</xdr:colOff>
      <xdr:row>59</xdr:row>
      <xdr:rowOff>125251</xdr:rowOff>
    </xdr:to>
    <xdr:sp macro="" textlink="">
      <xdr:nvSpPr>
        <xdr:cNvPr id="829" name="楕円 828"/>
        <xdr:cNvSpPr/>
      </xdr:nvSpPr>
      <xdr:spPr>
        <a:xfrm>
          <a:off x="18605500" y="101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116378</xdr:rowOff>
    </xdr:from>
    <xdr:ext cx="378565" cy="259045"/>
    <xdr:sp macro="" textlink="">
      <xdr:nvSpPr>
        <xdr:cNvPr id="830" name="テキスト ボックス 829"/>
        <xdr:cNvSpPr txBox="1"/>
      </xdr:nvSpPr>
      <xdr:spPr>
        <a:xfrm>
          <a:off x="18467017" y="10231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5" name="直線コネクタ 854"/>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6"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7" name="直線コネクタ 856"/>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8"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9" name="直線コネクタ 858"/>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58242</xdr:rowOff>
    </xdr:from>
    <xdr:to>
      <xdr:col>116</xdr:col>
      <xdr:colOff>63500</xdr:colOff>
      <xdr:row>74</xdr:row>
      <xdr:rowOff>60376</xdr:rowOff>
    </xdr:to>
    <xdr:cxnSp macro="">
      <xdr:nvCxnSpPr>
        <xdr:cNvPr id="860" name="直線コネクタ 859"/>
        <xdr:cNvCxnSpPr/>
      </xdr:nvCxnSpPr>
      <xdr:spPr>
        <a:xfrm>
          <a:off x="21323300" y="12745542"/>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61"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2" name="フローチャート: 判断 861"/>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58242</xdr:rowOff>
    </xdr:from>
    <xdr:to>
      <xdr:col>111</xdr:col>
      <xdr:colOff>177800</xdr:colOff>
      <xdr:row>74</xdr:row>
      <xdr:rowOff>94780</xdr:rowOff>
    </xdr:to>
    <xdr:cxnSp macro="">
      <xdr:nvCxnSpPr>
        <xdr:cNvPr id="863" name="直線コネクタ 862"/>
        <xdr:cNvCxnSpPr/>
      </xdr:nvCxnSpPr>
      <xdr:spPr>
        <a:xfrm flipV="1">
          <a:off x="20434300" y="12745542"/>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4" name="フローチャート: 判断 863"/>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5" name="テキスト ボックス 864"/>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94780</xdr:rowOff>
    </xdr:from>
    <xdr:to>
      <xdr:col>107</xdr:col>
      <xdr:colOff>50800</xdr:colOff>
      <xdr:row>74</xdr:row>
      <xdr:rowOff>143129</xdr:rowOff>
    </xdr:to>
    <xdr:cxnSp macro="">
      <xdr:nvCxnSpPr>
        <xdr:cNvPr id="866" name="直線コネクタ 865"/>
        <xdr:cNvCxnSpPr/>
      </xdr:nvCxnSpPr>
      <xdr:spPr>
        <a:xfrm flipV="1">
          <a:off x="19545300" y="12782080"/>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7" name="フローチャート: 判断 866"/>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8" name="テキスト ボックス 867"/>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143129</xdr:rowOff>
    </xdr:from>
    <xdr:to>
      <xdr:col>102</xdr:col>
      <xdr:colOff>114300</xdr:colOff>
      <xdr:row>75</xdr:row>
      <xdr:rowOff>69138</xdr:rowOff>
    </xdr:to>
    <xdr:cxnSp macro="">
      <xdr:nvCxnSpPr>
        <xdr:cNvPr id="869" name="直線コネクタ 868"/>
        <xdr:cNvCxnSpPr/>
      </xdr:nvCxnSpPr>
      <xdr:spPr>
        <a:xfrm flipV="1">
          <a:off x="18656300" y="12830429"/>
          <a:ext cx="889000" cy="9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70" name="フローチャート: 判断 869"/>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71" name="テキスト ボックス 870"/>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2" name="フローチャート: 判断 871"/>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3" name="テキスト ボックス 872"/>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9576</xdr:rowOff>
    </xdr:from>
    <xdr:to>
      <xdr:col>116</xdr:col>
      <xdr:colOff>114300</xdr:colOff>
      <xdr:row>74</xdr:row>
      <xdr:rowOff>111176</xdr:rowOff>
    </xdr:to>
    <xdr:sp macro="" textlink="">
      <xdr:nvSpPr>
        <xdr:cNvPr id="879" name="楕円 878"/>
        <xdr:cNvSpPr/>
      </xdr:nvSpPr>
      <xdr:spPr>
        <a:xfrm>
          <a:off x="22110700" y="12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32453</xdr:rowOff>
    </xdr:from>
    <xdr:ext cx="534377" cy="259045"/>
    <xdr:sp macro="" textlink="">
      <xdr:nvSpPr>
        <xdr:cNvPr id="880" name="繰出金該当値テキスト"/>
        <xdr:cNvSpPr txBox="1"/>
      </xdr:nvSpPr>
      <xdr:spPr>
        <a:xfrm>
          <a:off x="22212300" y="125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7442</xdr:rowOff>
    </xdr:from>
    <xdr:to>
      <xdr:col>112</xdr:col>
      <xdr:colOff>38100</xdr:colOff>
      <xdr:row>74</xdr:row>
      <xdr:rowOff>109042</xdr:rowOff>
    </xdr:to>
    <xdr:sp macro="" textlink="">
      <xdr:nvSpPr>
        <xdr:cNvPr id="881" name="楕円 880"/>
        <xdr:cNvSpPr/>
      </xdr:nvSpPr>
      <xdr:spPr>
        <a:xfrm>
          <a:off x="21272500" y="126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125569</xdr:rowOff>
    </xdr:from>
    <xdr:ext cx="534377" cy="259045"/>
    <xdr:sp macro="" textlink="">
      <xdr:nvSpPr>
        <xdr:cNvPr id="882" name="テキスト ボックス 881"/>
        <xdr:cNvSpPr txBox="1"/>
      </xdr:nvSpPr>
      <xdr:spPr>
        <a:xfrm>
          <a:off x="21056111" y="12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43980</xdr:rowOff>
    </xdr:from>
    <xdr:to>
      <xdr:col>107</xdr:col>
      <xdr:colOff>101600</xdr:colOff>
      <xdr:row>74</xdr:row>
      <xdr:rowOff>145580</xdr:rowOff>
    </xdr:to>
    <xdr:sp macro="" textlink="">
      <xdr:nvSpPr>
        <xdr:cNvPr id="883" name="楕円 882"/>
        <xdr:cNvSpPr/>
      </xdr:nvSpPr>
      <xdr:spPr>
        <a:xfrm>
          <a:off x="20383500" y="127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162107</xdr:rowOff>
    </xdr:from>
    <xdr:ext cx="534377" cy="259045"/>
    <xdr:sp macro="" textlink="">
      <xdr:nvSpPr>
        <xdr:cNvPr id="884" name="テキスト ボックス 883"/>
        <xdr:cNvSpPr txBox="1"/>
      </xdr:nvSpPr>
      <xdr:spPr>
        <a:xfrm>
          <a:off x="20167111" y="125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92329</xdr:rowOff>
    </xdr:from>
    <xdr:to>
      <xdr:col>102</xdr:col>
      <xdr:colOff>165100</xdr:colOff>
      <xdr:row>75</xdr:row>
      <xdr:rowOff>22479</xdr:rowOff>
    </xdr:to>
    <xdr:sp macro="" textlink="">
      <xdr:nvSpPr>
        <xdr:cNvPr id="885" name="楕円 884"/>
        <xdr:cNvSpPr/>
      </xdr:nvSpPr>
      <xdr:spPr>
        <a:xfrm>
          <a:off x="19494500" y="12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39006</xdr:rowOff>
    </xdr:from>
    <xdr:ext cx="534377" cy="259045"/>
    <xdr:sp macro="" textlink="">
      <xdr:nvSpPr>
        <xdr:cNvPr id="886" name="テキスト ボックス 885"/>
        <xdr:cNvSpPr txBox="1"/>
      </xdr:nvSpPr>
      <xdr:spPr>
        <a:xfrm>
          <a:off x="19278111" y="125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18338</xdr:rowOff>
    </xdr:from>
    <xdr:to>
      <xdr:col>98</xdr:col>
      <xdr:colOff>38100</xdr:colOff>
      <xdr:row>75</xdr:row>
      <xdr:rowOff>119938</xdr:rowOff>
    </xdr:to>
    <xdr:sp macro="" textlink="">
      <xdr:nvSpPr>
        <xdr:cNvPr id="887" name="楕円 886"/>
        <xdr:cNvSpPr/>
      </xdr:nvSpPr>
      <xdr:spPr>
        <a:xfrm>
          <a:off x="18605500" y="128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136465</xdr:rowOff>
    </xdr:from>
    <xdr:ext cx="534377" cy="259045"/>
    <xdr:sp macro="" textlink="">
      <xdr:nvSpPr>
        <xdr:cNvPr id="888" name="テキスト ボックス 887"/>
        <xdr:cNvSpPr txBox="1"/>
      </xdr:nvSpPr>
      <xdr:spPr>
        <a:xfrm>
          <a:off x="18389111" y="126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463,500</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そのうち</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約１／３を占める扶助費については</a:t>
          </a:r>
          <a:r>
            <a:rPr kumimoji="1" lang="ja-JP" altLang="en-US" sz="1100" b="0" i="0" baseline="0">
              <a:solidFill>
                <a:schemeClr val="dk1"/>
              </a:solidFill>
              <a:effectLst/>
              <a:latin typeface="+mn-lt"/>
              <a:ea typeface="+mn-ea"/>
              <a:cs typeface="+mn-cs"/>
            </a:rPr>
            <a:t>、生活保護率が高いことや</a:t>
          </a:r>
          <a:r>
            <a:rPr kumimoji="1" lang="ja-JP" altLang="ja-JP" sz="1100" b="0" i="0" baseline="0">
              <a:solidFill>
                <a:schemeClr val="dk1"/>
              </a:solidFill>
              <a:effectLst/>
              <a:latin typeface="+mn-lt"/>
              <a:ea typeface="+mn-ea"/>
              <a:cs typeface="+mn-cs"/>
            </a:rPr>
            <a:t>子ども医療費助成の対象年齢拡大</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介護給付・訓練等給付の増加等により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類似団体の平均よりも高い水準で推移している。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普通建設事業費は、新庁舎や中央消防署建設をはじめとした南海地震対策等により、類似団体よりも高い水準となった。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投資及び出資金は、送水管線二重化など、上水道安全対策事業への繰出の増等により類似団体よりも高い水準となった。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公債費においては</a:t>
          </a:r>
          <a:r>
            <a:rPr kumimoji="1" lang="ja-JP" altLang="en-US" sz="1100" b="0" i="0" baseline="0">
              <a:solidFill>
                <a:schemeClr val="dk1"/>
              </a:solidFill>
              <a:effectLst/>
              <a:latin typeface="+mn-lt"/>
              <a:ea typeface="+mn-ea"/>
              <a:cs typeface="+mn-cs"/>
            </a:rPr>
            <a:t>、近年減少傾向であったが、南海トラフ地震対策に集中的に取り組んだ結果高水準で推移し、</a:t>
          </a:r>
          <a:r>
            <a:rPr kumimoji="1" lang="ja-JP" altLang="ja-JP" sz="1100" b="0" i="0" baseline="0">
              <a:solidFill>
                <a:schemeClr val="dk1"/>
              </a:solidFill>
              <a:effectLst/>
              <a:latin typeface="+mn-lt"/>
              <a:ea typeface="+mn-ea"/>
              <a:cs typeface="+mn-cs"/>
            </a:rPr>
            <a:t>類似団体内で</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高い水準となって</a:t>
          </a:r>
          <a:r>
            <a:rPr kumimoji="1" lang="ja-JP" altLang="en-US" sz="1100" b="0" i="0" baseline="0">
              <a:solidFill>
                <a:schemeClr val="dk1"/>
              </a:solidFill>
              <a:effectLst/>
              <a:latin typeface="+mn-lt"/>
              <a:ea typeface="+mn-ea"/>
              <a:cs typeface="+mn-cs"/>
            </a:rPr>
            <a:t>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p>
        <a:p>
          <a:pPr eaLnBrk="1" fontAlgn="auto" latinLnBrk="0" hangingPunct="1"/>
          <a:r>
            <a:rPr kumimoji="1" lang="ja-JP" altLang="ja-JP" sz="1100" b="0" i="0" baseline="0">
              <a:solidFill>
                <a:schemeClr val="dk1"/>
              </a:solidFill>
              <a:effectLst/>
              <a:latin typeface="+mn-lt"/>
              <a:ea typeface="+mn-ea"/>
              <a:cs typeface="+mn-cs"/>
            </a:rPr>
            <a:t>その他の経費についても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公共施設マネジメントの推進や事務事業の見直し等により可能な限り削減に努める。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169092</xdr:rowOff>
    </xdr:from>
    <xdr:to>
      <xdr:col>24</xdr:col>
      <xdr:colOff>63500</xdr:colOff>
      <xdr:row>35</xdr:row>
      <xdr:rowOff>3084</xdr:rowOff>
    </xdr:to>
    <xdr:cxnSp macro="">
      <xdr:nvCxnSpPr>
        <xdr:cNvPr id="63" name="直線コネクタ 62"/>
        <xdr:cNvCxnSpPr/>
      </xdr:nvCxnSpPr>
      <xdr:spPr>
        <a:xfrm>
          <a:off x="3797300" y="599839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169092</xdr:rowOff>
    </xdr:from>
    <xdr:to>
      <xdr:col>19</xdr:col>
      <xdr:colOff>177800</xdr:colOff>
      <xdr:row>35</xdr:row>
      <xdr:rowOff>13970</xdr:rowOff>
    </xdr:to>
    <xdr:cxnSp macro="">
      <xdr:nvCxnSpPr>
        <xdr:cNvPr id="66" name="直線コネクタ 65"/>
        <xdr:cNvCxnSpPr/>
      </xdr:nvCxnSpPr>
      <xdr:spPr>
        <a:xfrm flipV="1">
          <a:off x="2908300" y="59983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102689</xdr:rowOff>
    </xdr:from>
    <xdr:to>
      <xdr:col>15</xdr:col>
      <xdr:colOff>50800</xdr:colOff>
      <xdr:row>35</xdr:row>
      <xdr:rowOff>13970</xdr:rowOff>
    </xdr:to>
    <xdr:cxnSp macro="">
      <xdr:nvCxnSpPr>
        <xdr:cNvPr id="69" name="直線コネクタ 68"/>
        <xdr:cNvCxnSpPr/>
      </xdr:nvCxnSpPr>
      <xdr:spPr>
        <a:xfrm>
          <a:off x="2019300" y="593198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102689</xdr:rowOff>
    </xdr:from>
    <xdr:to>
      <xdr:col>10</xdr:col>
      <xdr:colOff>114300</xdr:colOff>
      <xdr:row>34</xdr:row>
      <xdr:rowOff>144054</xdr:rowOff>
    </xdr:to>
    <xdr:cxnSp macro="">
      <xdr:nvCxnSpPr>
        <xdr:cNvPr id="72" name="直線コネクタ 71"/>
        <xdr:cNvCxnSpPr/>
      </xdr:nvCxnSpPr>
      <xdr:spPr>
        <a:xfrm flipV="1">
          <a:off x="1130300" y="593198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123734</xdr:rowOff>
    </xdr:from>
    <xdr:to>
      <xdr:col>24</xdr:col>
      <xdr:colOff>114300</xdr:colOff>
      <xdr:row>35</xdr:row>
      <xdr:rowOff>53884</xdr:rowOff>
    </xdr:to>
    <xdr:sp macro="" textlink="">
      <xdr:nvSpPr>
        <xdr:cNvPr id="82" name="楕円 81"/>
        <xdr:cNvSpPr/>
      </xdr:nvSpPr>
      <xdr:spPr>
        <a:xfrm>
          <a:off x="45847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146611</xdr:rowOff>
    </xdr:from>
    <xdr:ext cx="469744" cy="259045"/>
    <xdr:sp macro="" textlink="">
      <xdr:nvSpPr>
        <xdr:cNvPr id="83" name="議会費該当値テキスト"/>
        <xdr:cNvSpPr txBox="1"/>
      </xdr:nvSpPr>
      <xdr:spPr>
        <a:xfrm>
          <a:off x="4686300"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118292</xdr:rowOff>
    </xdr:from>
    <xdr:to>
      <xdr:col>20</xdr:col>
      <xdr:colOff>38100</xdr:colOff>
      <xdr:row>35</xdr:row>
      <xdr:rowOff>48442</xdr:rowOff>
    </xdr:to>
    <xdr:sp macro="" textlink="">
      <xdr:nvSpPr>
        <xdr:cNvPr id="84" name="楕円 83"/>
        <xdr:cNvSpPr/>
      </xdr:nvSpPr>
      <xdr:spPr>
        <a:xfrm>
          <a:off x="3746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85" name="テキスト ボックス 84"/>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134620</xdr:rowOff>
    </xdr:from>
    <xdr:to>
      <xdr:col>15</xdr:col>
      <xdr:colOff>101600</xdr:colOff>
      <xdr:row>35</xdr:row>
      <xdr:rowOff>64770</xdr:rowOff>
    </xdr:to>
    <xdr:sp macro="" textlink="">
      <xdr:nvSpPr>
        <xdr:cNvPr id="86" name="楕円 85"/>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81297</xdr:rowOff>
    </xdr:from>
    <xdr:ext cx="469744" cy="259045"/>
    <xdr:sp macro="" textlink="">
      <xdr:nvSpPr>
        <xdr:cNvPr id="87" name="テキスト ボックス 86"/>
        <xdr:cNvSpPr txBox="1"/>
      </xdr:nvSpPr>
      <xdr:spPr>
        <a:xfrm>
          <a:off x="2673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51889</xdr:rowOff>
    </xdr:from>
    <xdr:to>
      <xdr:col>10</xdr:col>
      <xdr:colOff>165100</xdr:colOff>
      <xdr:row>34</xdr:row>
      <xdr:rowOff>153489</xdr:rowOff>
    </xdr:to>
    <xdr:sp macro="" textlink="">
      <xdr:nvSpPr>
        <xdr:cNvPr id="88" name="楕円 87"/>
        <xdr:cNvSpPr/>
      </xdr:nvSpPr>
      <xdr:spPr>
        <a:xfrm>
          <a:off x="19685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89" name="テキスト ボックス 88"/>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90" name="楕円 89"/>
        <xdr:cNvSpPr/>
      </xdr:nvSpPr>
      <xdr:spPr>
        <a:xfrm>
          <a:off x="1079500" y="59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91" name="テキスト ボックス 90"/>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149118</xdr:rowOff>
    </xdr:from>
    <xdr:to>
      <xdr:col>24</xdr:col>
      <xdr:colOff>63500</xdr:colOff>
      <xdr:row>57</xdr:row>
      <xdr:rowOff>133551</xdr:rowOff>
    </xdr:to>
    <xdr:cxnSp macro="">
      <xdr:nvCxnSpPr>
        <xdr:cNvPr id="119" name="直線コネクタ 118"/>
        <xdr:cNvCxnSpPr/>
      </xdr:nvCxnSpPr>
      <xdr:spPr>
        <a:xfrm flipV="1">
          <a:off x="3797300" y="9578868"/>
          <a:ext cx="838200" cy="3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96815</xdr:rowOff>
    </xdr:from>
    <xdr:to>
      <xdr:col>19</xdr:col>
      <xdr:colOff>177800</xdr:colOff>
      <xdr:row>57</xdr:row>
      <xdr:rowOff>133551</xdr:rowOff>
    </xdr:to>
    <xdr:cxnSp macro="">
      <xdr:nvCxnSpPr>
        <xdr:cNvPr id="122" name="直線コネクタ 121"/>
        <xdr:cNvCxnSpPr/>
      </xdr:nvCxnSpPr>
      <xdr:spPr>
        <a:xfrm>
          <a:off x="2908300" y="9869465"/>
          <a:ext cx="8890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96815</xdr:rowOff>
    </xdr:from>
    <xdr:to>
      <xdr:col>15</xdr:col>
      <xdr:colOff>50800</xdr:colOff>
      <xdr:row>57</xdr:row>
      <xdr:rowOff>106073</xdr:rowOff>
    </xdr:to>
    <xdr:cxnSp macro="">
      <xdr:nvCxnSpPr>
        <xdr:cNvPr id="125" name="直線コネクタ 124"/>
        <xdr:cNvCxnSpPr/>
      </xdr:nvCxnSpPr>
      <xdr:spPr>
        <a:xfrm flipV="1">
          <a:off x="2019300" y="986946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106073</xdr:rowOff>
    </xdr:from>
    <xdr:to>
      <xdr:col>10</xdr:col>
      <xdr:colOff>114300</xdr:colOff>
      <xdr:row>58</xdr:row>
      <xdr:rowOff>32601</xdr:rowOff>
    </xdr:to>
    <xdr:cxnSp macro="">
      <xdr:nvCxnSpPr>
        <xdr:cNvPr id="128" name="直線コネクタ 127"/>
        <xdr:cNvCxnSpPr/>
      </xdr:nvCxnSpPr>
      <xdr:spPr>
        <a:xfrm flipV="1">
          <a:off x="1130300" y="9878723"/>
          <a:ext cx="889000" cy="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98318</xdr:rowOff>
    </xdr:from>
    <xdr:to>
      <xdr:col>24</xdr:col>
      <xdr:colOff>114300</xdr:colOff>
      <xdr:row>56</xdr:row>
      <xdr:rowOff>28468</xdr:rowOff>
    </xdr:to>
    <xdr:sp macro="" textlink="">
      <xdr:nvSpPr>
        <xdr:cNvPr id="138" name="楕円 137"/>
        <xdr:cNvSpPr/>
      </xdr:nvSpPr>
      <xdr:spPr>
        <a:xfrm>
          <a:off x="4584700" y="95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121195</xdr:rowOff>
    </xdr:from>
    <xdr:ext cx="534377" cy="259045"/>
    <xdr:sp macro="" textlink="">
      <xdr:nvSpPr>
        <xdr:cNvPr id="139" name="総務費該当値テキスト"/>
        <xdr:cNvSpPr txBox="1"/>
      </xdr:nvSpPr>
      <xdr:spPr>
        <a:xfrm>
          <a:off x="4686300" y="93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82751</xdr:rowOff>
    </xdr:from>
    <xdr:to>
      <xdr:col>20</xdr:col>
      <xdr:colOff>38100</xdr:colOff>
      <xdr:row>58</xdr:row>
      <xdr:rowOff>12901</xdr:rowOff>
    </xdr:to>
    <xdr:sp macro="" textlink="">
      <xdr:nvSpPr>
        <xdr:cNvPr id="140" name="楕円 139"/>
        <xdr:cNvSpPr/>
      </xdr:nvSpPr>
      <xdr:spPr>
        <a:xfrm>
          <a:off x="3746500" y="98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4028</xdr:rowOff>
    </xdr:from>
    <xdr:ext cx="534377" cy="259045"/>
    <xdr:sp macro="" textlink="">
      <xdr:nvSpPr>
        <xdr:cNvPr id="141" name="テキスト ボックス 140"/>
        <xdr:cNvSpPr txBox="1"/>
      </xdr:nvSpPr>
      <xdr:spPr>
        <a:xfrm>
          <a:off x="3530111" y="99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46015</xdr:rowOff>
    </xdr:from>
    <xdr:to>
      <xdr:col>15</xdr:col>
      <xdr:colOff>101600</xdr:colOff>
      <xdr:row>57</xdr:row>
      <xdr:rowOff>147615</xdr:rowOff>
    </xdr:to>
    <xdr:sp macro="" textlink="">
      <xdr:nvSpPr>
        <xdr:cNvPr id="142" name="楕円 141"/>
        <xdr:cNvSpPr/>
      </xdr:nvSpPr>
      <xdr:spPr>
        <a:xfrm>
          <a:off x="2857500" y="98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138742</xdr:rowOff>
    </xdr:from>
    <xdr:ext cx="534377" cy="259045"/>
    <xdr:sp macro="" textlink="">
      <xdr:nvSpPr>
        <xdr:cNvPr id="143" name="テキスト ボックス 142"/>
        <xdr:cNvSpPr txBox="1"/>
      </xdr:nvSpPr>
      <xdr:spPr>
        <a:xfrm>
          <a:off x="2641111" y="99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55273</xdr:rowOff>
    </xdr:from>
    <xdr:to>
      <xdr:col>10</xdr:col>
      <xdr:colOff>165100</xdr:colOff>
      <xdr:row>57</xdr:row>
      <xdr:rowOff>156873</xdr:rowOff>
    </xdr:to>
    <xdr:sp macro="" textlink="">
      <xdr:nvSpPr>
        <xdr:cNvPr id="144" name="楕円 143"/>
        <xdr:cNvSpPr/>
      </xdr:nvSpPr>
      <xdr:spPr>
        <a:xfrm>
          <a:off x="1968500" y="98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148000</xdr:rowOff>
    </xdr:from>
    <xdr:ext cx="534377" cy="259045"/>
    <xdr:sp macro="" textlink="">
      <xdr:nvSpPr>
        <xdr:cNvPr id="145" name="テキスト ボックス 144"/>
        <xdr:cNvSpPr txBox="1"/>
      </xdr:nvSpPr>
      <xdr:spPr>
        <a:xfrm>
          <a:off x="1752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153251</xdr:rowOff>
    </xdr:from>
    <xdr:to>
      <xdr:col>6</xdr:col>
      <xdr:colOff>38100</xdr:colOff>
      <xdr:row>58</xdr:row>
      <xdr:rowOff>83401</xdr:rowOff>
    </xdr:to>
    <xdr:sp macro="" textlink="">
      <xdr:nvSpPr>
        <xdr:cNvPr id="146" name="楕円 145"/>
        <xdr:cNvSpPr/>
      </xdr:nvSpPr>
      <xdr:spPr>
        <a:xfrm>
          <a:off x="1079500" y="99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74528</xdr:rowOff>
    </xdr:from>
    <xdr:ext cx="534377" cy="259045"/>
    <xdr:sp macro="" textlink="">
      <xdr:nvSpPr>
        <xdr:cNvPr id="147" name="テキスト ボックス 146"/>
        <xdr:cNvSpPr txBox="1"/>
      </xdr:nvSpPr>
      <xdr:spPr>
        <a:xfrm>
          <a:off x="863111" y="100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163233</xdr:rowOff>
    </xdr:from>
    <xdr:to>
      <xdr:col>24</xdr:col>
      <xdr:colOff>63500</xdr:colOff>
      <xdr:row>72</xdr:row>
      <xdr:rowOff>34404</xdr:rowOff>
    </xdr:to>
    <xdr:cxnSp macro="">
      <xdr:nvCxnSpPr>
        <xdr:cNvPr id="177" name="直線コネクタ 176"/>
        <xdr:cNvCxnSpPr/>
      </xdr:nvCxnSpPr>
      <xdr:spPr>
        <a:xfrm>
          <a:off x="3797300" y="12336183"/>
          <a:ext cx="838200" cy="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163233</xdr:rowOff>
    </xdr:from>
    <xdr:to>
      <xdr:col>19</xdr:col>
      <xdr:colOff>177800</xdr:colOff>
      <xdr:row>72</xdr:row>
      <xdr:rowOff>15951</xdr:rowOff>
    </xdr:to>
    <xdr:cxnSp macro="">
      <xdr:nvCxnSpPr>
        <xdr:cNvPr id="180" name="直線コネクタ 179"/>
        <xdr:cNvCxnSpPr/>
      </xdr:nvCxnSpPr>
      <xdr:spPr>
        <a:xfrm flipV="1">
          <a:off x="2908300" y="12336183"/>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15951</xdr:rowOff>
    </xdr:from>
    <xdr:to>
      <xdr:col>15</xdr:col>
      <xdr:colOff>50800</xdr:colOff>
      <xdr:row>72</xdr:row>
      <xdr:rowOff>94196</xdr:rowOff>
    </xdr:to>
    <xdr:cxnSp macro="">
      <xdr:nvCxnSpPr>
        <xdr:cNvPr id="183" name="直線コネクタ 182"/>
        <xdr:cNvCxnSpPr/>
      </xdr:nvCxnSpPr>
      <xdr:spPr>
        <a:xfrm flipV="1">
          <a:off x="2019300" y="12360351"/>
          <a:ext cx="8890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94196</xdr:rowOff>
    </xdr:from>
    <xdr:to>
      <xdr:col>10</xdr:col>
      <xdr:colOff>114300</xdr:colOff>
      <xdr:row>73</xdr:row>
      <xdr:rowOff>42214</xdr:rowOff>
    </xdr:to>
    <xdr:cxnSp macro="">
      <xdr:nvCxnSpPr>
        <xdr:cNvPr id="186" name="直線コネクタ 185"/>
        <xdr:cNvCxnSpPr/>
      </xdr:nvCxnSpPr>
      <xdr:spPr>
        <a:xfrm flipV="1">
          <a:off x="1130300" y="12438596"/>
          <a:ext cx="889000" cy="1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155054</xdr:rowOff>
    </xdr:from>
    <xdr:to>
      <xdr:col>24</xdr:col>
      <xdr:colOff>114300</xdr:colOff>
      <xdr:row>72</xdr:row>
      <xdr:rowOff>85204</xdr:rowOff>
    </xdr:to>
    <xdr:sp macro="" textlink="">
      <xdr:nvSpPr>
        <xdr:cNvPr id="196" name="楕円 195"/>
        <xdr:cNvSpPr/>
      </xdr:nvSpPr>
      <xdr:spPr>
        <a:xfrm>
          <a:off x="4584700" y="123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6481</xdr:rowOff>
    </xdr:from>
    <xdr:ext cx="599010" cy="259045"/>
    <xdr:sp macro="" textlink="">
      <xdr:nvSpPr>
        <xdr:cNvPr id="197" name="民生費該当値テキスト"/>
        <xdr:cNvSpPr txBox="1"/>
      </xdr:nvSpPr>
      <xdr:spPr>
        <a:xfrm>
          <a:off x="4686300" y="1217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112433</xdr:rowOff>
    </xdr:from>
    <xdr:to>
      <xdr:col>20</xdr:col>
      <xdr:colOff>38100</xdr:colOff>
      <xdr:row>72</xdr:row>
      <xdr:rowOff>42583</xdr:rowOff>
    </xdr:to>
    <xdr:sp macro="" textlink="">
      <xdr:nvSpPr>
        <xdr:cNvPr id="198" name="楕円 197"/>
        <xdr:cNvSpPr/>
      </xdr:nvSpPr>
      <xdr:spPr>
        <a:xfrm>
          <a:off x="3746500" y="12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59110</xdr:rowOff>
    </xdr:from>
    <xdr:ext cx="599010" cy="259045"/>
    <xdr:sp macro="" textlink="">
      <xdr:nvSpPr>
        <xdr:cNvPr id="199" name="テキスト ボックス 198"/>
        <xdr:cNvSpPr txBox="1"/>
      </xdr:nvSpPr>
      <xdr:spPr>
        <a:xfrm>
          <a:off x="3497795" y="120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136601</xdr:rowOff>
    </xdr:from>
    <xdr:to>
      <xdr:col>15</xdr:col>
      <xdr:colOff>101600</xdr:colOff>
      <xdr:row>72</xdr:row>
      <xdr:rowOff>66751</xdr:rowOff>
    </xdr:to>
    <xdr:sp macro="" textlink="">
      <xdr:nvSpPr>
        <xdr:cNvPr id="200" name="楕円 199"/>
        <xdr:cNvSpPr/>
      </xdr:nvSpPr>
      <xdr:spPr>
        <a:xfrm>
          <a:off x="2857500" y="123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83278</xdr:rowOff>
    </xdr:from>
    <xdr:ext cx="599010" cy="259045"/>
    <xdr:sp macro="" textlink="">
      <xdr:nvSpPr>
        <xdr:cNvPr id="201" name="テキスト ボックス 200"/>
        <xdr:cNvSpPr txBox="1"/>
      </xdr:nvSpPr>
      <xdr:spPr>
        <a:xfrm>
          <a:off x="2608795" y="120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43396</xdr:rowOff>
    </xdr:from>
    <xdr:to>
      <xdr:col>10</xdr:col>
      <xdr:colOff>165100</xdr:colOff>
      <xdr:row>72</xdr:row>
      <xdr:rowOff>144996</xdr:rowOff>
    </xdr:to>
    <xdr:sp macro="" textlink="">
      <xdr:nvSpPr>
        <xdr:cNvPr id="202" name="楕円 201"/>
        <xdr:cNvSpPr/>
      </xdr:nvSpPr>
      <xdr:spPr>
        <a:xfrm>
          <a:off x="1968500" y="123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161523</xdr:rowOff>
    </xdr:from>
    <xdr:ext cx="599010" cy="259045"/>
    <xdr:sp macro="" textlink="">
      <xdr:nvSpPr>
        <xdr:cNvPr id="203" name="テキスト ボックス 202"/>
        <xdr:cNvSpPr txBox="1"/>
      </xdr:nvSpPr>
      <xdr:spPr>
        <a:xfrm>
          <a:off x="1719795" y="1216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162864</xdr:rowOff>
    </xdr:from>
    <xdr:to>
      <xdr:col>6</xdr:col>
      <xdr:colOff>38100</xdr:colOff>
      <xdr:row>73</xdr:row>
      <xdr:rowOff>93014</xdr:rowOff>
    </xdr:to>
    <xdr:sp macro="" textlink="">
      <xdr:nvSpPr>
        <xdr:cNvPr id="204" name="楕円 203"/>
        <xdr:cNvSpPr/>
      </xdr:nvSpPr>
      <xdr:spPr>
        <a:xfrm>
          <a:off x="1079500" y="125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109541</xdr:rowOff>
    </xdr:from>
    <xdr:ext cx="599010" cy="259045"/>
    <xdr:sp macro="" textlink="">
      <xdr:nvSpPr>
        <xdr:cNvPr id="205" name="テキスト ボックス 204"/>
        <xdr:cNvSpPr txBox="1"/>
      </xdr:nvSpPr>
      <xdr:spPr>
        <a:xfrm>
          <a:off x="830795" y="1228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16517</xdr:rowOff>
    </xdr:from>
    <xdr:to>
      <xdr:col>24</xdr:col>
      <xdr:colOff>63500</xdr:colOff>
      <xdr:row>97</xdr:row>
      <xdr:rowOff>159914</xdr:rowOff>
    </xdr:to>
    <xdr:cxnSp macro="">
      <xdr:nvCxnSpPr>
        <xdr:cNvPr id="237" name="直線コネクタ 236"/>
        <xdr:cNvCxnSpPr/>
      </xdr:nvCxnSpPr>
      <xdr:spPr>
        <a:xfrm flipV="1">
          <a:off x="3797300" y="16647167"/>
          <a:ext cx="838200" cy="1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159914</xdr:rowOff>
    </xdr:from>
    <xdr:to>
      <xdr:col>19</xdr:col>
      <xdr:colOff>177800</xdr:colOff>
      <xdr:row>98</xdr:row>
      <xdr:rowOff>30201</xdr:rowOff>
    </xdr:to>
    <xdr:cxnSp macro="">
      <xdr:nvCxnSpPr>
        <xdr:cNvPr id="240" name="直線コネクタ 239"/>
        <xdr:cNvCxnSpPr/>
      </xdr:nvCxnSpPr>
      <xdr:spPr>
        <a:xfrm flipV="1">
          <a:off x="2908300" y="16790564"/>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3749</xdr:rowOff>
    </xdr:from>
    <xdr:to>
      <xdr:col>15</xdr:col>
      <xdr:colOff>50800</xdr:colOff>
      <xdr:row>98</xdr:row>
      <xdr:rowOff>30201</xdr:rowOff>
    </xdr:to>
    <xdr:cxnSp macro="">
      <xdr:nvCxnSpPr>
        <xdr:cNvPr id="243" name="直線コネクタ 242"/>
        <xdr:cNvCxnSpPr/>
      </xdr:nvCxnSpPr>
      <xdr:spPr>
        <a:xfrm>
          <a:off x="2019300" y="16805849"/>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100414</xdr:rowOff>
    </xdr:from>
    <xdr:to>
      <xdr:col>10</xdr:col>
      <xdr:colOff>114300</xdr:colOff>
      <xdr:row>98</xdr:row>
      <xdr:rowOff>3749</xdr:rowOff>
    </xdr:to>
    <xdr:cxnSp macro="">
      <xdr:nvCxnSpPr>
        <xdr:cNvPr id="246" name="直線コネクタ 245"/>
        <xdr:cNvCxnSpPr/>
      </xdr:nvCxnSpPr>
      <xdr:spPr>
        <a:xfrm>
          <a:off x="1130300" y="16731064"/>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137167</xdr:rowOff>
    </xdr:from>
    <xdr:to>
      <xdr:col>24</xdr:col>
      <xdr:colOff>114300</xdr:colOff>
      <xdr:row>97</xdr:row>
      <xdr:rowOff>67317</xdr:rowOff>
    </xdr:to>
    <xdr:sp macro="" textlink="">
      <xdr:nvSpPr>
        <xdr:cNvPr id="256" name="楕円 255"/>
        <xdr:cNvSpPr/>
      </xdr:nvSpPr>
      <xdr:spPr>
        <a:xfrm>
          <a:off x="45847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115594</xdr:rowOff>
    </xdr:from>
    <xdr:ext cx="534377" cy="259045"/>
    <xdr:sp macro="" textlink="">
      <xdr:nvSpPr>
        <xdr:cNvPr id="257" name="衛生費該当値テキスト"/>
        <xdr:cNvSpPr txBox="1"/>
      </xdr:nvSpPr>
      <xdr:spPr>
        <a:xfrm>
          <a:off x="4686300" y="165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109114</xdr:rowOff>
    </xdr:from>
    <xdr:to>
      <xdr:col>20</xdr:col>
      <xdr:colOff>38100</xdr:colOff>
      <xdr:row>98</xdr:row>
      <xdr:rowOff>39264</xdr:rowOff>
    </xdr:to>
    <xdr:sp macro="" textlink="">
      <xdr:nvSpPr>
        <xdr:cNvPr id="258" name="楕円 257"/>
        <xdr:cNvSpPr/>
      </xdr:nvSpPr>
      <xdr:spPr>
        <a:xfrm>
          <a:off x="3746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30391</xdr:rowOff>
    </xdr:from>
    <xdr:ext cx="534377" cy="259045"/>
    <xdr:sp macro="" textlink="">
      <xdr:nvSpPr>
        <xdr:cNvPr id="259" name="テキスト ボックス 258"/>
        <xdr:cNvSpPr txBox="1"/>
      </xdr:nvSpPr>
      <xdr:spPr>
        <a:xfrm>
          <a:off x="3530111" y="168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150851</xdr:rowOff>
    </xdr:from>
    <xdr:to>
      <xdr:col>15</xdr:col>
      <xdr:colOff>101600</xdr:colOff>
      <xdr:row>98</xdr:row>
      <xdr:rowOff>81001</xdr:rowOff>
    </xdr:to>
    <xdr:sp macro="" textlink="">
      <xdr:nvSpPr>
        <xdr:cNvPr id="260" name="楕円 259"/>
        <xdr:cNvSpPr/>
      </xdr:nvSpPr>
      <xdr:spPr>
        <a:xfrm>
          <a:off x="2857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72128</xdr:rowOff>
    </xdr:from>
    <xdr:ext cx="534377" cy="259045"/>
    <xdr:sp macro="" textlink="">
      <xdr:nvSpPr>
        <xdr:cNvPr id="261" name="テキスト ボックス 260"/>
        <xdr:cNvSpPr txBox="1"/>
      </xdr:nvSpPr>
      <xdr:spPr>
        <a:xfrm>
          <a:off x="2641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124399</xdr:rowOff>
    </xdr:from>
    <xdr:to>
      <xdr:col>10</xdr:col>
      <xdr:colOff>165100</xdr:colOff>
      <xdr:row>98</xdr:row>
      <xdr:rowOff>54549</xdr:rowOff>
    </xdr:to>
    <xdr:sp macro="" textlink="">
      <xdr:nvSpPr>
        <xdr:cNvPr id="262" name="楕円 261"/>
        <xdr:cNvSpPr/>
      </xdr:nvSpPr>
      <xdr:spPr>
        <a:xfrm>
          <a:off x="1968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45676</xdr:rowOff>
    </xdr:from>
    <xdr:ext cx="534377" cy="259045"/>
    <xdr:sp macro="" textlink="">
      <xdr:nvSpPr>
        <xdr:cNvPr id="263" name="テキスト ボックス 262"/>
        <xdr:cNvSpPr txBox="1"/>
      </xdr:nvSpPr>
      <xdr:spPr>
        <a:xfrm>
          <a:off x="1752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49614</xdr:rowOff>
    </xdr:from>
    <xdr:to>
      <xdr:col>6</xdr:col>
      <xdr:colOff>38100</xdr:colOff>
      <xdr:row>97</xdr:row>
      <xdr:rowOff>151214</xdr:rowOff>
    </xdr:to>
    <xdr:sp macro="" textlink="">
      <xdr:nvSpPr>
        <xdr:cNvPr id="264" name="楕円 263"/>
        <xdr:cNvSpPr/>
      </xdr:nvSpPr>
      <xdr:spPr>
        <a:xfrm>
          <a:off x="1079500" y="166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142341</xdr:rowOff>
    </xdr:from>
    <xdr:ext cx="534377" cy="259045"/>
    <xdr:sp macro="" textlink="">
      <xdr:nvSpPr>
        <xdr:cNvPr id="265" name="テキスト ボックス 264"/>
        <xdr:cNvSpPr txBox="1"/>
      </xdr:nvSpPr>
      <xdr:spPr>
        <a:xfrm>
          <a:off x="863111" y="167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168961</xdr:rowOff>
    </xdr:from>
    <xdr:to>
      <xdr:col>55</xdr:col>
      <xdr:colOff>0</xdr:colOff>
      <xdr:row>37</xdr:row>
      <xdr:rowOff>77064</xdr:rowOff>
    </xdr:to>
    <xdr:cxnSp macro="">
      <xdr:nvCxnSpPr>
        <xdr:cNvPr id="292" name="直線コネクタ 291"/>
        <xdr:cNvCxnSpPr/>
      </xdr:nvCxnSpPr>
      <xdr:spPr>
        <a:xfrm flipV="1">
          <a:off x="9639300" y="6341161"/>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77064</xdr:rowOff>
    </xdr:from>
    <xdr:to>
      <xdr:col>50</xdr:col>
      <xdr:colOff>114300</xdr:colOff>
      <xdr:row>37</xdr:row>
      <xdr:rowOff>77978</xdr:rowOff>
    </xdr:to>
    <xdr:cxnSp macro="">
      <xdr:nvCxnSpPr>
        <xdr:cNvPr id="295" name="直線コネクタ 294"/>
        <xdr:cNvCxnSpPr/>
      </xdr:nvCxnSpPr>
      <xdr:spPr>
        <a:xfrm flipV="1">
          <a:off x="8750300" y="64207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24028</xdr:rowOff>
    </xdr:from>
    <xdr:to>
      <xdr:col>45</xdr:col>
      <xdr:colOff>177800</xdr:colOff>
      <xdr:row>37</xdr:row>
      <xdr:rowOff>77978</xdr:rowOff>
    </xdr:to>
    <xdr:cxnSp macro="">
      <xdr:nvCxnSpPr>
        <xdr:cNvPr id="298" name="直線コネクタ 297"/>
        <xdr:cNvCxnSpPr/>
      </xdr:nvCxnSpPr>
      <xdr:spPr>
        <a:xfrm>
          <a:off x="7861300" y="636767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42316</xdr:rowOff>
    </xdr:from>
    <xdr:to>
      <xdr:col>41</xdr:col>
      <xdr:colOff>50800</xdr:colOff>
      <xdr:row>37</xdr:row>
      <xdr:rowOff>24028</xdr:rowOff>
    </xdr:to>
    <xdr:cxnSp macro="">
      <xdr:nvCxnSpPr>
        <xdr:cNvPr id="301" name="直線コネクタ 300"/>
        <xdr:cNvCxnSpPr/>
      </xdr:nvCxnSpPr>
      <xdr:spPr>
        <a:xfrm>
          <a:off x="6972300" y="621451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118161</xdr:rowOff>
    </xdr:from>
    <xdr:to>
      <xdr:col>55</xdr:col>
      <xdr:colOff>50800</xdr:colOff>
      <xdr:row>37</xdr:row>
      <xdr:rowOff>48311</xdr:rowOff>
    </xdr:to>
    <xdr:sp macro="" textlink="">
      <xdr:nvSpPr>
        <xdr:cNvPr id="311" name="楕円 310"/>
        <xdr:cNvSpPr/>
      </xdr:nvSpPr>
      <xdr:spPr>
        <a:xfrm>
          <a:off x="10426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141038</xdr:rowOff>
    </xdr:from>
    <xdr:ext cx="378565" cy="259045"/>
    <xdr:sp macro="" textlink="">
      <xdr:nvSpPr>
        <xdr:cNvPr id="312" name="労働費該当値テキスト"/>
        <xdr:cNvSpPr txBox="1"/>
      </xdr:nvSpPr>
      <xdr:spPr>
        <a:xfrm>
          <a:off x="10528300" y="614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26264</xdr:rowOff>
    </xdr:from>
    <xdr:to>
      <xdr:col>50</xdr:col>
      <xdr:colOff>165100</xdr:colOff>
      <xdr:row>37</xdr:row>
      <xdr:rowOff>127864</xdr:rowOff>
    </xdr:to>
    <xdr:sp macro="" textlink="">
      <xdr:nvSpPr>
        <xdr:cNvPr id="313" name="楕円 312"/>
        <xdr:cNvSpPr/>
      </xdr:nvSpPr>
      <xdr:spPr>
        <a:xfrm>
          <a:off x="9588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118991</xdr:rowOff>
    </xdr:from>
    <xdr:ext cx="378565" cy="259045"/>
    <xdr:sp macro="" textlink="">
      <xdr:nvSpPr>
        <xdr:cNvPr id="314" name="テキスト ボックス 313"/>
        <xdr:cNvSpPr txBox="1"/>
      </xdr:nvSpPr>
      <xdr:spPr>
        <a:xfrm>
          <a:off x="9450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27178</xdr:rowOff>
    </xdr:from>
    <xdr:to>
      <xdr:col>46</xdr:col>
      <xdr:colOff>38100</xdr:colOff>
      <xdr:row>37</xdr:row>
      <xdr:rowOff>128778</xdr:rowOff>
    </xdr:to>
    <xdr:sp macro="" textlink="">
      <xdr:nvSpPr>
        <xdr:cNvPr id="315" name="楕円 314"/>
        <xdr:cNvSpPr/>
      </xdr:nvSpPr>
      <xdr:spPr>
        <a:xfrm>
          <a:off x="8699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16" name="テキスト ボックス 315"/>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144678</xdr:rowOff>
    </xdr:from>
    <xdr:to>
      <xdr:col>41</xdr:col>
      <xdr:colOff>101600</xdr:colOff>
      <xdr:row>37</xdr:row>
      <xdr:rowOff>74828</xdr:rowOff>
    </xdr:to>
    <xdr:sp macro="" textlink="">
      <xdr:nvSpPr>
        <xdr:cNvPr id="317" name="楕円 316"/>
        <xdr:cNvSpPr/>
      </xdr:nvSpPr>
      <xdr:spPr>
        <a:xfrm>
          <a:off x="7810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65955</xdr:rowOff>
    </xdr:from>
    <xdr:ext cx="378565" cy="259045"/>
    <xdr:sp macro="" textlink="">
      <xdr:nvSpPr>
        <xdr:cNvPr id="318" name="テキスト ボックス 317"/>
        <xdr:cNvSpPr txBox="1"/>
      </xdr:nvSpPr>
      <xdr:spPr>
        <a:xfrm>
          <a:off x="7672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162966</xdr:rowOff>
    </xdr:from>
    <xdr:to>
      <xdr:col>36</xdr:col>
      <xdr:colOff>165100</xdr:colOff>
      <xdr:row>36</xdr:row>
      <xdr:rowOff>93116</xdr:rowOff>
    </xdr:to>
    <xdr:sp macro="" textlink="">
      <xdr:nvSpPr>
        <xdr:cNvPr id="319" name="楕円 318"/>
        <xdr:cNvSpPr/>
      </xdr:nvSpPr>
      <xdr:spPr>
        <a:xfrm>
          <a:off x="6921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109643</xdr:rowOff>
    </xdr:from>
    <xdr:ext cx="378565" cy="259045"/>
    <xdr:sp macro="" textlink="">
      <xdr:nvSpPr>
        <xdr:cNvPr id="320" name="テキスト ボックス 319"/>
        <xdr:cNvSpPr txBox="1"/>
      </xdr:nvSpPr>
      <xdr:spPr>
        <a:xfrm>
          <a:off x="6783017" y="593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116932</xdr:rowOff>
    </xdr:from>
    <xdr:to>
      <xdr:col>55</xdr:col>
      <xdr:colOff>0</xdr:colOff>
      <xdr:row>56</xdr:row>
      <xdr:rowOff>168549</xdr:rowOff>
    </xdr:to>
    <xdr:cxnSp macro="">
      <xdr:nvCxnSpPr>
        <xdr:cNvPr id="347" name="直線コネクタ 346"/>
        <xdr:cNvCxnSpPr/>
      </xdr:nvCxnSpPr>
      <xdr:spPr>
        <a:xfrm>
          <a:off x="9639300" y="9718132"/>
          <a:ext cx="8382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116932</xdr:rowOff>
    </xdr:from>
    <xdr:to>
      <xdr:col>50</xdr:col>
      <xdr:colOff>114300</xdr:colOff>
      <xdr:row>56</xdr:row>
      <xdr:rowOff>144546</xdr:rowOff>
    </xdr:to>
    <xdr:cxnSp macro="">
      <xdr:nvCxnSpPr>
        <xdr:cNvPr id="350" name="直線コネクタ 349"/>
        <xdr:cNvCxnSpPr/>
      </xdr:nvCxnSpPr>
      <xdr:spPr>
        <a:xfrm flipV="1">
          <a:off x="8750300" y="9718132"/>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144546</xdr:rowOff>
    </xdr:from>
    <xdr:to>
      <xdr:col>45</xdr:col>
      <xdr:colOff>177800</xdr:colOff>
      <xdr:row>57</xdr:row>
      <xdr:rowOff>28509</xdr:rowOff>
    </xdr:to>
    <xdr:cxnSp macro="">
      <xdr:nvCxnSpPr>
        <xdr:cNvPr id="353" name="直線コネクタ 352"/>
        <xdr:cNvCxnSpPr/>
      </xdr:nvCxnSpPr>
      <xdr:spPr>
        <a:xfrm flipV="1">
          <a:off x="7861300" y="9745746"/>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28509</xdr:rowOff>
    </xdr:from>
    <xdr:to>
      <xdr:col>41</xdr:col>
      <xdr:colOff>50800</xdr:colOff>
      <xdr:row>57</xdr:row>
      <xdr:rowOff>50180</xdr:rowOff>
    </xdr:to>
    <xdr:cxnSp macro="">
      <xdr:nvCxnSpPr>
        <xdr:cNvPr id="356" name="直線コネクタ 355"/>
        <xdr:cNvCxnSpPr/>
      </xdr:nvCxnSpPr>
      <xdr:spPr>
        <a:xfrm flipV="1">
          <a:off x="6972300" y="980115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117749</xdr:rowOff>
    </xdr:from>
    <xdr:to>
      <xdr:col>55</xdr:col>
      <xdr:colOff>50800</xdr:colOff>
      <xdr:row>57</xdr:row>
      <xdr:rowOff>47899</xdr:rowOff>
    </xdr:to>
    <xdr:sp macro="" textlink="">
      <xdr:nvSpPr>
        <xdr:cNvPr id="366" name="楕円 365"/>
        <xdr:cNvSpPr/>
      </xdr:nvSpPr>
      <xdr:spPr>
        <a:xfrm>
          <a:off x="10426700" y="97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140626</xdr:rowOff>
    </xdr:from>
    <xdr:ext cx="469744" cy="259045"/>
    <xdr:sp macro="" textlink="">
      <xdr:nvSpPr>
        <xdr:cNvPr id="367" name="農林水産業費該当値テキスト"/>
        <xdr:cNvSpPr txBox="1"/>
      </xdr:nvSpPr>
      <xdr:spPr>
        <a:xfrm>
          <a:off x="10528300" y="95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66132</xdr:rowOff>
    </xdr:from>
    <xdr:to>
      <xdr:col>50</xdr:col>
      <xdr:colOff>165100</xdr:colOff>
      <xdr:row>56</xdr:row>
      <xdr:rowOff>167732</xdr:rowOff>
    </xdr:to>
    <xdr:sp macro="" textlink="">
      <xdr:nvSpPr>
        <xdr:cNvPr id="368" name="楕円 367"/>
        <xdr:cNvSpPr/>
      </xdr:nvSpPr>
      <xdr:spPr>
        <a:xfrm>
          <a:off x="9588500" y="96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12809</xdr:rowOff>
    </xdr:from>
    <xdr:ext cx="469744" cy="259045"/>
    <xdr:sp macro="" textlink="">
      <xdr:nvSpPr>
        <xdr:cNvPr id="369" name="テキスト ボックス 368"/>
        <xdr:cNvSpPr txBox="1"/>
      </xdr:nvSpPr>
      <xdr:spPr>
        <a:xfrm>
          <a:off x="9404428" y="944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93746</xdr:rowOff>
    </xdr:from>
    <xdr:to>
      <xdr:col>46</xdr:col>
      <xdr:colOff>38100</xdr:colOff>
      <xdr:row>57</xdr:row>
      <xdr:rowOff>23896</xdr:rowOff>
    </xdr:to>
    <xdr:sp macro="" textlink="">
      <xdr:nvSpPr>
        <xdr:cNvPr id="370" name="楕円 369"/>
        <xdr:cNvSpPr/>
      </xdr:nvSpPr>
      <xdr:spPr>
        <a:xfrm>
          <a:off x="8699500" y="9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40423</xdr:rowOff>
    </xdr:from>
    <xdr:ext cx="469744" cy="259045"/>
    <xdr:sp macro="" textlink="">
      <xdr:nvSpPr>
        <xdr:cNvPr id="371" name="テキスト ボックス 370"/>
        <xdr:cNvSpPr txBox="1"/>
      </xdr:nvSpPr>
      <xdr:spPr>
        <a:xfrm>
          <a:off x="8515428" y="947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149159</xdr:rowOff>
    </xdr:from>
    <xdr:to>
      <xdr:col>41</xdr:col>
      <xdr:colOff>101600</xdr:colOff>
      <xdr:row>57</xdr:row>
      <xdr:rowOff>79309</xdr:rowOff>
    </xdr:to>
    <xdr:sp macro="" textlink="">
      <xdr:nvSpPr>
        <xdr:cNvPr id="372" name="楕円 371"/>
        <xdr:cNvSpPr/>
      </xdr:nvSpPr>
      <xdr:spPr>
        <a:xfrm>
          <a:off x="7810500" y="9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95836</xdr:rowOff>
    </xdr:from>
    <xdr:ext cx="469744" cy="259045"/>
    <xdr:sp macro="" textlink="">
      <xdr:nvSpPr>
        <xdr:cNvPr id="373" name="テキスト ボックス 372"/>
        <xdr:cNvSpPr txBox="1"/>
      </xdr:nvSpPr>
      <xdr:spPr>
        <a:xfrm>
          <a:off x="7626428" y="95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170830</xdr:rowOff>
    </xdr:from>
    <xdr:to>
      <xdr:col>36</xdr:col>
      <xdr:colOff>165100</xdr:colOff>
      <xdr:row>57</xdr:row>
      <xdr:rowOff>100980</xdr:rowOff>
    </xdr:to>
    <xdr:sp macro="" textlink="">
      <xdr:nvSpPr>
        <xdr:cNvPr id="374" name="楕円 373"/>
        <xdr:cNvSpPr/>
      </xdr:nvSpPr>
      <xdr:spPr>
        <a:xfrm>
          <a:off x="6921500" y="97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117507</xdr:rowOff>
    </xdr:from>
    <xdr:ext cx="469744" cy="259045"/>
    <xdr:sp macro="" textlink="">
      <xdr:nvSpPr>
        <xdr:cNvPr id="375" name="テキスト ボックス 374"/>
        <xdr:cNvSpPr txBox="1"/>
      </xdr:nvSpPr>
      <xdr:spPr>
        <a:xfrm>
          <a:off x="6737428" y="95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139266</xdr:rowOff>
    </xdr:from>
    <xdr:to>
      <xdr:col>55</xdr:col>
      <xdr:colOff>0</xdr:colOff>
      <xdr:row>78</xdr:row>
      <xdr:rowOff>6426</xdr:rowOff>
    </xdr:to>
    <xdr:cxnSp macro="">
      <xdr:nvCxnSpPr>
        <xdr:cNvPr id="402" name="直線コネクタ 401"/>
        <xdr:cNvCxnSpPr/>
      </xdr:nvCxnSpPr>
      <xdr:spPr>
        <a:xfrm>
          <a:off x="9639300" y="13340916"/>
          <a:ext cx="8382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139266</xdr:rowOff>
    </xdr:from>
    <xdr:to>
      <xdr:col>50</xdr:col>
      <xdr:colOff>114300</xdr:colOff>
      <xdr:row>77</xdr:row>
      <xdr:rowOff>150626</xdr:rowOff>
    </xdr:to>
    <xdr:cxnSp macro="">
      <xdr:nvCxnSpPr>
        <xdr:cNvPr id="405" name="直線コネクタ 404"/>
        <xdr:cNvCxnSpPr/>
      </xdr:nvCxnSpPr>
      <xdr:spPr>
        <a:xfrm flipV="1">
          <a:off x="8750300" y="13340916"/>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150626</xdr:rowOff>
    </xdr:from>
    <xdr:to>
      <xdr:col>45</xdr:col>
      <xdr:colOff>177800</xdr:colOff>
      <xdr:row>77</xdr:row>
      <xdr:rowOff>152205</xdr:rowOff>
    </xdr:to>
    <xdr:cxnSp macro="">
      <xdr:nvCxnSpPr>
        <xdr:cNvPr id="408" name="直線コネクタ 407"/>
        <xdr:cNvCxnSpPr/>
      </xdr:nvCxnSpPr>
      <xdr:spPr>
        <a:xfrm flipV="1">
          <a:off x="7861300" y="13352276"/>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152205</xdr:rowOff>
    </xdr:from>
    <xdr:to>
      <xdr:col>41</xdr:col>
      <xdr:colOff>50800</xdr:colOff>
      <xdr:row>78</xdr:row>
      <xdr:rowOff>39894</xdr:rowOff>
    </xdr:to>
    <xdr:cxnSp macro="">
      <xdr:nvCxnSpPr>
        <xdr:cNvPr id="411" name="直線コネクタ 410"/>
        <xdr:cNvCxnSpPr/>
      </xdr:nvCxnSpPr>
      <xdr:spPr>
        <a:xfrm flipV="1">
          <a:off x="6972300" y="13353855"/>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127076</xdr:rowOff>
    </xdr:from>
    <xdr:to>
      <xdr:col>55</xdr:col>
      <xdr:colOff>50800</xdr:colOff>
      <xdr:row>78</xdr:row>
      <xdr:rowOff>57226</xdr:rowOff>
    </xdr:to>
    <xdr:sp macro="" textlink="">
      <xdr:nvSpPr>
        <xdr:cNvPr id="421" name="楕円 420"/>
        <xdr:cNvSpPr/>
      </xdr:nvSpPr>
      <xdr:spPr>
        <a:xfrm>
          <a:off x="104267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42003</xdr:rowOff>
    </xdr:from>
    <xdr:ext cx="469744" cy="259045"/>
    <xdr:sp macro="" textlink="">
      <xdr:nvSpPr>
        <xdr:cNvPr id="422" name="商工費該当値テキスト"/>
        <xdr:cNvSpPr txBox="1"/>
      </xdr:nvSpPr>
      <xdr:spPr>
        <a:xfrm>
          <a:off x="10528300" y="132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88466</xdr:rowOff>
    </xdr:from>
    <xdr:to>
      <xdr:col>50</xdr:col>
      <xdr:colOff>165100</xdr:colOff>
      <xdr:row>78</xdr:row>
      <xdr:rowOff>18616</xdr:rowOff>
    </xdr:to>
    <xdr:sp macro="" textlink="">
      <xdr:nvSpPr>
        <xdr:cNvPr id="423" name="楕円 422"/>
        <xdr:cNvSpPr/>
      </xdr:nvSpPr>
      <xdr:spPr>
        <a:xfrm>
          <a:off x="9588500" y="132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9743</xdr:rowOff>
    </xdr:from>
    <xdr:ext cx="469744" cy="259045"/>
    <xdr:sp macro="" textlink="">
      <xdr:nvSpPr>
        <xdr:cNvPr id="424" name="テキスト ボックス 423"/>
        <xdr:cNvSpPr txBox="1"/>
      </xdr:nvSpPr>
      <xdr:spPr>
        <a:xfrm>
          <a:off x="9404428" y="1338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99826</xdr:rowOff>
    </xdr:from>
    <xdr:to>
      <xdr:col>46</xdr:col>
      <xdr:colOff>38100</xdr:colOff>
      <xdr:row>78</xdr:row>
      <xdr:rowOff>29976</xdr:rowOff>
    </xdr:to>
    <xdr:sp macro="" textlink="">
      <xdr:nvSpPr>
        <xdr:cNvPr id="425" name="楕円 424"/>
        <xdr:cNvSpPr/>
      </xdr:nvSpPr>
      <xdr:spPr>
        <a:xfrm>
          <a:off x="86995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21103</xdr:rowOff>
    </xdr:from>
    <xdr:ext cx="469744" cy="259045"/>
    <xdr:sp macro="" textlink="">
      <xdr:nvSpPr>
        <xdr:cNvPr id="426" name="テキスト ボックス 425"/>
        <xdr:cNvSpPr txBox="1"/>
      </xdr:nvSpPr>
      <xdr:spPr>
        <a:xfrm>
          <a:off x="8515428" y="1339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101405</xdr:rowOff>
    </xdr:from>
    <xdr:to>
      <xdr:col>41</xdr:col>
      <xdr:colOff>101600</xdr:colOff>
      <xdr:row>78</xdr:row>
      <xdr:rowOff>31555</xdr:rowOff>
    </xdr:to>
    <xdr:sp macro="" textlink="">
      <xdr:nvSpPr>
        <xdr:cNvPr id="427" name="楕円 426"/>
        <xdr:cNvSpPr/>
      </xdr:nvSpPr>
      <xdr:spPr>
        <a:xfrm>
          <a:off x="7810500" y="133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22682</xdr:rowOff>
    </xdr:from>
    <xdr:ext cx="469744" cy="259045"/>
    <xdr:sp macro="" textlink="">
      <xdr:nvSpPr>
        <xdr:cNvPr id="428" name="テキスト ボックス 427"/>
        <xdr:cNvSpPr txBox="1"/>
      </xdr:nvSpPr>
      <xdr:spPr>
        <a:xfrm>
          <a:off x="7626428" y="133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160544</xdr:rowOff>
    </xdr:from>
    <xdr:to>
      <xdr:col>36</xdr:col>
      <xdr:colOff>165100</xdr:colOff>
      <xdr:row>78</xdr:row>
      <xdr:rowOff>90694</xdr:rowOff>
    </xdr:to>
    <xdr:sp macro="" textlink="">
      <xdr:nvSpPr>
        <xdr:cNvPr id="429" name="楕円 428"/>
        <xdr:cNvSpPr/>
      </xdr:nvSpPr>
      <xdr:spPr>
        <a:xfrm>
          <a:off x="6921500" y="133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81821</xdr:rowOff>
    </xdr:from>
    <xdr:ext cx="469744" cy="259045"/>
    <xdr:sp macro="" textlink="">
      <xdr:nvSpPr>
        <xdr:cNvPr id="430" name="テキスト ボックス 429"/>
        <xdr:cNvSpPr txBox="1"/>
      </xdr:nvSpPr>
      <xdr:spPr>
        <a:xfrm>
          <a:off x="6737428" y="13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93808</xdr:rowOff>
    </xdr:from>
    <xdr:to>
      <xdr:col>55</xdr:col>
      <xdr:colOff>0</xdr:colOff>
      <xdr:row>96</xdr:row>
      <xdr:rowOff>63881</xdr:rowOff>
    </xdr:to>
    <xdr:cxnSp macro="">
      <xdr:nvCxnSpPr>
        <xdr:cNvPr id="460" name="直線コネクタ 459"/>
        <xdr:cNvCxnSpPr/>
      </xdr:nvCxnSpPr>
      <xdr:spPr>
        <a:xfrm>
          <a:off x="9639300" y="16381558"/>
          <a:ext cx="838200" cy="1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93808</xdr:rowOff>
    </xdr:from>
    <xdr:to>
      <xdr:col>50</xdr:col>
      <xdr:colOff>114300</xdr:colOff>
      <xdr:row>97</xdr:row>
      <xdr:rowOff>42545</xdr:rowOff>
    </xdr:to>
    <xdr:cxnSp macro="">
      <xdr:nvCxnSpPr>
        <xdr:cNvPr id="463" name="直線コネクタ 462"/>
        <xdr:cNvCxnSpPr/>
      </xdr:nvCxnSpPr>
      <xdr:spPr>
        <a:xfrm flipV="1">
          <a:off x="8750300" y="16381558"/>
          <a:ext cx="889000" cy="2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31192</xdr:rowOff>
    </xdr:from>
    <xdr:to>
      <xdr:col>45</xdr:col>
      <xdr:colOff>177800</xdr:colOff>
      <xdr:row>97</xdr:row>
      <xdr:rowOff>42545</xdr:rowOff>
    </xdr:to>
    <xdr:cxnSp macro="">
      <xdr:nvCxnSpPr>
        <xdr:cNvPr id="466" name="直線コネクタ 465"/>
        <xdr:cNvCxnSpPr/>
      </xdr:nvCxnSpPr>
      <xdr:spPr>
        <a:xfrm>
          <a:off x="7861300" y="1666184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31192</xdr:rowOff>
    </xdr:from>
    <xdr:to>
      <xdr:col>41</xdr:col>
      <xdr:colOff>50800</xdr:colOff>
      <xdr:row>97</xdr:row>
      <xdr:rowOff>142442</xdr:rowOff>
    </xdr:to>
    <xdr:cxnSp macro="">
      <xdr:nvCxnSpPr>
        <xdr:cNvPr id="469" name="直線コネクタ 468"/>
        <xdr:cNvCxnSpPr/>
      </xdr:nvCxnSpPr>
      <xdr:spPr>
        <a:xfrm flipV="1">
          <a:off x="6972300" y="16661842"/>
          <a:ext cx="889000" cy="1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79" name="楕円 478"/>
        <xdr:cNvSpPr/>
      </xdr:nvSpPr>
      <xdr:spPr>
        <a:xfrm>
          <a:off x="10426700" y="164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35958</xdr:rowOff>
    </xdr:from>
    <xdr:ext cx="534377" cy="259045"/>
    <xdr:sp macro="" textlink="">
      <xdr:nvSpPr>
        <xdr:cNvPr id="480" name="土木費該当値テキスト"/>
        <xdr:cNvSpPr txBox="1"/>
      </xdr:nvSpPr>
      <xdr:spPr>
        <a:xfrm>
          <a:off x="10528300" y="163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43008</xdr:rowOff>
    </xdr:from>
    <xdr:to>
      <xdr:col>50</xdr:col>
      <xdr:colOff>165100</xdr:colOff>
      <xdr:row>95</xdr:row>
      <xdr:rowOff>144608</xdr:rowOff>
    </xdr:to>
    <xdr:sp macro="" textlink="">
      <xdr:nvSpPr>
        <xdr:cNvPr id="481" name="楕円 480"/>
        <xdr:cNvSpPr/>
      </xdr:nvSpPr>
      <xdr:spPr>
        <a:xfrm>
          <a:off x="9588500" y="163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161135</xdr:rowOff>
    </xdr:from>
    <xdr:ext cx="534377" cy="259045"/>
    <xdr:sp macro="" textlink="">
      <xdr:nvSpPr>
        <xdr:cNvPr id="482" name="テキスト ボックス 481"/>
        <xdr:cNvSpPr txBox="1"/>
      </xdr:nvSpPr>
      <xdr:spPr>
        <a:xfrm>
          <a:off x="9372111" y="16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163195</xdr:rowOff>
    </xdr:from>
    <xdr:to>
      <xdr:col>46</xdr:col>
      <xdr:colOff>38100</xdr:colOff>
      <xdr:row>97</xdr:row>
      <xdr:rowOff>93345</xdr:rowOff>
    </xdr:to>
    <xdr:sp macro="" textlink="">
      <xdr:nvSpPr>
        <xdr:cNvPr id="483" name="楕円 482"/>
        <xdr:cNvSpPr/>
      </xdr:nvSpPr>
      <xdr:spPr>
        <a:xfrm>
          <a:off x="8699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84472</xdr:rowOff>
    </xdr:from>
    <xdr:ext cx="534377" cy="259045"/>
    <xdr:sp macro="" textlink="">
      <xdr:nvSpPr>
        <xdr:cNvPr id="484" name="テキスト ボックス 483"/>
        <xdr:cNvSpPr txBox="1"/>
      </xdr:nvSpPr>
      <xdr:spPr>
        <a:xfrm>
          <a:off x="8483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151842</xdr:rowOff>
    </xdr:from>
    <xdr:to>
      <xdr:col>41</xdr:col>
      <xdr:colOff>101600</xdr:colOff>
      <xdr:row>97</xdr:row>
      <xdr:rowOff>81992</xdr:rowOff>
    </xdr:to>
    <xdr:sp macro="" textlink="">
      <xdr:nvSpPr>
        <xdr:cNvPr id="485" name="楕円 484"/>
        <xdr:cNvSpPr/>
      </xdr:nvSpPr>
      <xdr:spPr>
        <a:xfrm>
          <a:off x="7810500" y="166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73119</xdr:rowOff>
    </xdr:from>
    <xdr:ext cx="534377" cy="259045"/>
    <xdr:sp macro="" textlink="">
      <xdr:nvSpPr>
        <xdr:cNvPr id="486" name="テキスト ボックス 485"/>
        <xdr:cNvSpPr txBox="1"/>
      </xdr:nvSpPr>
      <xdr:spPr>
        <a:xfrm>
          <a:off x="7594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91642</xdr:rowOff>
    </xdr:from>
    <xdr:to>
      <xdr:col>36</xdr:col>
      <xdr:colOff>165100</xdr:colOff>
      <xdr:row>98</xdr:row>
      <xdr:rowOff>21792</xdr:rowOff>
    </xdr:to>
    <xdr:sp macro="" textlink="">
      <xdr:nvSpPr>
        <xdr:cNvPr id="487" name="楕円 486"/>
        <xdr:cNvSpPr/>
      </xdr:nvSpPr>
      <xdr:spPr>
        <a:xfrm>
          <a:off x="69215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12919</xdr:rowOff>
    </xdr:from>
    <xdr:ext cx="534377" cy="259045"/>
    <xdr:sp macro="" textlink="">
      <xdr:nvSpPr>
        <xdr:cNvPr id="488" name="テキスト ボックス 487"/>
        <xdr:cNvSpPr txBox="1"/>
      </xdr:nvSpPr>
      <xdr:spPr>
        <a:xfrm>
          <a:off x="6705111" y="168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88798</xdr:rowOff>
    </xdr:from>
    <xdr:to>
      <xdr:col>85</xdr:col>
      <xdr:colOff>126364</xdr:colOff>
      <xdr:row>37</xdr:row>
      <xdr:rowOff>102133</xdr:rowOff>
    </xdr:to>
    <xdr:cxnSp macro="">
      <xdr:nvCxnSpPr>
        <xdr:cNvPr id="513" name="直線コネクタ 512"/>
        <xdr:cNvCxnSpPr/>
      </xdr:nvCxnSpPr>
      <xdr:spPr>
        <a:xfrm flipV="1">
          <a:off x="16317595" y="5403748"/>
          <a:ext cx="1269" cy="104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105960</xdr:rowOff>
    </xdr:from>
    <xdr:ext cx="469744" cy="259045"/>
    <xdr:sp macro="" textlink="">
      <xdr:nvSpPr>
        <xdr:cNvPr id="514" name="消防費最小値テキスト"/>
        <xdr:cNvSpPr txBox="1"/>
      </xdr:nvSpPr>
      <xdr:spPr>
        <a:xfrm>
          <a:off x="16370300" y="64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102133</xdr:rowOff>
    </xdr:from>
    <xdr:to>
      <xdr:col>86</xdr:col>
      <xdr:colOff>25400</xdr:colOff>
      <xdr:row>37</xdr:row>
      <xdr:rowOff>102133</xdr:rowOff>
    </xdr:to>
    <xdr:cxnSp macro="">
      <xdr:nvCxnSpPr>
        <xdr:cNvPr id="515" name="直線コネクタ 514"/>
        <xdr:cNvCxnSpPr/>
      </xdr:nvCxnSpPr>
      <xdr:spPr>
        <a:xfrm>
          <a:off x="16230600" y="644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35475</xdr:rowOff>
    </xdr:from>
    <xdr:ext cx="534377" cy="259045"/>
    <xdr:sp macro="" textlink="">
      <xdr:nvSpPr>
        <xdr:cNvPr id="516" name="消防費最大値テキスト"/>
        <xdr:cNvSpPr txBox="1"/>
      </xdr:nvSpPr>
      <xdr:spPr>
        <a:xfrm>
          <a:off x="16370300" y="51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88798</xdr:rowOff>
    </xdr:from>
    <xdr:to>
      <xdr:col>86</xdr:col>
      <xdr:colOff>25400</xdr:colOff>
      <xdr:row>31</xdr:row>
      <xdr:rowOff>88798</xdr:rowOff>
    </xdr:to>
    <xdr:cxnSp macro="">
      <xdr:nvCxnSpPr>
        <xdr:cNvPr id="517" name="直線コネクタ 516"/>
        <xdr:cNvCxnSpPr/>
      </xdr:nvCxnSpPr>
      <xdr:spPr>
        <a:xfrm>
          <a:off x="16230600" y="5403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147244</xdr:rowOff>
    </xdr:from>
    <xdr:to>
      <xdr:col>85</xdr:col>
      <xdr:colOff>127000</xdr:colOff>
      <xdr:row>34</xdr:row>
      <xdr:rowOff>72720</xdr:rowOff>
    </xdr:to>
    <xdr:cxnSp macro="">
      <xdr:nvCxnSpPr>
        <xdr:cNvPr id="518" name="直線コネクタ 517"/>
        <xdr:cNvCxnSpPr/>
      </xdr:nvCxnSpPr>
      <xdr:spPr>
        <a:xfrm>
          <a:off x="15481300" y="5805094"/>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126458</xdr:rowOff>
    </xdr:from>
    <xdr:ext cx="534377" cy="259045"/>
    <xdr:sp macro="" textlink="">
      <xdr:nvSpPr>
        <xdr:cNvPr id="519" name="消防費平均値テキスト"/>
        <xdr:cNvSpPr txBox="1"/>
      </xdr:nvSpPr>
      <xdr:spPr>
        <a:xfrm>
          <a:off x="16370300" y="612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148031</xdr:rowOff>
    </xdr:from>
    <xdr:to>
      <xdr:col>85</xdr:col>
      <xdr:colOff>177800</xdr:colOff>
      <xdr:row>36</xdr:row>
      <xdr:rowOff>78181</xdr:rowOff>
    </xdr:to>
    <xdr:sp macro="" textlink="">
      <xdr:nvSpPr>
        <xdr:cNvPr id="520" name="フローチャート: 判断 519"/>
        <xdr:cNvSpPr/>
      </xdr:nvSpPr>
      <xdr:spPr>
        <a:xfrm>
          <a:off x="16268700" y="614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62128</xdr:rowOff>
    </xdr:from>
    <xdr:to>
      <xdr:col>81</xdr:col>
      <xdr:colOff>50800</xdr:colOff>
      <xdr:row>33</xdr:row>
      <xdr:rowOff>147244</xdr:rowOff>
    </xdr:to>
    <xdr:cxnSp macro="">
      <xdr:nvCxnSpPr>
        <xdr:cNvPr id="521" name="直線コネクタ 520"/>
        <xdr:cNvCxnSpPr/>
      </xdr:nvCxnSpPr>
      <xdr:spPr>
        <a:xfrm>
          <a:off x="14592300" y="5719978"/>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153060</xdr:rowOff>
    </xdr:from>
    <xdr:to>
      <xdr:col>81</xdr:col>
      <xdr:colOff>101600</xdr:colOff>
      <xdr:row>36</xdr:row>
      <xdr:rowOff>83210</xdr:rowOff>
    </xdr:to>
    <xdr:sp macro="" textlink="">
      <xdr:nvSpPr>
        <xdr:cNvPr id="522" name="フローチャート: 判断 521"/>
        <xdr:cNvSpPr/>
      </xdr:nvSpPr>
      <xdr:spPr>
        <a:xfrm>
          <a:off x="15430500" y="61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74337</xdr:rowOff>
    </xdr:from>
    <xdr:ext cx="534377" cy="259045"/>
    <xdr:sp macro="" textlink="">
      <xdr:nvSpPr>
        <xdr:cNvPr id="523" name="テキスト ボックス 522"/>
        <xdr:cNvSpPr txBox="1"/>
      </xdr:nvSpPr>
      <xdr:spPr>
        <a:xfrm>
          <a:off x="15214111" y="62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127889</xdr:rowOff>
    </xdr:from>
    <xdr:to>
      <xdr:col>76</xdr:col>
      <xdr:colOff>114300</xdr:colOff>
      <xdr:row>33</xdr:row>
      <xdr:rowOff>62128</xdr:rowOff>
    </xdr:to>
    <xdr:cxnSp macro="">
      <xdr:nvCxnSpPr>
        <xdr:cNvPr id="524" name="直線コネクタ 523"/>
        <xdr:cNvCxnSpPr/>
      </xdr:nvCxnSpPr>
      <xdr:spPr>
        <a:xfrm>
          <a:off x="13703300" y="5271389"/>
          <a:ext cx="889000" cy="4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163424</xdr:rowOff>
    </xdr:from>
    <xdr:to>
      <xdr:col>76</xdr:col>
      <xdr:colOff>165100</xdr:colOff>
      <xdr:row>36</xdr:row>
      <xdr:rowOff>93574</xdr:rowOff>
    </xdr:to>
    <xdr:sp macro="" textlink="">
      <xdr:nvSpPr>
        <xdr:cNvPr id="525" name="フローチャート: 判断 524"/>
        <xdr:cNvSpPr/>
      </xdr:nvSpPr>
      <xdr:spPr>
        <a:xfrm>
          <a:off x="14541500" y="61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84701</xdr:rowOff>
    </xdr:from>
    <xdr:ext cx="534377" cy="259045"/>
    <xdr:sp macro="" textlink="">
      <xdr:nvSpPr>
        <xdr:cNvPr id="526" name="テキスト ボックス 525"/>
        <xdr:cNvSpPr txBox="1"/>
      </xdr:nvSpPr>
      <xdr:spPr>
        <a:xfrm>
          <a:off x="14325111" y="6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127889</xdr:rowOff>
    </xdr:from>
    <xdr:to>
      <xdr:col>71</xdr:col>
      <xdr:colOff>177800</xdr:colOff>
      <xdr:row>33</xdr:row>
      <xdr:rowOff>155245</xdr:rowOff>
    </xdr:to>
    <xdr:cxnSp macro="">
      <xdr:nvCxnSpPr>
        <xdr:cNvPr id="527" name="直線コネクタ 526"/>
        <xdr:cNvCxnSpPr/>
      </xdr:nvCxnSpPr>
      <xdr:spPr>
        <a:xfrm flipV="1">
          <a:off x="12814300" y="5271389"/>
          <a:ext cx="889000" cy="5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149022</xdr:rowOff>
    </xdr:from>
    <xdr:to>
      <xdr:col>72</xdr:col>
      <xdr:colOff>38100</xdr:colOff>
      <xdr:row>36</xdr:row>
      <xdr:rowOff>79172</xdr:rowOff>
    </xdr:to>
    <xdr:sp macro="" textlink="">
      <xdr:nvSpPr>
        <xdr:cNvPr id="528" name="フローチャート: 判断 527"/>
        <xdr:cNvSpPr/>
      </xdr:nvSpPr>
      <xdr:spPr>
        <a:xfrm>
          <a:off x="136525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70299</xdr:rowOff>
    </xdr:from>
    <xdr:ext cx="534377" cy="259045"/>
    <xdr:sp macro="" textlink="">
      <xdr:nvSpPr>
        <xdr:cNvPr id="529" name="テキスト ボックス 528"/>
        <xdr:cNvSpPr txBox="1"/>
      </xdr:nvSpPr>
      <xdr:spPr>
        <a:xfrm>
          <a:off x="13436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136449</xdr:rowOff>
    </xdr:from>
    <xdr:to>
      <xdr:col>67</xdr:col>
      <xdr:colOff>101600</xdr:colOff>
      <xdr:row>36</xdr:row>
      <xdr:rowOff>66599</xdr:rowOff>
    </xdr:to>
    <xdr:sp macro="" textlink="">
      <xdr:nvSpPr>
        <xdr:cNvPr id="530" name="フローチャート: 判断 529"/>
        <xdr:cNvSpPr/>
      </xdr:nvSpPr>
      <xdr:spPr>
        <a:xfrm>
          <a:off x="12763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57726</xdr:rowOff>
    </xdr:from>
    <xdr:ext cx="534377" cy="259045"/>
    <xdr:sp macro="" textlink="">
      <xdr:nvSpPr>
        <xdr:cNvPr id="531" name="テキスト ボックス 530"/>
        <xdr:cNvSpPr txBox="1"/>
      </xdr:nvSpPr>
      <xdr:spPr>
        <a:xfrm>
          <a:off x="12547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21920</xdr:rowOff>
    </xdr:from>
    <xdr:to>
      <xdr:col>85</xdr:col>
      <xdr:colOff>177800</xdr:colOff>
      <xdr:row>34</xdr:row>
      <xdr:rowOff>123520</xdr:rowOff>
    </xdr:to>
    <xdr:sp macro="" textlink="">
      <xdr:nvSpPr>
        <xdr:cNvPr id="537" name="楕円 536"/>
        <xdr:cNvSpPr/>
      </xdr:nvSpPr>
      <xdr:spPr>
        <a:xfrm>
          <a:off x="16268700" y="58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44797</xdr:rowOff>
    </xdr:from>
    <xdr:ext cx="534377" cy="259045"/>
    <xdr:sp macro="" textlink="">
      <xdr:nvSpPr>
        <xdr:cNvPr id="538" name="消防費該当値テキスト"/>
        <xdr:cNvSpPr txBox="1"/>
      </xdr:nvSpPr>
      <xdr:spPr>
        <a:xfrm>
          <a:off x="16370300" y="57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96444</xdr:rowOff>
    </xdr:from>
    <xdr:to>
      <xdr:col>81</xdr:col>
      <xdr:colOff>101600</xdr:colOff>
      <xdr:row>34</xdr:row>
      <xdr:rowOff>26594</xdr:rowOff>
    </xdr:to>
    <xdr:sp macro="" textlink="">
      <xdr:nvSpPr>
        <xdr:cNvPr id="539" name="楕円 538"/>
        <xdr:cNvSpPr/>
      </xdr:nvSpPr>
      <xdr:spPr>
        <a:xfrm>
          <a:off x="15430500" y="57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43121</xdr:rowOff>
    </xdr:from>
    <xdr:ext cx="534377" cy="259045"/>
    <xdr:sp macro="" textlink="">
      <xdr:nvSpPr>
        <xdr:cNvPr id="540" name="テキスト ボックス 539"/>
        <xdr:cNvSpPr txBox="1"/>
      </xdr:nvSpPr>
      <xdr:spPr>
        <a:xfrm>
          <a:off x="15214111" y="552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11328</xdr:rowOff>
    </xdr:from>
    <xdr:to>
      <xdr:col>76</xdr:col>
      <xdr:colOff>165100</xdr:colOff>
      <xdr:row>33</xdr:row>
      <xdr:rowOff>112928</xdr:rowOff>
    </xdr:to>
    <xdr:sp macro="" textlink="">
      <xdr:nvSpPr>
        <xdr:cNvPr id="541" name="楕円 540"/>
        <xdr:cNvSpPr/>
      </xdr:nvSpPr>
      <xdr:spPr>
        <a:xfrm>
          <a:off x="14541500" y="56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129455</xdr:rowOff>
    </xdr:from>
    <xdr:ext cx="534377" cy="259045"/>
    <xdr:sp macro="" textlink="">
      <xdr:nvSpPr>
        <xdr:cNvPr id="542" name="テキスト ボックス 541"/>
        <xdr:cNvSpPr txBox="1"/>
      </xdr:nvSpPr>
      <xdr:spPr>
        <a:xfrm>
          <a:off x="14325111" y="54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77089</xdr:rowOff>
    </xdr:from>
    <xdr:to>
      <xdr:col>72</xdr:col>
      <xdr:colOff>38100</xdr:colOff>
      <xdr:row>31</xdr:row>
      <xdr:rowOff>7239</xdr:rowOff>
    </xdr:to>
    <xdr:sp macro="" textlink="">
      <xdr:nvSpPr>
        <xdr:cNvPr id="543" name="楕円 542"/>
        <xdr:cNvSpPr/>
      </xdr:nvSpPr>
      <xdr:spPr>
        <a:xfrm>
          <a:off x="13652500" y="52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23766</xdr:rowOff>
    </xdr:from>
    <xdr:ext cx="534377" cy="259045"/>
    <xdr:sp macro="" textlink="">
      <xdr:nvSpPr>
        <xdr:cNvPr id="544" name="テキスト ボックス 543"/>
        <xdr:cNvSpPr txBox="1"/>
      </xdr:nvSpPr>
      <xdr:spPr>
        <a:xfrm>
          <a:off x="13436111" y="49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104445</xdr:rowOff>
    </xdr:from>
    <xdr:to>
      <xdr:col>67</xdr:col>
      <xdr:colOff>101600</xdr:colOff>
      <xdr:row>34</xdr:row>
      <xdr:rowOff>34595</xdr:rowOff>
    </xdr:to>
    <xdr:sp macro="" textlink="">
      <xdr:nvSpPr>
        <xdr:cNvPr id="545" name="楕円 544"/>
        <xdr:cNvSpPr/>
      </xdr:nvSpPr>
      <xdr:spPr>
        <a:xfrm>
          <a:off x="12763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51122</xdr:rowOff>
    </xdr:from>
    <xdr:ext cx="534377" cy="259045"/>
    <xdr:sp macro="" textlink="">
      <xdr:nvSpPr>
        <xdr:cNvPr id="546" name="テキスト ボックス 545"/>
        <xdr:cNvSpPr txBox="1"/>
      </xdr:nvSpPr>
      <xdr:spPr>
        <a:xfrm>
          <a:off x="12547111" y="55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3" name="直線コネクタ 572"/>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4"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5" name="直線コネクタ 574"/>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6"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7" name="直線コネクタ 576"/>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38626</xdr:rowOff>
    </xdr:from>
    <xdr:to>
      <xdr:col>85</xdr:col>
      <xdr:colOff>127000</xdr:colOff>
      <xdr:row>55</xdr:row>
      <xdr:rowOff>124286</xdr:rowOff>
    </xdr:to>
    <xdr:cxnSp macro="">
      <xdr:nvCxnSpPr>
        <xdr:cNvPr id="578" name="直線コネクタ 577"/>
        <xdr:cNvCxnSpPr/>
      </xdr:nvCxnSpPr>
      <xdr:spPr>
        <a:xfrm>
          <a:off x="15481300" y="9125476"/>
          <a:ext cx="838200" cy="4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79"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0" name="フローチャート: 判断 579"/>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38626</xdr:rowOff>
    </xdr:from>
    <xdr:to>
      <xdr:col>81</xdr:col>
      <xdr:colOff>50800</xdr:colOff>
      <xdr:row>55</xdr:row>
      <xdr:rowOff>139080</xdr:rowOff>
    </xdr:to>
    <xdr:cxnSp macro="">
      <xdr:nvCxnSpPr>
        <xdr:cNvPr id="581" name="直線コネクタ 580"/>
        <xdr:cNvCxnSpPr/>
      </xdr:nvCxnSpPr>
      <xdr:spPr>
        <a:xfrm flipV="1">
          <a:off x="14592300" y="9125476"/>
          <a:ext cx="889000" cy="4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2" name="フローチャート: 判断 581"/>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3" name="テキスト ボックス 582"/>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130458</xdr:rowOff>
    </xdr:from>
    <xdr:to>
      <xdr:col>76</xdr:col>
      <xdr:colOff>114300</xdr:colOff>
      <xdr:row>55</xdr:row>
      <xdr:rowOff>139080</xdr:rowOff>
    </xdr:to>
    <xdr:cxnSp macro="">
      <xdr:nvCxnSpPr>
        <xdr:cNvPr id="584" name="直線コネクタ 583"/>
        <xdr:cNvCxnSpPr/>
      </xdr:nvCxnSpPr>
      <xdr:spPr>
        <a:xfrm>
          <a:off x="13703300" y="9560208"/>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5" name="フローチャート: 判断 584"/>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6" name="テキスト ボックス 585"/>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102144</xdr:rowOff>
    </xdr:from>
    <xdr:to>
      <xdr:col>71</xdr:col>
      <xdr:colOff>177800</xdr:colOff>
      <xdr:row>55</xdr:row>
      <xdr:rowOff>130458</xdr:rowOff>
    </xdr:to>
    <xdr:cxnSp macro="">
      <xdr:nvCxnSpPr>
        <xdr:cNvPr id="587" name="直線コネクタ 586"/>
        <xdr:cNvCxnSpPr/>
      </xdr:nvCxnSpPr>
      <xdr:spPr>
        <a:xfrm>
          <a:off x="12814300" y="9531894"/>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88" name="フローチャート: 判断 587"/>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89" name="テキスト ボックス 588"/>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0" name="フローチャート: 判断 589"/>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1" name="テキスト ボックス 590"/>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73486</xdr:rowOff>
    </xdr:from>
    <xdr:to>
      <xdr:col>85</xdr:col>
      <xdr:colOff>177800</xdr:colOff>
      <xdr:row>56</xdr:row>
      <xdr:rowOff>3636</xdr:rowOff>
    </xdr:to>
    <xdr:sp macro="" textlink="">
      <xdr:nvSpPr>
        <xdr:cNvPr id="597" name="楕円 596"/>
        <xdr:cNvSpPr/>
      </xdr:nvSpPr>
      <xdr:spPr>
        <a:xfrm>
          <a:off x="16268700" y="95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96363</xdr:rowOff>
    </xdr:from>
    <xdr:ext cx="534377" cy="259045"/>
    <xdr:sp macro="" textlink="">
      <xdr:nvSpPr>
        <xdr:cNvPr id="598" name="教育費該当値テキスト"/>
        <xdr:cNvSpPr txBox="1"/>
      </xdr:nvSpPr>
      <xdr:spPr>
        <a:xfrm>
          <a:off x="16370300" y="93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159276</xdr:rowOff>
    </xdr:from>
    <xdr:to>
      <xdr:col>81</xdr:col>
      <xdr:colOff>101600</xdr:colOff>
      <xdr:row>53</xdr:row>
      <xdr:rowOff>89426</xdr:rowOff>
    </xdr:to>
    <xdr:sp macro="" textlink="">
      <xdr:nvSpPr>
        <xdr:cNvPr id="599" name="楕円 598"/>
        <xdr:cNvSpPr/>
      </xdr:nvSpPr>
      <xdr:spPr>
        <a:xfrm>
          <a:off x="15430500" y="90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105953</xdr:rowOff>
    </xdr:from>
    <xdr:ext cx="534377" cy="259045"/>
    <xdr:sp macro="" textlink="">
      <xdr:nvSpPr>
        <xdr:cNvPr id="600" name="テキスト ボックス 599"/>
        <xdr:cNvSpPr txBox="1"/>
      </xdr:nvSpPr>
      <xdr:spPr>
        <a:xfrm>
          <a:off x="15214111" y="88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88280</xdr:rowOff>
    </xdr:from>
    <xdr:to>
      <xdr:col>76</xdr:col>
      <xdr:colOff>165100</xdr:colOff>
      <xdr:row>56</xdr:row>
      <xdr:rowOff>18430</xdr:rowOff>
    </xdr:to>
    <xdr:sp macro="" textlink="">
      <xdr:nvSpPr>
        <xdr:cNvPr id="601" name="楕円 600"/>
        <xdr:cNvSpPr/>
      </xdr:nvSpPr>
      <xdr:spPr>
        <a:xfrm>
          <a:off x="14541500" y="9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9557</xdr:rowOff>
    </xdr:from>
    <xdr:ext cx="534377" cy="259045"/>
    <xdr:sp macro="" textlink="">
      <xdr:nvSpPr>
        <xdr:cNvPr id="602" name="テキスト ボックス 601"/>
        <xdr:cNvSpPr txBox="1"/>
      </xdr:nvSpPr>
      <xdr:spPr>
        <a:xfrm>
          <a:off x="14325111" y="96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79658</xdr:rowOff>
    </xdr:from>
    <xdr:to>
      <xdr:col>72</xdr:col>
      <xdr:colOff>38100</xdr:colOff>
      <xdr:row>56</xdr:row>
      <xdr:rowOff>9808</xdr:rowOff>
    </xdr:to>
    <xdr:sp macro="" textlink="">
      <xdr:nvSpPr>
        <xdr:cNvPr id="603" name="楕円 602"/>
        <xdr:cNvSpPr/>
      </xdr:nvSpPr>
      <xdr:spPr>
        <a:xfrm>
          <a:off x="13652500" y="95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935</xdr:rowOff>
    </xdr:from>
    <xdr:ext cx="534377" cy="259045"/>
    <xdr:sp macro="" textlink="">
      <xdr:nvSpPr>
        <xdr:cNvPr id="604" name="テキスト ボックス 603"/>
        <xdr:cNvSpPr txBox="1"/>
      </xdr:nvSpPr>
      <xdr:spPr>
        <a:xfrm>
          <a:off x="13436111" y="960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51344</xdr:rowOff>
    </xdr:from>
    <xdr:to>
      <xdr:col>67</xdr:col>
      <xdr:colOff>101600</xdr:colOff>
      <xdr:row>55</xdr:row>
      <xdr:rowOff>152944</xdr:rowOff>
    </xdr:to>
    <xdr:sp macro="" textlink="">
      <xdr:nvSpPr>
        <xdr:cNvPr id="605" name="楕円 604"/>
        <xdr:cNvSpPr/>
      </xdr:nvSpPr>
      <xdr:spPr>
        <a:xfrm>
          <a:off x="12763500" y="94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144071</xdr:rowOff>
    </xdr:from>
    <xdr:ext cx="534377" cy="259045"/>
    <xdr:sp macro="" textlink="">
      <xdr:nvSpPr>
        <xdr:cNvPr id="606" name="テキスト ボックス 605"/>
        <xdr:cNvSpPr txBox="1"/>
      </xdr:nvSpPr>
      <xdr:spPr>
        <a:xfrm>
          <a:off x="12547111" y="95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0" name="直線コネクタ 629"/>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3"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4" name="直線コネクタ 633"/>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14236</xdr:rowOff>
    </xdr:from>
    <xdr:to>
      <xdr:col>85</xdr:col>
      <xdr:colOff>127000</xdr:colOff>
      <xdr:row>79</xdr:row>
      <xdr:rowOff>22733</xdr:rowOff>
    </xdr:to>
    <xdr:cxnSp macro="">
      <xdr:nvCxnSpPr>
        <xdr:cNvPr id="635" name="直線コネクタ 634"/>
        <xdr:cNvCxnSpPr/>
      </xdr:nvCxnSpPr>
      <xdr:spPr>
        <a:xfrm flipV="1">
          <a:off x="15481300" y="13558786"/>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6"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7" name="フローチャート: 判断 636"/>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22733</xdr:rowOff>
    </xdr:from>
    <xdr:to>
      <xdr:col>81</xdr:col>
      <xdr:colOff>50800</xdr:colOff>
      <xdr:row>79</xdr:row>
      <xdr:rowOff>30581</xdr:rowOff>
    </xdr:to>
    <xdr:cxnSp macro="">
      <xdr:nvCxnSpPr>
        <xdr:cNvPr id="638" name="直線コネクタ 637"/>
        <xdr:cNvCxnSpPr/>
      </xdr:nvCxnSpPr>
      <xdr:spPr>
        <a:xfrm flipV="1">
          <a:off x="14592300" y="1356728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39" name="フローチャート: 判断 638"/>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0" name="テキスト ボックス 639"/>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136576</xdr:rowOff>
    </xdr:from>
    <xdr:to>
      <xdr:col>76</xdr:col>
      <xdr:colOff>114300</xdr:colOff>
      <xdr:row>79</xdr:row>
      <xdr:rowOff>30581</xdr:rowOff>
    </xdr:to>
    <xdr:cxnSp macro="">
      <xdr:nvCxnSpPr>
        <xdr:cNvPr id="641" name="直線コネクタ 640"/>
        <xdr:cNvCxnSpPr/>
      </xdr:nvCxnSpPr>
      <xdr:spPr>
        <a:xfrm>
          <a:off x="13703300" y="13509676"/>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2" name="フローチャート: 判断 641"/>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3" name="テキスト ボックス 642"/>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136576</xdr:rowOff>
    </xdr:from>
    <xdr:to>
      <xdr:col>71</xdr:col>
      <xdr:colOff>177800</xdr:colOff>
      <xdr:row>78</xdr:row>
      <xdr:rowOff>140729</xdr:rowOff>
    </xdr:to>
    <xdr:cxnSp macro="">
      <xdr:nvCxnSpPr>
        <xdr:cNvPr id="644" name="直線コネクタ 643"/>
        <xdr:cNvCxnSpPr/>
      </xdr:nvCxnSpPr>
      <xdr:spPr>
        <a:xfrm flipV="1">
          <a:off x="12814300" y="1350967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5" name="フローチャート: 判断 644"/>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47210</xdr:rowOff>
    </xdr:from>
    <xdr:ext cx="469744" cy="259045"/>
    <xdr:sp macro="" textlink="">
      <xdr:nvSpPr>
        <xdr:cNvPr id="646" name="テキスト ボックス 645"/>
        <xdr:cNvSpPr txBox="1"/>
      </xdr:nvSpPr>
      <xdr:spPr>
        <a:xfrm>
          <a:off x="13468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7" name="フローチャート: 判断 646"/>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49610</xdr:rowOff>
    </xdr:from>
    <xdr:ext cx="378565" cy="259045"/>
    <xdr:sp macro="" textlink="">
      <xdr:nvSpPr>
        <xdr:cNvPr id="648" name="テキスト ボックス 647"/>
        <xdr:cNvSpPr txBox="1"/>
      </xdr:nvSpPr>
      <xdr:spPr>
        <a:xfrm>
          <a:off x="12625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134886</xdr:rowOff>
    </xdr:from>
    <xdr:to>
      <xdr:col>85</xdr:col>
      <xdr:colOff>177800</xdr:colOff>
      <xdr:row>79</xdr:row>
      <xdr:rowOff>65036</xdr:rowOff>
    </xdr:to>
    <xdr:sp macro="" textlink="">
      <xdr:nvSpPr>
        <xdr:cNvPr id="654" name="楕円 653"/>
        <xdr:cNvSpPr/>
      </xdr:nvSpPr>
      <xdr:spPr>
        <a:xfrm>
          <a:off x="162687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5" name="災害復旧費該当値テキスト"/>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143383</xdr:rowOff>
    </xdr:from>
    <xdr:to>
      <xdr:col>81</xdr:col>
      <xdr:colOff>101600</xdr:colOff>
      <xdr:row>79</xdr:row>
      <xdr:rowOff>73533</xdr:rowOff>
    </xdr:to>
    <xdr:sp macro="" textlink="">
      <xdr:nvSpPr>
        <xdr:cNvPr id="656" name="楕円 655"/>
        <xdr:cNvSpPr/>
      </xdr:nvSpPr>
      <xdr:spPr>
        <a:xfrm>
          <a:off x="15430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64660</xdr:rowOff>
    </xdr:from>
    <xdr:ext cx="378565" cy="259045"/>
    <xdr:sp macro="" textlink="">
      <xdr:nvSpPr>
        <xdr:cNvPr id="657" name="テキスト ボックス 656"/>
        <xdr:cNvSpPr txBox="1"/>
      </xdr:nvSpPr>
      <xdr:spPr>
        <a:xfrm>
          <a:off x="15292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151231</xdr:rowOff>
    </xdr:from>
    <xdr:to>
      <xdr:col>76</xdr:col>
      <xdr:colOff>165100</xdr:colOff>
      <xdr:row>79</xdr:row>
      <xdr:rowOff>81381</xdr:rowOff>
    </xdr:to>
    <xdr:sp macro="" textlink="">
      <xdr:nvSpPr>
        <xdr:cNvPr id="658" name="楕円 657"/>
        <xdr:cNvSpPr/>
      </xdr:nvSpPr>
      <xdr:spPr>
        <a:xfrm>
          <a:off x="145415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72508</xdr:rowOff>
    </xdr:from>
    <xdr:ext cx="378565" cy="259045"/>
    <xdr:sp macro="" textlink="">
      <xdr:nvSpPr>
        <xdr:cNvPr id="659" name="テキスト ボックス 658"/>
        <xdr:cNvSpPr txBox="1"/>
      </xdr:nvSpPr>
      <xdr:spPr>
        <a:xfrm>
          <a:off x="14403017" y="136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85776</xdr:rowOff>
    </xdr:from>
    <xdr:to>
      <xdr:col>72</xdr:col>
      <xdr:colOff>38100</xdr:colOff>
      <xdr:row>79</xdr:row>
      <xdr:rowOff>15926</xdr:rowOff>
    </xdr:to>
    <xdr:sp macro="" textlink="">
      <xdr:nvSpPr>
        <xdr:cNvPr id="660" name="楕円 659"/>
        <xdr:cNvSpPr/>
      </xdr:nvSpPr>
      <xdr:spPr>
        <a:xfrm>
          <a:off x="13652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32453</xdr:rowOff>
    </xdr:from>
    <xdr:ext cx="469744" cy="259045"/>
    <xdr:sp macro="" textlink="">
      <xdr:nvSpPr>
        <xdr:cNvPr id="661" name="テキスト ボックス 660"/>
        <xdr:cNvSpPr txBox="1"/>
      </xdr:nvSpPr>
      <xdr:spPr>
        <a:xfrm>
          <a:off x="13468428" y="132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89929</xdr:rowOff>
    </xdr:from>
    <xdr:to>
      <xdr:col>67</xdr:col>
      <xdr:colOff>101600</xdr:colOff>
      <xdr:row>79</xdr:row>
      <xdr:rowOff>20079</xdr:rowOff>
    </xdr:to>
    <xdr:sp macro="" textlink="">
      <xdr:nvSpPr>
        <xdr:cNvPr id="662" name="楕円 661"/>
        <xdr:cNvSpPr/>
      </xdr:nvSpPr>
      <xdr:spPr>
        <a:xfrm>
          <a:off x="12763500" y="134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36606</xdr:rowOff>
    </xdr:from>
    <xdr:ext cx="469744" cy="259045"/>
    <xdr:sp macro="" textlink="">
      <xdr:nvSpPr>
        <xdr:cNvPr id="663" name="テキスト ボックス 662"/>
        <xdr:cNvSpPr txBox="1"/>
      </xdr:nvSpPr>
      <xdr:spPr>
        <a:xfrm>
          <a:off x="12579428" y="132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117184</xdr:rowOff>
    </xdr:from>
    <xdr:to>
      <xdr:col>85</xdr:col>
      <xdr:colOff>126364</xdr:colOff>
      <xdr:row>99</xdr:row>
      <xdr:rowOff>62640</xdr:rowOff>
    </xdr:to>
    <xdr:cxnSp macro="">
      <xdr:nvCxnSpPr>
        <xdr:cNvPr id="686" name="直線コネクタ 685"/>
        <xdr:cNvCxnSpPr/>
      </xdr:nvCxnSpPr>
      <xdr:spPr>
        <a:xfrm flipV="1">
          <a:off x="16317595" y="15890584"/>
          <a:ext cx="1269" cy="114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66467</xdr:rowOff>
    </xdr:from>
    <xdr:ext cx="534377" cy="259045"/>
    <xdr:sp macro="" textlink="">
      <xdr:nvSpPr>
        <xdr:cNvPr id="687" name="公債費最小値テキスト"/>
        <xdr:cNvSpPr txBox="1"/>
      </xdr:nvSpPr>
      <xdr:spPr>
        <a:xfrm>
          <a:off x="16370300" y="170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62640</xdr:rowOff>
    </xdr:from>
    <xdr:to>
      <xdr:col>86</xdr:col>
      <xdr:colOff>25400</xdr:colOff>
      <xdr:row>99</xdr:row>
      <xdr:rowOff>62640</xdr:rowOff>
    </xdr:to>
    <xdr:cxnSp macro="">
      <xdr:nvCxnSpPr>
        <xdr:cNvPr id="688" name="直線コネクタ 687"/>
        <xdr:cNvCxnSpPr/>
      </xdr:nvCxnSpPr>
      <xdr:spPr>
        <a:xfrm>
          <a:off x="16230600" y="1703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63861</xdr:rowOff>
    </xdr:from>
    <xdr:ext cx="534377" cy="259045"/>
    <xdr:sp macro="" textlink="">
      <xdr:nvSpPr>
        <xdr:cNvPr id="689" name="公債費最大値テキスト"/>
        <xdr:cNvSpPr txBox="1"/>
      </xdr:nvSpPr>
      <xdr:spPr>
        <a:xfrm>
          <a:off x="16370300" y="156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117184</xdr:rowOff>
    </xdr:from>
    <xdr:to>
      <xdr:col>86</xdr:col>
      <xdr:colOff>25400</xdr:colOff>
      <xdr:row>92</xdr:row>
      <xdr:rowOff>117184</xdr:rowOff>
    </xdr:to>
    <xdr:cxnSp macro="">
      <xdr:nvCxnSpPr>
        <xdr:cNvPr id="690" name="直線コネクタ 689"/>
        <xdr:cNvCxnSpPr/>
      </xdr:nvCxnSpPr>
      <xdr:spPr>
        <a:xfrm>
          <a:off x="16230600" y="1589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27183</xdr:rowOff>
    </xdr:from>
    <xdr:to>
      <xdr:col>85</xdr:col>
      <xdr:colOff>127000</xdr:colOff>
      <xdr:row>94</xdr:row>
      <xdr:rowOff>29606</xdr:rowOff>
    </xdr:to>
    <xdr:cxnSp macro="">
      <xdr:nvCxnSpPr>
        <xdr:cNvPr id="691" name="直線コネクタ 690"/>
        <xdr:cNvCxnSpPr/>
      </xdr:nvCxnSpPr>
      <xdr:spPr>
        <a:xfrm flipV="1">
          <a:off x="15481300" y="16143483"/>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169991</xdr:rowOff>
    </xdr:from>
    <xdr:ext cx="534377" cy="259045"/>
    <xdr:sp macro="" textlink="">
      <xdr:nvSpPr>
        <xdr:cNvPr id="692" name="公債費平均値テキスト"/>
        <xdr:cNvSpPr txBox="1"/>
      </xdr:nvSpPr>
      <xdr:spPr>
        <a:xfrm>
          <a:off x="16370300" y="16457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20114</xdr:rowOff>
    </xdr:from>
    <xdr:to>
      <xdr:col>85</xdr:col>
      <xdr:colOff>177800</xdr:colOff>
      <xdr:row>96</xdr:row>
      <xdr:rowOff>121714</xdr:rowOff>
    </xdr:to>
    <xdr:sp macro="" textlink="">
      <xdr:nvSpPr>
        <xdr:cNvPr id="693" name="フローチャート: 判断 692"/>
        <xdr:cNvSpPr/>
      </xdr:nvSpPr>
      <xdr:spPr>
        <a:xfrm>
          <a:off x="162687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117503</xdr:rowOff>
    </xdr:from>
    <xdr:to>
      <xdr:col>81</xdr:col>
      <xdr:colOff>50800</xdr:colOff>
      <xdr:row>94</xdr:row>
      <xdr:rowOff>29606</xdr:rowOff>
    </xdr:to>
    <xdr:cxnSp macro="">
      <xdr:nvCxnSpPr>
        <xdr:cNvPr id="694" name="直線コネクタ 693"/>
        <xdr:cNvCxnSpPr/>
      </xdr:nvCxnSpPr>
      <xdr:spPr>
        <a:xfrm>
          <a:off x="14592300" y="1606235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19292</xdr:rowOff>
    </xdr:from>
    <xdr:to>
      <xdr:col>81</xdr:col>
      <xdr:colOff>101600</xdr:colOff>
      <xdr:row>96</xdr:row>
      <xdr:rowOff>120892</xdr:rowOff>
    </xdr:to>
    <xdr:sp macro="" textlink="">
      <xdr:nvSpPr>
        <xdr:cNvPr id="695" name="フローチャート: 判断 694"/>
        <xdr:cNvSpPr/>
      </xdr:nvSpPr>
      <xdr:spPr>
        <a:xfrm>
          <a:off x="15430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112019</xdr:rowOff>
    </xdr:from>
    <xdr:ext cx="534377" cy="259045"/>
    <xdr:sp macro="" textlink="">
      <xdr:nvSpPr>
        <xdr:cNvPr id="696" name="テキスト ボックス 695"/>
        <xdr:cNvSpPr txBox="1"/>
      </xdr:nvSpPr>
      <xdr:spPr>
        <a:xfrm>
          <a:off x="15214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70824</xdr:rowOff>
    </xdr:from>
    <xdr:to>
      <xdr:col>76</xdr:col>
      <xdr:colOff>114300</xdr:colOff>
      <xdr:row>93</xdr:row>
      <xdr:rowOff>117503</xdr:rowOff>
    </xdr:to>
    <xdr:cxnSp macro="">
      <xdr:nvCxnSpPr>
        <xdr:cNvPr id="697" name="直線コネクタ 696"/>
        <xdr:cNvCxnSpPr/>
      </xdr:nvCxnSpPr>
      <xdr:spPr>
        <a:xfrm>
          <a:off x="13703300" y="15844224"/>
          <a:ext cx="8890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10695</xdr:rowOff>
    </xdr:from>
    <xdr:to>
      <xdr:col>76</xdr:col>
      <xdr:colOff>165100</xdr:colOff>
      <xdr:row>96</xdr:row>
      <xdr:rowOff>112295</xdr:rowOff>
    </xdr:to>
    <xdr:sp macro="" textlink="">
      <xdr:nvSpPr>
        <xdr:cNvPr id="698" name="フローチャート: 判断 697"/>
        <xdr:cNvSpPr/>
      </xdr:nvSpPr>
      <xdr:spPr>
        <a:xfrm>
          <a:off x="14541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103422</xdr:rowOff>
    </xdr:from>
    <xdr:ext cx="534377" cy="259045"/>
    <xdr:sp macro="" textlink="">
      <xdr:nvSpPr>
        <xdr:cNvPr id="699" name="テキスト ボックス 698"/>
        <xdr:cNvSpPr txBox="1"/>
      </xdr:nvSpPr>
      <xdr:spPr>
        <a:xfrm>
          <a:off x="14325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158536</xdr:rowOff>
    </xdr:from>
    <xdr:to>
      <xdr:col>71</xdr:col>
      <xdr:colOff>177800</xdr:colOff>
      <xdr:row>92</xdr:row>
      <xdr:rowOff>70824</xdr:rowOff>
    </xdr:to>
    <xdr:cxnSp macro="">
      <xdr:nvCxnSpPr>
        <xdr:cNvPr id="700" name="直線コネクタ 699"/>
        <xdr:cNvCxnSpPr/>
      </xdr:nvCxnSpPr>
      <xdr:spPr>
        <a:xfrm>
          <a:off x="12814300" y="15760486"/>
          <a:ext cx="8890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6719</xdr:rowOff>
    </xdr:from>
    <xdr:to>
      <xdr:col>72</xdr:col>
      <xdr:colOff>38100</xdr:colOff>
      <xdr:row>96</xdr:row>
      <xdr:rowOff>108319</xdr:rowOff>
    </xdr:to>
    <xdr:sp macro="" textlink="">
      <xdr:nvSpPr>
        <xdr:cNvPr id="701" name="フローチャート: 判断 700"/>
        <xdr:cNvSpPr/>
      </xdr:nvSpPr>
      <xdr:spPr>
        <a:xfrm>
          <a:off x="13652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99446</xdr:rowOff>
    </xdr:from>
    <xdr:ext cx="534377" cy="259045"/>
    <xdr:sp macro="" textlink="">
      <xdr:nvSpPr>
        <xdr:cNvPr id="702" name="テキスト ボックス 701"/>
        <xdr:cNvSpPr txBox="1"/>
      </xdr:nvSpPr>
      <xdr:spPr>
        <a:xfrm>
          <a:off x="13436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127671</xdr:rowOff>
    </xdr:from>
    <xdr:to>
      <xdr:col>67</xdr:col>
      <xdr:colOff>101600</xdr:colOff>
      <xdr:row>96</xdr:row>
      <xdr:rowOff>57821</xdr:rowOff>
    </xdr:to>
    <xdr:sp macro="" textlink="">
      <xdr:nvSpPr>
        <xdr:cNvPr id="703" name="フローチャート: 判断 702"/>
        <xdr:cNvSpPr/>
      </xdr:nvSpPr>
      <xdr:spPr>
        <a:xfrm>
          <a:off x="12763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48948</xdr:rowOff>
    </xdr:from>
    <xdr:ext cx="534377" cy="259045"/>
    <xdr:sp macro="" textlink="">
      <xdr:nvSpPr>
        <xdr:cNvPr id="704" name="テキスト ボックス 703"/>
        <xdr:cNvSpPr txBox="1"/>
      </xdr:nvSpPr>
      <xdr:spPr>
        <a:xfrm>
          <a:off x="12547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147833</xdr:rowOff>
    </xdr:from>
    <xdr:to>
      <xdr:col>85</xdr:col>
      <xdr:colOff>177800</xdr:colOff>
      <xdr:row>94</xdr:row>
      <xdr:rowOff>77983</xdr:rowOff>
    </xdr:to>
    <xdr:sp macro="" textlink="">
      <xdr:nvSpPr>
        <xdr:cNvPr id="710" name="楕円 709"/>
        <xdr:cNvSpPr/>
      </xdr:nvSpPr>
      <xdr:spPr>
        <a:xfrm>
          <a:off x="16268700" y="160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170710</xdr:rowOff>
    </xdr:from>
    <xdr:ext cx="534377" cy="259045"/>
    <xdr:sp macro="" textlink="">
      <xdr:nvSpPr>
        <xdr:cNvPr id="711" name="公債費該当値テキスト"/>
        <xdr:cNvSpPr txBox="1"/>
      </xdr:nvSpPr>
      <xdr:spPr>
        <a:xfrm>
          <a:off x="16370300" y="159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150256</xdr:rowOff>
    </xdr:from>
    <xdr:to>
      <xdr:col>81</xdr:col>
      <xdr:colOff>101600</xdr:colOff>
      <xdr:row>94</xdr:row>
      <xdr:rowOff>80406</xdr:rowOff>
    </xdr:to>
    <xdr:sp macro="" textlink="">
      <xdr:nvSpPr>
        <xdr:cNvPr id="712" name="楕円 711"/>
        <xdr:cNvSpPr/>
      </xdr:nvSpPr>
      <xdr:spPr>
        <a:xfrm>
          <a:off x="15430500" y="16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96933</xdr:rowOff>
    </xdr:from>
    <xdr:ext cx="534377" cy="259045"/>
    <xdr:sp macro="" textlink="">
      <xdr:nvSpPr>
        <xdr:cNvPr id="713" name="テキスト ボックス 712"/>
        <xdr:cNvSpPr txBox="1"/>
      </xdr:nvSpPr>
      <xdr:spPr>
        <a:xfrm>
          <a:off x="15214111" y="158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66703</xdr:rowOff>
    </xdr:from>
    <xdr:to>
      <xdr:col>76</xdr:col>
      <xdr:colOff>165100</xdr:colOff>
      <xdr:row>93</xdr:row>
      <xdr:rowOff>168303</xdr:rowOff>
    </xdr:to>
    <xdr:sp macro="" textlink="">
      <xdr:nvSpPr>
        <xdr:cNvPr id="714" name="楕円 713"/>
        <xdr:cNvSpPr/>
      </xdr:nvSpPr>
      <xdr:spPr>
        <a:xfrm>
          <a:off x="14541500" y="160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13380</xdr:rowOff>
    </xdr:from>
    <xdr:ext cx="534377" cy="259045"/>
    <xdr:sp macro="" textlink="">
      <xdr:nvSpPr>
        <xdr:cNvPr id="715" name="テキスト ボックス 714"/>
        <xdr:cNvSpPr txBox="1"/>
      </xdr:nvSpPr>
      <xdr:spPr>
        <a:xfrm>
          <a:off x="14325111" y="157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20024</xdr:rowOff>
    </xdr:from>
    <xdr:to>
      <xdr:col>72</xdr:col>
      <xdr:colOff>38100</xdr:colOff>
      <xdr:row>92</xdr:row>
      <xdr:rowOff>121624</xdr:rowOff>
    </xdr:to>
    <xdr:sp macro="" textlink="">
      <xdr:nvSpPr>
        <xdr:cNvPr id="716" name="楕円 715"/>
        <xdr:cNvSpPr/>
      </xdr:nvSpPr>
      <xdr:spPr>
        <a:xfrm>
          <a:off x="13652500" y="157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138151</xdr:rowOff>
    </xdr:from>
    <xdr:ext cx="534377" cy="259045"/>
    <xdr:sp macro="" textlink="">
      <xdr:nvSpPr>
        <xdr:cNvPr id="717" name="テキスト ボックス 716"/>
        <xdr:cNvSpPr txBox="1"/>
      </xdr:nvSpPr>
      <xdr:spPr>
        <a:xfrm>
          <a:off x="13436111" y="155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107736</xdr:rowOff>
    </xdr:from>
    <xdr:to>
      <xdr:col>67</xdr:col>
      <xdr:colOff>101600</xdr:colOff>
      <xdr:row>92</xdr:row>
      <xdr:rowOff>37886</xdr:rowOff>
    </xdr:to>
    <xdr:sp macro="" textlink="">
      <xdr:nvSpPr>
        <xdr:cNvPr id="718" name="楕円 717"/>
        <xdr:cNvSpPr/>
      </xdr:nvSpPr>
      <xdr:spPr>
        <a:xfrm>
          <a:off x="12763500" y="157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54413</xdr:rowOff>
    </xdr:from>
    <xdr:ext cx="534377" cy="259045"/>
    <xdr:sp macro="" textlink="">
      <xdr:nvSpPr>
        <xdr:cNvPr id="719" name="テキスト ボックス 718"/>
        <xdr:cNvSpPr txBox="1"/>
      </xdr:nvSpPr>
      <xdr:spPr>
        <a:xfrm>
          <a:off x="12547111" y="15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463,500</a:t>
          </a:r>
          <a:r>
            <a:rPr kumimoji="1" lang="ja-JP" altLang="ja-JP" sz="1100" b="0" i="0" baseline="0">
              <a:solidFill>
                <a:schemeClr val="dk1"/>
              </a:solidFill>
              <a:effectLst/>
              <a:latin typeface="+mn-lt"/>
              <a:ea typeface="+mn-ea"/>
              <a:cs typeface="+mn-cs"/>
            </a:rPr>
            <a:t>円となっている。</a:t>
          </a:r>
          <a:endParaRPr kumimoji="1" lang="en-US" altLang="ja-JP" sz="1100" b="0" i="0" baseline="0">
            <a:solidFill>
              <a:schemeClr val="dk1"/>
            </a:solidFill>
            <a:effectLst/>
            <a:latin typeface="+mn-lt"/>
            <a:ea typeface="+mn-ea"/>
            <a:cs typeface="+mn-cs"/>
          </a:endParaRPr>
        </a:p>
        <a:p>
          <a:pPr eaLnBrk="1" fontAlgn="auto" latinLnBrk="0" hangingPunct="1"/>
          <a:r>
            <a:rPr lang="ja-JP" altLang="en-US" sz="1100">
              <a:effectLst/>
            </a:rPr>
            <a:t>総務費については、</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よりも低い水準で推移していたが、</a:t>
          </a:r>
          <a:r>
            <a:rPr lang="ja-JP" altLang="en-US" sz="1100">
              <a:effectLst/>
            </a:rPr>
            <a:t>新庁舎建設等により類似団体平均を上回った。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消防費については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類似団体の平均と比較して，大幅に高い水準となっているが，本市の喫緊の課題である南海トラフ地震対策</a:t>
          </a:r>
          <a:r>
            <a:rPr kumimoji="1" lang="ja-JP" altLang="en-US" sz="1100" b="0" i="0" baseline="0">
              <a:solidFill>
                <a:schemeClr val="dk1"/>
              </a:solidFill>
              <a:effectLst/>
              <a:latin typeface="+mn-lt"/>
              <a:ea typeface="+mn-ea"/>
              <a:cs typeface="+mn-cs"/>
            </a:rPr>
            <a:t>や、署所再編に取り組んだものであり、</a:t>
          </a:r>
          <a:r>
            <a:rPr kumimoji="1" lang="ja-JP" altLang="ja-JP" sz="1100" b="0" i="0" baseline="0">
              <a:solidFill>
                <a:schemeClr val="dk1"/>
              </a:solidFill>
              <a:effectLst/>
              <a:latin typeface="+mn-lt"/>
              <a:ea typeface="+mn-ea"/>
              <a:cs typeface="+mn-cs"/>
            </a:rPr>
            <a:t>高知県平均も全国平均より高い水準となっている。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民生費については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性質別と同様に，</a:t>
          </a:r>
          <a:r>
            <a:rPr kumimoji="1" lang="ja-JP" altLang="en-US" sz="1100" b="0" i="0" baseline="0">
              <a:solidFill>
                <a:schemeClr val="dk1"/>
              </a:solidFill>
              <a:effectLst/>
              <a:latin typeface="+mn-lt"/>
              <a:ea typeface="+mn-ea"/>
              <a:cs typeface="+mn-cs"/>
            </a:rPr>
            <a:t>生活保護率が高いことや</a:t>
          </a:r>
          <a:r>
            <a:rPr kumimoji="1" lang="ja-JP" altLang="ja-JP" sz="1100" b="0" i="0" baseline="0">
              <a:solidFill>
                <a:schemeClr val="dk1"/>
              </a:solidFill>
              <a:effectLst/>
              <a:latin typeface="+mn-lt"/>
              <a:ea typeface="+mn-ea"/>
              <a:cs typeface="+mn-cs"/>
            </a:rPr>
            <a:t>子ども医療費助成の対象年齢拡大</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介護給付・訓練等給付の増加等により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類似団体の平均よりも高い水準で推移している。</a:t>
          </a:r>
          <a:endParaRPr lang="ja-JP" altLang="ja-JP" sz="1100">
            <a:effectLst/>
          </a:endParaRPr>
        </a:p>
        <a:p>
          <a:pPr eaLnBrk="1" fontAlgn="auto" latinLnBrk="0" hangingPunct="1"/>
          <a:r>
            <a:rPr kumimoji="1" lang="ja-JP" altLang="en-US" sz="1100" b="0" i="0" baseline="0">
              <a:solidFill>
                <a:schemeClr val="dk1"/>
              </a:solidFill>
              <a:effectLst/>
              <a:latin typeface="+mn-lt"/>
              <a:ea typeface="+mn-ea"/>
              <a:cs typeface="+mn-cs"/>
            </a:rPr>
            <a:t>教育費については、平成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年度は新図書館複合施設の建設等により類似団体平均を大幅に上回っていたが、事業の完成により平成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年度は類似団体平均程度となった。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公債費においては</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類似団体内でも高い水準となっており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引き続き義務的経費の縮減に向けた，投資事業の</a:t>
          </a:r>
          <a:r>
            <a:rPr kumimoji="1" lang="ja-JP" altLang="en-US" sz="1100" b="0" i="0" baseline="0">
              <a:solidFill>
                <a:schemeClr val="dk1"/>
              </a:solidFill>
              <a:effectLst/>
              <a:latin typeface="+mn-lt"/>
              <a:ea typeface="+mn-ea"/>
              <a:cs typeface="+mn-cs"/>
            </a:rPr>
            <a:t>平準化と先送りによる起債発行額の</a:t>
          </a:r>
          <a:r>
            <a:rPr kumimoji="1" lang="ja-JP" altLang="ja-JP" sz="1100" b="0" i="0" baseline="0">
              <a:solidFill>
                <a:schemeClr val="dk1"/>
              </a:solidFill>
              <a:effectLst/>
              <a:latin typeface="+mn-lt"/>
              <a:ea typeface="+mn-ea"/>
              <a:cs typeface="+mn-cs"/>
            </a:rPr>
            <a:t>抑制</a:t>
          </a:r>
          <a:r>
            <a:rPr kumimoji="1" lang="ja-JP" altLang="en-US" sz="1100" b="0" i="0" baseline="0">
              <a:solidFill>
                <a:schemeClr val="dk1"/>
              </a:solidFill>
              <a:effectLst/>
              <a:latin typeface="+mn-lt"/>
              <a:ea typeface="+mn-ea"/>
              <a:cs typeface="+mn-cs"/>
            </a:rPr>
            <a:t>や、借入条件の見直しによる単年度元利償還金の縮減など、</a:t>
          </a:r>
          <a:r>
            <a:rPr kumimoji="1" lang="ja-JP" altLang="ja-JP" sz="1100" b="0" i="0" baseline="0">
              <a:solidFill>
                <a:schemeClr val="dk1"/>
              </a:solidFill>
              <a:effectLst/>
              <a:latin typeface="+mn-lt"/>
              <a:ea typeface="+mn-ea"/>
              <a:cs typeface="+mn-cs"/>
            </a:rPr>
            <a:t>計画的な市債の発行を行う。</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その他の経費についても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公共施設マネジメントの推進や事務事業の見直し等により可能な限り削減に努める。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年度に地方消費税交付金の減等により</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年ぶりに財政調整基金を繰り入れしたことに伴い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標準財政規模に対する財政調整基金残高の割合は依然低い水準となっている。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財政調整基金や減債基金を取り崩すことなく、実質単年度収支の黒字を確保できたものの、普通建設事業等の臨時的経費が減となった一方で、新たな公共施設の維持的経費が大幅に増加しており、経常収支比率を引き上げる結果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過去の施設建設経費等による多額の公債費負担が要因となり，収益事業，国民宿舎運営事業，駐車場事業の３特別会計が赤字となっているが，その他の会計は黒字を保っている。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収益事業については，平成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a:t>
          </a:r>
          <a:r>
            <a:rPr kumimoji="1" lang="ja-JP" altLang="en-US" sz="1100" b="0" i="0" baseline="0">
              <a:solidFill>
                <a:schemeClr val="dk1"/>
              </a:solidFill>
              <a:effectLst/>
              <a:latin typeface="+mn-lt"/>
              <a:ea typeface="+mn-ea"/>
              <a:cs typeface="+mn-cs"/>
            </a:rPr>
            <a:t>包括委託</a:t>
          </a:r>
          <a:r>
            <a:rPr kumimoji="1" lang="ja-JP" altLang="ja-JP" sz="1100" b="0" i="0" baseline="0">
              <a:solidFill>
                <a:schemeClr val="dk1"/>
              </a:solidFill>
              <a:effectLst/>
              <a:latin typeface="+mn-lt"/>
              <a:ea typeface="+mn-ea"/>
              <a:cs typeface="+mn-cs"/>
            </a:rPr>
            <a:t>制度を導入し経費削減を行った。単年度黒字の確保により累積赤字額の圧縮を目指し，今後もミッドナイト競輪の開催などによる売上の増加や経費の削減を図っていく。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駐車場事業については，平成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年度決算から単年度黒字となり，平成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年度で起債償還も終了したことから，累積赤字額は</a:t>
          </a:r>
          <a:r>
            <a:rPr kumimoji="1" lang="ja-JP" altLang="en-US" sz="1100" b="0" i="0" baseline="0">
              <a:solidFill>
                <a:schemeClr val="dk1"/>
              </a:solidFill>
              <a:effectLst/>
              <a:latin typeface="+mn-lt"/>
              <a:ea typeface="+mn-ea"/>
              <a:cs typeface="+mn-cs"/>
            </a:rPr>
            <a:t>令和７年</a:t>
          </a:r>
          <a:r>
            <a:rPr kumimoji="1" lang="ja-JP" altLang="ja-JP" sz="1100" b="0" i="0" baseline="0">
              <a:solidFill>
                <a:schemeClr val="dk1"/>
              </a:solidFill>
              <a:effectLst/>
              <a:latin typeface="+mn-lt"/>
              <a:ea typeface="+mn-ea"/>
              <a:cs typeface="+mn-cs"/>
            </a:rPr>
            <a:t>度に解消される見込みである。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国民宿舎運営事業については，平成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年３月に経営健全化計画を策定し，指定管理者制度の充実などによる経営改善やスポーツ合宿の誘致などによる収入確保に努めている。平成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年４月からの利用料金制導入により，資金不足比率が大幅に高まったが，平成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年度から改築資金の起債元金を一般会計から繰り入れることにより，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年度には資金不足比率が財政健全化基準を下回る見通しとなっている。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155405175</v>
      </c>
      <c r="BO4" s="430"/>
      <c r="BP4" s="430"/>
      <c r="BQ4" s="430"/>
      <c r="BR4" s="430"/>
      <c r="BS4" s="430"/>
      <c r="BT4" s="430"/>
      <c r="BU4" s="431"/>
      <c r="BV4" s="429">
        <v>159935493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0.6</v>
      </c>
      <c r="CU4" s="436"/>
      <c r="CV4" s="436"/>
      <c r="CW4" s="436"/>
      <c r="CX4" s="436"/>
      <c r="CY4" s="436"/>
      <c r="CZ4" s="436"/>
      <c r="DA4" s="437"/>
      <c r="DB4" s="435">
        <v>0.5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153032334</v>
      </c>
      <c r="BO5" s="467"/>
      <c r="BP5" s="467"/>
      <c r="BQ5" s="467"/>
      <c r="BR5" s="467"/>
      <c r="BS5" s="467"/>
      <c r="BT5" s="467"/>
      <c r="BU5" s="468"/>
      <c r="BV5" s="466">
        <v>156930740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98.4</v>
      </c>
      <c r="CU5" s="464"/>
      <c r="CV5" s="464"/>
      <c r="CW5" s="464"/>
      <c r="CX5" s="464"/>
      <c r="CY5" s="464"/>
      <c r="CZ5" s="464"/>
      <c r="DA5" s="465"/>
      <c r="DB5" s="463">
        <v>96.3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2372841</v>
      </c>
      <c r="BO6" s="467"/>
      <c r="BP6" s="467"/>
      <c r="BQ6" s="467"/>
      <c r="BR6" s="467"/>
      <c r="BS6" s="467"/>
      <c r="BT6" s="467"/>
      <c r="BU6" s="468"/>
      <c r="BV6" s="466">
        <v>3004753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105.4</v>
      </c>
      <c r="CU6" s="504"/>
      <c r="CV6" s="504"/>
      <c r="CW6" s="504"/>
      <c r="CX6" s="504"/>
      <c r="CY6" s="504"/>
      <c r="CZ6" s="504"/>
      <c r="DA6" s="505"/>
      <c r="DB6" s="503">
        <v>102.7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1898409</v>
      </c>
      <c r="BO7" s="467"/>
      <c r="BP7" s="467"/>
      <c r="BQ7" s="467"/>
      <c r="BR7" s="467"/>
      <c r="BS7" s="467"/>
      <c r="BT7" s="467"/>
      <c r="BU7" s="468"/>
      <c r="BV7" s="466">
        <v>2611585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78427363</v>
      </c>
      <c r="CU7" s="467"/>
      <c r="CV7" s="467"/>
      <c r="CW7" s="467"/>
      <c r="CX7" s="467"/>
      <c r="CY7" s="467"/>
      <c r="CZ7" s="467"/>
      <c r="DA7" s="468"/>
      <c r="DB7" s="466">
        <v>78642485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474432</v>
      </c>
      <c r="BO8" s="467"/>
      <c r="BP8" s="467"/>
      <c r="BQ8" s="467"/>
      <c r="BR8" s="467"/>
      <c r="BS8" s="467"/>
      <c r="BT8" s="467"/>
      <c r="BU8" s="468"/>
      <c r="BV8" s="466">
        <v>393168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0.62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337190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81264</v>
      </c>
      <c r="BO9" s="467"/>
      <c r="BP9" s="467"/>
      <c r="BQ9" s="467"/>
      <c r="BR9" s="467"/>
      <c r="BS9" s="467"/>
      <c r="BT9" s="467"/>
      <c r="BU9" s="468"/>
      <c r="BV9" s="466">
        <v>111396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20.3</v>
      </c>
      <c r="CU9" s="464"/>
      <c r="CV9" s="464"/>
      <c r="CW9" s="464"/>
      <c r="CX9" s="464"/>
      <c r="CY9" s="464"/>
      <c r="CZ9" s="464"/>
      <c r="DA9" s="465"/>
      <c r="DB9" s="463">
        <v>20.3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343393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2287</v>
      </c>
      <c r="BO10" s="467"/>
      <c r="BP10" s="467"/>
      <c r="BQ10" s="467"/>
      <c r="BR10" s="467"/>
      <c r="BS10" s="467"/>
      <c r="BT10" s="467"/>
      <c r="BU10" s="468"/>
      <c r="BV10" s="466">
        <v>2194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500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330167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120</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328412</v>
      </c>
      <c r="S13" s="548"/>
      <c r="T13" s="548"/>
      <c r="U13" s="548"/>
      <c r="V13" s="549"/>
      <c r="W13" s="482" t="s">
        <v>137</v>
      </c>
      <c r="X13" s="483"/>
      <c r="Y13" s="483"/>
      <c r="Z13" s="483"/>
      <c r="AA13" s="483"/>
      <c r="AB13" s="473"/>
      <c r="AC13" s="517">
        <v>4176</v>
      </c>
      <c r="AD13" s="518"/>
      <c r="AE13" s="518"/>
      <c r="AF13" s="518"/>
      <c r="AG13" s="557"/>
      <c r="AH13" s="517">
        <v>4540</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83551</v>
      </c>
      <c r="BO13" s="467"/>
      <c r="BP13" s="467"/>
      <c r="BQ13" s="467"/>
      <c r="BR13" s="467"/>
      <c r="BS13" s="467"/>
      <c r="BT13" s="467"/>
      <c r="BU13" s="468"/>
      <c r="BV13" s="466">
        <v>114090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14.6</v>
      </c>
      <c r="CU13" s="464"/>
      <c r="CV13" s="464"/>
      <c r="CW13" s="464"/>
      <c r="CX13" s="464"/>
      <c r="CY13" s="464"/>
      <c r="CZ13" s="464"/>
      <c r="DA13" s="465"/>
      <c r="DB13" s="463">
        <v>14.7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332276</v>
      </c>
      <c r="S14" s="548"/>
      <c r="T14" s="548"/>
      <c r="U14" s="548"/>
      <c r="V14" s="549"/>
      <c r="W14" s="456"/>
      <c r="X14" s="457"/>
      <c r="Y14" s="457"/>
      <c r="Z14" s="457"/>
      <c r="AA14" s="457"/>
      <c r="AB14" s="446"/>
      <c r="AC14" s="550">
        <v>3.1</v>
      </c>
      <c r="AD14" s="551"/>
      <c r="AE14" s="551"/>
      <c r="AF14" s="551"/>
      <c r="AG14" s="552"/>
      <c r="AH14" s="550">
        <v>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165.9</v>
      </c>
      <c r="CU14" s="562"/>
      <c r="CV14" s="562"/>
      <c r="CW14" s="562"/>
      <c r="CX14" s="562"/>
      <c r="CY14" s="562"/>
      <c r="CZ14" s="562"/>
      <c r="DA14" s="563"/>
      <c r="DB14" s="561">
        <v>164.4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330597</v>
      </c>
      <c r="S15" s="548"/>
      <c r="T15" s="548"/>
      <c r="U15" s="548"/>
      <c r="V15" s="549"/>
      <c r="W15" s="482" t="s">
        <v>144</v>
      </c>
      <c r="X15" s="483"/>
      <c r="Y15" s="483"/>
      <c r="Z15" s="483"/>
      <c r="AA15" s="483"/>
      <c r="AB15" s="473"/>
      <c r="AC15" s="517">
        <v>21559</v>
      </c>
      <c r="AD15" s="518"/>
      <c r="AE15" s="518"/>
      <c r="AF15" s="518"/>
      <c r="AG15" s="557"/>
      <c r="AH15" s="517">
        <v>22211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39506734</v>
      </c>
      <c r="BO15" s="430"/>
      <c r="BP15" s="430"/>
      <c r="BQ15" s="430"/>
      <c r="BR15" s="430"/>
      <c r="BS15" s="430"/>
      <c r="BT15" s="430"/>
      <c r="BU15" s="431"/>
      <c r="BV15" s="429">
        <v>39462021</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16</v>
      </c>
      <c r="AD16" s="551"/>
      <c r="AE16" s="551"/>
      <c r="AF16" s="551"/>
      <c r="AG16" s="552"/>
      <c r="AH16" s="550">
        <v>16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61473882</v>
      </c>
      <c r="BO16" s="467"/>
      <c r="BP16" s="467"/>
      <c r="BQ16" s="467"/>
      <c r="BR16" s="467"/>
      <c r="BS16" s="467"/>
      <c r="BT16" s="467"/>
      <c r="BU16" s="468"/>
      <c r="BV16" s="466">
        <v>61901008</v>
      </c>
      <c r="BW16" s="467"/>
      <c r="BX16" s="467"/>
      <c r="BY16" s="467"/>
      <c r="BZ16" s="467"/>
      <c r="CA16" s="467"/>
      <c r="CB16" s="467"/>
      <c r="CC16" s="468"/>
      <c r="CD16" s="200"/>
      <c r="CE16" s="573" t="s">
        <v>150</v>
      </c>
      <c r="CF16" s="573"/>
      <c r="CG16" s="573"/>
      <c r="CH16" s="573"/>
      <c r="CI16" s="573"/>
      <c r="CJ16" s="573"/>
      <c r="CK16" s="573"/>
      <c r="CL16" s="573"/>
      <c r="CM16" s="573"/>
      <c r="CN16" s="573"/>
      <c r="CO16" s="573"/>
      <c r="CP16" s="573"/>
      <c r="CQ16" s="573"/>
      <c r="CR16" s="573"/>
      <c r="CS16" s="574"/>
      <c r="CT16" s="463">
        <v>31.9</v>
      </c>
      <c r="CU16" s="464"/>
      <c r="CV16" s="464"/>
      <c r="CW16" s="464"/>
      <c r="CX16" s="464"/>
      <c r="CY16" s="464"/>
      <c r="CZ16" s="464"/>
      <c r="DA16" s="465"/>
      <c r="DB16" s="463">
        <v>149</v>
      </c>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108937</v>
      </c>
      <c r="AD17" s="518"/>
      <c r="AE17" s="518"/>
      <c r="AF17" s="518"/>
      <c r="AG17" s="557"/>
      <c r="AH17" s="517">
        <v>112110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50704814</v>
      </c>
      <c r="BO17" s="467"/>
      <c r="BP17" s="467"/>
      <c r="BQ17" s="467"/>
      <c r="BR17" s="467"/>
      <c r="BS17" s="467"/>
      <c r="BT17" s="467"/>
      <c r="BU17" s="468"/>
      <c r="BV17" s="466">
        <v>50665508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309</v>
      </c>
      <c r="M18" s="579"/>
      <c r="N18" s="579"/>
      <c r="O18" s="579"/>
      <c r="P18" s="579"/>
      <c r="Q18" s="579"/>
      <c r="R18" s="580"/>
      <c r="S18" s="580"/>
      <c r="T18" s="580"/>
      <c r="U18" s="580"/>
      <c r="V18" s="581"/>
      <c r="W18" s="484"/>
      <c r="X18" s="485"/>
      <c r="Y18" s="485"/>
      <c r="Z18" s="485"/>
      <c r="AA18" s="485"/>
      <c r="AB18" s="476"/>
      <c r="AC18" s="582">
        <v>80.900000000000006</v>
      </c>
      <c r="AD18" s="583"/>
      <c r="AE18" s="583"/>
      <c r="AF18" s="583"/>
      <c r="AG18" s="584"/>
      <c r="AH18" s="582">
        <v>80.7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79855246</v>
      </c>
      <c r="BO18" s="467"/>
      <c r="BP18" s="467"/>
      <c r="BQ18" s="467"/>
      <c r="BR18" s="467"/>
      <c r="BS18" s="467"/>
      <c r="BT18" s="467"/>
      <c r="BU18" s="468"/>
      <c r="BV18" s="466">
        <v>78379060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1091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86047136</v>
      </c>
      <c r="BO19" s="467"/>
      <c r="BP19" s="467"/>
      <c r="BQ19" s="467"/>
      <c r="BR19" s="467"/>
      <c r="BS19" s="467"/>
      <c r="BT19" s="467"/>
      <c r="BU19" s="468"/>
      <c r="BV19" s="466">
        <v>86149893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153594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201796324</v>
      </c>
      <c r="BO23" s="467"/>
      <c r="BP23" s="467"/>
      <c r="BQ23" s="467"/>
      <c r="BR23" s="467"/>
      <c r="BS23" s="467"/>
      <c r="BT23" s="467"/>
      <c r="BU23" s="468"/>
      <c r="BV23" s="466">
        <v>196763393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9675</v>
      </c>
      <c r="R24" s="518"/>
      <c r="S24" s="518"/>
      <c r="T24" s="518"/>
      <c r="U24" s="518"/>
      <c r="V24" s="557"/>
      <c r="W24" s="616"/>
      <c r="X24" s="604"/>
      <c r="Y24" s="605"/>
      <c r="Z24" s="516" t="s">
        <v>169</v>
      </c>
      <c r="AA24" s="496"/>
      <c r="AB24" s="496"/>
      <c r="AC24" s="496"/>
      <c r="AD24" s="496"/>
      <c r="AE24" s="496"/>
      <c r="AF24" s="496"/>
      <c r="AG24" s="497"/>
      <c r="AH24" s="517">
        <v>2362</v>
      </c>
      <c r="AI24" s="518"/>
      <c r="AJ24" s="518"/>
      <c r="AK24" s="518"/>
      <c r="AL24" s="557"/>
      <c r="AM24" s="517">
        <v>7322200</v>
      </c>
      <c r="AN24" s="518"/>
      <c r="AO24" s="518"/>
      <c r="AP24" s="518"/>
      <c r="AQ24" s="518"/>
      <c r="AR24" s="557"/>
      <c r="AS24" s="517">
        <v>3100</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113689641</v>
      </c>
      <c r="BO24" s="467"/>
      <c r="BP24" s="467"/>
      <c r="BQ24" s="467"/>
      <c r="BR24" s="467"/>
      <c r="BS24" s="467"/>
      <c r="BT24" s="467"/>
      <c r="BU24" s="468"/>
      <c r="BV24" s="466">
        <v>114585659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2</v>
      </c>
      <c r="M25" s="518"/>
      <c r="N25" s="518"/>
      <c r="O25" s="518"/>
      <c r="P25" s="557"/>
      <c r="Q25" s="517">
        <v>8227</v>
      </c>
      <c r="R25" s="518"/>
      <c r="S25" s="518"/>
      <c r="T25" s="518"/>
      <c r="U25" s="518"/>
      <c r="V25" s="557"/>
      <c r="W25" s="616"/>
      <c r="X25" s="604"/>
      <c r="Y25" s="605"/>
      <c r="Z25" s="516" t="s">
        <v>172</v>
      </c>
      <c r="AA25" s="496"/>
      <c r="AB25" s="496"/>
      <c r="AC25" s="496"/>
      <c r="AD25" s="496"/>
      <c r="AE25" s="496"/>
      <c r="AF25" s="496"/>
      <c r="AG25" s="497"/>
      <c r="AH25" s="517">
        <v>380</v>
      </c>
      <c r="AI25" s="518"/>
      <c r="AJ25" s="518"/>
      <c r="AK25" s="518"/>
      <c r="AL25" s="557"/>
      <c r="AM25" s="517">
        <v>1146840</v>
      </c>
      <c r="AN25" s="518"/>
      <c r="AO25" s="518"/>
      <c r="AP25" s="518"/>
      <c r="AQ25" s="518"/>
      <c r="AR25" s="557"/>
      <c r="AS25" s="517">
        <v>3018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7251494</v>
      </c>
      <c r="BO25" s="430"/>
      <c r="BP25" s="430"/>
      <c r="BQ25" s="430"/>
      <c r="BR25" s="430"/>
      <c r="BS25" s="430"/>
      <c r="BT25" s="430"/>
      <c r="BU25" s="431"/>
      <c r="BV25" s="429">
        <v>6518055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6831</v>
      </c>
      <c r="R26" s="518"/>
      <c r="S26" s="518"/>
      <c r="T26" s="518"/>
      <c r="U26" s="518"/>
      <c r="V26" s="557"/>
      <c r="W26" s="616"/>
      <c r="X26" s="604"/>
      <c r="Y26" s="605"/>
      <c r="Z26" s="516" t="s">
        <v>175</v>
      </c>
      <c r="AA26" s="626"/>
      <c r="AB26" s="626"/>
      <c r="AC26" s="626"/>
      <c r="AD26" s="626"/>
      <c r="AE26" s="626"/>
      <c r="AF26" s="626"/>
      <c r="AG26" s="627"/>
      <c r="AH26" s="517">
        <v>223</v>
      </c>
      <c r="AI26" s="518"/>
      <c r="AJ26" s="518"/>
      <c r="AK26" s="518"/>
      <c r="AL26" s="557"/>
      <c r="AM26" s="517">
        <v>661864</v>
      </c>
      <c r="AN26" s="518"/>
      <c r="AO26" s="518"/>
      <c r="AP26" s="518"/>
      <c r="AQ26" s="518"/>
      <c r="AR26" s="557"/>
      <c r="AS26" s="517">
        <v>2968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v>11405</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6780</v>
      </c>
      <c r="R27" s="518"/>
      <c r="S27" s="518"/>
      <c r="T27" s="518"/>
      <c r="U27" s="518"/>
      <c r="V27" s="557"/>
      <c r="W27" s="616"/>
      <c r="X27" s="604"/>
      <c r="Y27" s="605"/>
      <c r="Z27" s="516" t="s">
        <v>179</v>
      </c>
      <c r="AA27" s="496"/>
      <c r="AB27" s="496"/>
      <c r="AC27" s="496"/>
      <c r="AD27" s="496"/>
      <c r="AE27" s="496"/>
      <c r="AF27" s="496"/>
      <c r="AG27" s="497"/>
      <c r="AH27" s="517">
        <v>96</v>
      </c>
      <c r="AI27" s="518"/>
      <c r="AJ27" s="518"/>
      <c r="AK27" s="518"/>
      <c r="AL27" s="557"/>
      <c r="AM27" s="517">
        <v>365319</v>
      </c>
      <c r="AN27" s="518"/>
      <c r="AO27" s="518"/>
      <c r="AP27" s="518"/>
      <c r="AQ27" s="518"/>
      <c r="AR27" s="557"/>
      <c r="AS27" s="517">
        <v>3805</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2706545</v>
      </c>
      <c r="BO27" s="640"/>
      <c r="BP27" s="640"/>
      <c r="BQ27" s="640"/>
      <c r="BR27" s="640"/>
      <c r="BS27" s="640"/>
      <c r="BT27" s="640"/>
      <c r="BU27" s="641"/>
      <c r="BV27" s="639">
        <v>2705994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6150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177</v>
      </c>
      <c r="AN28" s="518"/>
      <c r="AO28" s="518"/>
      <c r="AP28" s="518"/>
      <c r="AQ28" s="518"/>
      <c r="AR28" s="557"/>
      <c r="AS28" s="517" t="s">
        <v>128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2893771</v>
      </c>
      <c r="BO28" s="430"/>
      <c r="BP28" s="430"/>
      <c r="BQ28" s="430"/>
      <c r="BR28" s="430"/>
      <c r="BS28" s="430"/>
      <c r="BT28" s="430"/>
      <c r="BU28" s="431"/>
      <c r="BV28" s="429">
        <v>2791484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32</v>
      </c>
      <c r="M29" s="518"/>
      <c r="N29" s="518"/>
      <c r="O29" s="518"/>
      <c r="P29" s="557"/>
      <c r="Q29" s="517">
        <v>5850</v>
      </c>
      <c r="R29" s="518"/>
      <c r="S29" s="518"/>
      <c r="T29" s="518"/>
      <c r="U29" s="518"/>
      <c r="V29" s="557"/>
      <c r="W29" s="617"/>
      <c r="X29" s="618"/>
      <c r="Y29" s="619"/>
      <c r="Z29" s="516" t="s">
        <v>185</v>
      </c>
      <c r="AA29" s="496"/>
      <c r="AB29" s="496"/>
      <c r="AC29" s="496"/>
      <c r="AD29" s="496"/>
      <c r="AE29" s="496"/>
      <c r="AF29" s="496"/>
      <c r="AG29" s="497"/>
      <c r="AH29" s="517">
        <v>2458</v>
      </c>
      <c r="AI29" s="518"/>
      <c r="AJ29" s="518"/>
      <c r="AK29" s="518"/>
      <c r="AL29" s="557"/>
      <c r="AM29" s="517">
        <v>7687519</v>
      </c>
      <c r="AN29" s="518"/>
      <c r="AO29" s="518"/>
      <c r="AP29" s="518"/>
      <c r="AQ29" s="518"/>
      <c r="AR29" s="557"/>
      <c r="AS29" s="517">
        <v>3128</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1953793</v>
      </c>
      <c r="BO29" s="467"/>
      <c r="BP29" s="467"/>
      <c r="BQ29" s="467"/>
      <c r="BR29" s="467"/>
      <c r="BS29" s="467"/>
      <c r="BT29" s="467"/>
      <c r="BU29" s="468"/>
      <c r="BV29" s="466">
        <v>1853475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6385070</v>
      </c>
      <c r="BO30" s="640"/>
      <c r="BP30" s="640"/>
      <c r="BQ30" s="640"/>
      <c r="BR30" s="640"/>
      <c r="BS30" s="640"/>
      <c r="BT30" s="640"/>
      <c r="BU30" s="641"/>
      <c r="BV30" s="639">
        <v>8260057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10</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IF('各会計、関係団体の財政状況及び健全化判断比率'!B35="","",'各会計、関係団体の財政状況及び健全化判断比率'!B35)</f>
        <v>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16</v>
      </c>
      <c r="BX34" s="652"/>
      <c r="BY34" s="653" t="str">
        <f>IF('各会計、関係団体の財政状況及び健全化判断比率'!B68="","",'各会計、関係団体の財政状況及び健全化判断比率'!B68)</f>
        <v>こうち人づくり広域連合（一般会計）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高知市文化振興事業団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へき地診療所事業特別会計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収益事業特別会計</v>
      </c>
      <c r="X35" s="653"/>
      <c r="Y35" s="653"/>
      <c r="Z35" s="653"/>
      <c r="AA35" s="653"/>
      <c r="AB35" s="653"/>
      <c r="AC35" s="653"/>
      <c r="AD35" s="653"/>
      <c r="AE35" s="653"/>
      <c r="AF35" s="653"/>
      <c r="AG35" s="653"/>
      <c r="AH35" s="653"/>
      <c r="AI35" s="653"/>
      <c r="AJ35" s="653"/>
      <c r="AK35" s="653"/>
      <c r="AL35" s="213"/>
      <c r="AM35" s="652">
        <f t="shared" ref="AM35:AM43" si="0">IF(AO35="","",AM34+1)</f>
        <v>11</v>
      </c>
      <c r="AN35" s="652"/>
      <c r="AO35" s="653" t="str">
        <f>IF('各会計、関係団体の財政状況及び健全化判断比率'!B34="","",'各会計、関係団体の財政状況及び健全化判断比率'!B34)</f>
        <v>公共下水道事業会計</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IF('各会計、関係団体の財政状況及び健全化判断比率'!B36="","",'各会計、関係団体の財政状況及び健全化判断比率'!B36)</f>
        <v>国民宿舎運営事業特別会計</v>
      </c>
      <c r="BH35" s="653"/>
      <c r="BI35" s="653"/>
      <c r="BJ35" s="653"/>
      <c r="BK35" s="653"/>
      <c r="BL35" s="653"/>
      <c r="BM35" s="653"/>
      <c r="BN35" s="653"/>
      <c r="BO35" s="653"/>
      <c r="BP35" s="653"/>
      <c r="BQ35" s="653"/>
      <c r="BR35" s="653"/>
      <c r="BS35" s="653"/>
      <c r="BT35" s="653"/>
      <c r="BU35" s="653"/>
      <c r="BV35" s="213"/>
      <c r="BW35" s="652">
        <f t="shared" ref="BW35:BW43" si="2">IF(BY35="","",BW34+1)</f>
        <v>17</v>
      </c>
      <c r="BX35" s="652"/>
      <c r="BY35" s="653" t="str">
        <f>IF('各会計、関係団体の財政状況及び健全化判断比率'!B69="","",'各会計、関係団体の財政状況及び健全化判断比率'!B69)</f>
        <v>高知県・高知市病院企業団（病院企業会計）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高知市環境事業公社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母子父子寡婦福祉資金貸付事業特別会計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駐車場事業特別会計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14</v>
      </c>
      <c r="BF36" s="652"/>
      <c r="BG36" s="653" t="str">
        <f>IF('各会計、関係団体の財政状況及び健全化判断比率'!B37="","",'各会計、関係団体の財政状況及び健全化判断比率'!B37)</f>
        <v>農業集落排水事業特別会計</v>
      </c>
      <c r="BH36" s="653"/>
      <c r="BI36" s="653"/>
      <c r="BJ36" s="653"/>
      <c r="BK36" s="653"/>
      <c r="BL36" s="653"/>
      <c r="BM36" s="653"/>
      <c r="BN36" s="653"/>
      <c r="BO36" s="653"/>
      <c r="BP36" s="653"/>
      <c r="BQ36" s="653"/>
      <c r="BR36" s="653"/>
      <c r="BS36" s="653"/>
      <c r="BT36" s="653"/>
      <c r="BU36" s="653"/>
      <c r="BV36" s="213"/>
      <c r="BW36" s="652">
        <f t="shared" si="2"/>
        <v>18</v>
      </c>
      <c r="BX36" s="652"/>
      <c r="BY36" s="653" t="str">
        <f>IF('各会計、関係団体の財政状況及び健全化判断比率'!B70="","",'各会計、関係団体の財政状況及び健全化判断比率'!B70)</f>
        <v>高知県広域食肉センター事務組合（一般会計）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高知市学校給食会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土地区画整理事業清算金特別会計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介護保険事業特別会計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15</v>
      </c>
      <c r="BF37" s="652"/>
      <c r="BG37" s="653" t="str">
        <f>IF('各会計、関係団体の財政状況及び健全化判断比率'!B38="","",'各会計、関係団体の財政状況及び健全化判断比率'!B38)</f>
        <v>産業立地推進事業特別会計</v>
      </c>
      <c r="BH37" s="653"/>
      <c r="BI37" s="653"/>
      <c r="BJ37" s="653"/>
      <c r="BK37" s="653"/>
      <c r="BL37" s="653"/>
      <c r="BM37" s="653"/>
      <c r="BN37" s="653"/>
      <c r="BO37" s="653"/>
      <c r="BP37" s="653"/>
      <c r="BQ37" s="653"/>
      <c r="BR37" s="653"/>
      <c r="BS37" s="653"/>
      <c r="BT37" s="653"/>
      <c r="BU37" s="653"/>
      <c r="BV37" s="213"/>
      <c r="BW37" s="652">
        <f t="shared" si="2"/>
        <v>19</v>
      </c>
      <c r="BX37" s="652"/>
      <c r="BY37" s="653" t="str">
        <f>IF('各会計、関係団体の財政状況及び健全化判断比率'!B71="","",'各会計、関係団体の財政状況及び健全化判断比率'!B71)</f>
        <v>高知県後期高齢者医療広域連合（一般会計）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高知市都市整備公社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後期高齢者医療事業特別会計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20</v>
      </c>
      <c r="BX38" s="652"/>
      <c r="BY38" s="653" t="str">
        <f>IF('各会計、関係団体の財政状況及び健全化判断比率'!B72="","",'各会計、関係団体の財政状況及び健全化判断比率'!B72)</f>
        <v>高知県後期高齢者医療広域連合（後期高齢者医療特別会計）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こうち男女共同参画社会づくり財団</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21</v>
      </c>
      <c r="BX39" s="652"/>
      <c r="BY39" s="653" t="str">
        <f>IF('各会計、関係団体の財政状況及び健全化判断比率'!B73="","",'各会計、関係団体の財政状況及び健全化判断比率'!B73)</f>
        <v>高知県競馬組合（収益事業会計）</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高知市スポーツ振興事業団</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28</v>
      </c>
      <c r="CP40" s="652"/>
      <c r="CQ40" s="653" t="str">
        <f>IF('各会計、関係団体の財政状況及び健全化判断比率'!BS13="","",'各会計、関係団体の財政状況及び健全化判断比率'!BS13)</f>
        <v>高知県観光コンベンション協会</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29</v>
      </c>
      <c r="CP41" s="652"/>
      <c r="CQ41" s="653" t="str">
        <f>IF('各会計、関係団体の財政状況及び健全化判断比率'!BS14="","",'各会計、関係団体の財政状況及び健全化判断比率'!BS14)</f>
        <v>高知県魚さい加工公社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30</v>
      </c>
      <c r="CP42" s="652"/>
      <c r="CQ42" s="653" t="str">
        <f>IF('各会計、関係団体の財政状況及び健全化判断比率'!BS15="","",'各会計、関係団体の財政状況及び健全化判断比率'!BS15)</f>
        <v>土佐山内記念財団</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31</v>
      </c>
      <c r="CP43" s="652"/>
      <c r="CQ43" s="653" t="str">
        <f>IF('各会計、関係団体の財政状況及び健全化判断比率'!BS16="","",'各会計、関係団体の財政状況及び健全化判断比率'!BS16)</f>
        <v>高知勤労者福祉サービスセンター</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n3YfWjgb7n1lKY6t0JWe4Hcc6vFQ4+g04owy4CaIRQaI1Sd2ZpS8J/NO1Z9i1YimLxpgL/NU7ge5KAj6djmvGA==" saltValue="Q0ZXcbs1jya25/ommVPH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244" t="s">
        <v>584</v>
      </c>
      <c r="D34" s="1244"/>
      <c r="E34" s="1245"/>
      <c r="F34" s="32" t="s">
        <v>585</v>
      </c>
      <c r="G34" s="33" t="s">
        <v>586</v>
      </c>
      <c r="H34" s="33" t="s">
        <v>587</v>
      </c>
      <c r="I34" s="33" t="s">
        <v>588</v>
      </c>
      <c r="J34" s="34" t="s">
        <v>589</v>
      </c>
      <c r="K34" s="22"/>
      <c r="L34" s="22"/>
      <c r="M34" s="22"/>
      <c r="N34" s="22"/>
      <c r="O34" s="22"/>
      <c r="P34" s="22"/>
    </row>
    <row r="35" spans="1:16" ht="39" customHeight="1">
      <c r="A35" s="22"/>
      <c r="B35" s="35"/>
      <c r="C35" s="1238" t="s">
        <v>590</v>
      </c>
      <c r="D35" s="1239"/>
      <c r="E35" s="1240"/>
      <c r="F35" s="36" t="s">
        <v>591</v>
      </c>
      <c r="G35" s="37" t="s">
        <v>592</v>
      </c>
      <c r="H35" s="37" t="s">
        <v>593</v>
      </c>
      <c r="I35" s="37" t="s">
        <v>594</v>
      </c>
      <c r="J35" s="38" t="s">
        <v>595</v>
      </c>
      <c r="K35" s="22"/>
      <c r="L35" s="22"/>
      <c r="M35" s="22"/>
      <c r="N35" s="22"/>
      <c r="O35" s="22"/>
      <c r="P35" s="22"/>
    </row>
    <row r="36" spans="1:16" ht="39" customHeight="1">
      <c r="A36" s="22"/>
      <c r="B36" s="35"/>
      <c r="C36" s="1238" t="s">
        <v>596</v>
      </c>
      <c r="D36" s="1239"/>
      <c r="E36" s="1240"/>
      <c r="F36" s="36" t="s">
        <v>597</v>
      </c>
      <c r="G36" s="37" t="s">
        <v>598</v>
      </c>
      <c r="H36" s="37" t="s">
        <v>599</v>
      </c>
      <c r="I36" s="37" t="s">
        <v>600</v>
      </c>
      <c r="J36" s="38" t="s">
        <v>601</v>
      </c>
      <c r="K36" s="22"/>
      <c r="L36" s="22"/>
      <c r="M36" s="22"/>
      <c r="N36" s="22"/>
      <c r="O36" s="22"/>
      <c r="P36" s="22"/>
    </row>
    <row r="37" spans="1:16" ht="39" customHeight="1">
      <c r="A37" s="22"/>
      <c r="B37" s="35"/>
      <c r="C37" s="1238" t="s">
        <v>602</v>
      </c>
      <c r="D37" s="1239"/>
      <c r="E37" s="1240"/>
      <c r="F37" s="36">
        <v>11.37</v>
      </c>
      <c r="G37" s="37">
        <v>12.72</v>
      </c>
      <c r="H37" s="37">
        <v>13.98</v>
      </c>
      <c r="I37" s="37">
        <v>14.9</v>
      </c>
      <c r="J37" s="38">
        <v>14.87</v>
      </c>
      <c r="K37" s="22"/>
      <c r="L37" s="22"/>
      <c r="M37" s="22"/>
      <c r="N37" s="22"/>
      <c r="O37" s="22"/>
      <c r="P37" s="22"/>
    </row>
    <row r="38" spans="1:16" ht="39" customHeight="1">
      <c r="A38" s="22"/>
      <c r="B38" s="35"/>
      <c r="C38" s="1238" t="s">
        <v>603</v>
      </c>
      <c r="D38" s="1239"/>
      <c r="E38" s="1240"/>
      <c r="F38" s="36">
        <v>0.38</v>
      </c>
      <c r="G38" s="37">
        <v>0.11</v>
      </c>
      <c r="H38" s="37">
        <v>0.28999999999999998</v>
      </c>
      <c r="I38" s="37">
        <v>0.38</v>
      </c>
      <c r="J38" s="38">
        <v>1.0900000000000001</v>
      </c>
      <c r="K38" s="22"/>
      <c r="L38" s="22"/>
      <c r="M38" s="22"/>
      <c r="N38" s="22"/>
      <c r="O38" s="22"/>
      <c r="P38" s="22"/>
    </row>
    <row r="39" spans="1:16" ht="39" customHeight="1">
      <c r="A39" s="22"/>
      <c r="B39" s="35"/>
      <c r="C39" s="1238" t="s">
        <v>604</v>
      </c>
      <c r="D39" s="1239"/>
      <c r="E39" s="1240"/>
      <c r="F39" s="36">
        <v>0.51</v>
      </c>
      <c r="G39" s="37">
        <v>0.41</v>
      </c>
      <c r="H39" s="37">
        <v>0.95</v>
      </c>
      <c r="I39" s="37">
        <v>1.45</v>
      </c>
      <c r="J39" s="38">
        <v>1.08</v>
      </c>
      <c r="K39" s="22"/>
      <c r="L39" s="22"/>
      <c r="M39" s="22"/>
      <c r="N39" s="22"/>
      <c r="O39" s="22"/>
      <c r="P39" s="22"/>
    </row>
    <row r="40" spans="1:16" ht="39" customHeight="1">
      <c r="A40" s="22"/>
      <c r="B40" s="35"/>
      <c r="C40" s="1238" t="s">
        <v>605</v>
      </c>
      <c r="D40" s="1239"/>
      <c r="E40" s="1240"/>
      <c r="F40" s="36">
        <v>0.8</v>
      </c>
      <c r="G40" s="37">
        <v>0.9</v>
      </c>
      <c r="H40" s="37">
        <v>0.35</v>
      </c>
      <c r="I40" s="37">
        <v>0.49</v>
      </c>
      <c r="J40" s="38">
        <v>0.6</v>
      </c>
      <c r="K40" s="22"/>
      <c r="L40" s="22"/>
      <c r="M40" s="22"/>
      <c r="N40" s="22"/>
      <c r="O40" s="22"/>
      <c r="P40" s="22"/>
    </row>
    <row r="41" spans="1:16" ht="39" customHeight="1">
      <c r="A41" s="22"/>
      <c r="B41" s="35"/>
      <c r="C41" s="1238" t="s">
        <v>606</v>
      </c>
      <c r="D41" s="1239"/>
      <c r="E41" s="1240"/>
      <c r="F41" s="36">
        <v>0.41</v>
      </c>
      <c r="G41" s="37">
        <v>0.32</v>
      </c>
      <c r="H41" s="37">
        <v>0.45</v>
      </c>
      <c r="I41" s="37">
        <v>0.83</v>
      </c>
      <c r="J41" s="38">
        <v>0.55000000000000004</v>
      </c>
      <c r="K41" s="22"/>
      <c r="L41" s="22"/>
      <c r="M41" s="22"/>
      <c r="N41" s="22"/>
      <c r="O41" s="22"/>
      <c r="P41" s="22"/>
    </row>
    <row r="42" spans="1:16" ht="39" customHeight="1">
      <c r="A42" s="22"/>
      <c r="B42" s="39"/>
      <c r="C42" s="1238" t="s">
        <v>607</v>
      </c>
      <c r="D42" s="1239"/>
      <c r="E42" s="1240"/>
      <c r="F42" s="36" t="s">
        <v>537</v>
      </c>
      <c r="G42" s="37" t="s">
        <v>537</v>
      </c>
      <c r="H42" s="37" t="s">
        <v>537</v>
      </c>
      <c r="I42" s="37" t="s">
        <v>608</v>
      </c>
      <c r="J42" s="38" t="s">
        <v>537</v>
      </c>
      <c r="K42" s="22"/>
      <c r="L42" s="22"/>
      <c r="M42" s="22"/>
      <c r="N42" s="22"/>
      <c r="O42" s="22"/>
      <c r="P42" s="22"/>
    </row>
    <row r="43" spans="1:16" ht="39" customHeight="1" thickBot="1">
      <c r="A43" s="22"/>
      <c r="B43" s="40"/>
      <c r="C43" s="1241" t="s">
        <v>609</v>
      </c>
      <c r="D43" s="1242"/>
      <c r="E43" s="1243"/>
      <c r="F43" s="41">
        <v>0.41</v>
      </c>
      <c r="G43" s="42">
        <v>0.19</v>
      </c>
      <c r="H43" s="42">
        <v>0.25</v>
      </c>
      <c r="I43" s="42">
        <v>0.22</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u5vVNbvvckyDxpU9EkiyYj9Ef+ooZyhWV3PAAcZm6IZNB3N3HvTm/7eAvDs4bF3C1ofFmFM+k5/hhkXjiaN5g==" saltValue="/02/FRKE+4G781mKXb+0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46" t="s">
        <v>11</v>
      </c>
      <c r="C45" s="1247"/>
      <c r="D45" s="58"/>
      <c r="E45" s="1252" t="s">
        <v>12</v>
      </c>
      <c r="F45" s="1252"/>
      <c r="G45" s="1252"/>
      <c r="H45" s="1252"/>
      <c r="I45" s="1252"/>
      <c r="J45" s="1253"/>
      <c r="K45" s="59">
        <v>23316</v>
      </c>
      <c r="L45" s="60">
        <v>21966</v>
      </c>
      <c r="M45" s="60">
        <v>19530</v>
      </c>
      <c r="N45" s="60">
        <v>18190</v>
      </c>
      <c r="O45" s="61">
        <v>18117</v>
      </c>
      <c r="P45" s="48"/>
      <c r="Q45" s="48"/>
      <c r="R45" s="48"/>
      <c r="S45" s="48"/>
      <c r="T45" s="48"/>
      <c r="U45" s="48"/>
    </row>
    <row r="46" spans="1:21" ht="30.75" customHeight="1">
      <c r="A46" s="48"/>
      <c r="B46" s="1248"/>
      <c r="C46" s="1249"/>
      <c r="D46" s="62"/>
      <c r="E46" s="1254" t="s">
        <v>13</v>
      </c>
      <c r="F46" s="1254"/>
      <c r="G46" s="1254"/>
      <c r="H46" s="1254"/>
      <c r="I46" s="1254"/>
      <c r="J46" s="1255"/>
      <c r="K46" s="63" t="s">
        <v>537</v>
      </c>
      <c r="L46" s="64" t="s">
        <v>537</v>
      </c>
      <c r="M46" s="64" t="s">
        <v>537</v>
      </c>
      <c r="N46" s="64" t="s">
        <v>537</v>
      </c>
      <c r="O46" s="65" t="s">
        <v>537</v>
      </c>
      <c r="P46" s="48"/>
      <c r="Q46" s="48"/>
      <c r="R46" s="48"/>
      <c r="S46" s="48"/>
      <c r="T46" s="48"/>
      <c r="U46" s="48"/>
    </row>
    <row r="47" spans="1:21" ht="30.75" customHeight="1">
      <c r="A47" s="48"/>
      <c r="B47" s="1248"/>
      <c r="C47" s="1249"/>
      <c r="D47" s="62"/>
      <c r="E47" s="1254" t="s">
        <v>14</v>
      </c>
      <c r="F47" s="1254"/>
      <c r="G47" s="1254"/>
      <c r="H47" s="1254"/>
      <c r="I47" s="1254"/>
      <c r="J47" s="1255"/>
      <c r="K47" s="63">
        <v>133</v>
      </c>
      <c r="L47" s="64">
        <v>33</v>
      </c>
      <c r="M47" s="64">
        <v>17</v>
      </c>
      <c r="N47" s="64">
        <v>17</v>
      </c>
      <c r="O47" s="65">
        <v>17</v>
      </c>
      <c r="P47" s="48"/>
      <c r="Q47" s="48"/>
      <c r="R47" s="48"/>
      <c r="S47" s="48"/>
      <c r="T47" s="48"/>
      <c r="U47" s="48"/>
    </row>
    <row r="48" spans="1:21" ht="30.75" customHeight="1">
      <c r="A48" s="48"/>
      <c r="B48" s="1248"/>
      <c r="C48" s="1249"/>
      <c r="D48" s="62"/>
      <c r="E48" s="1254" t="s">
        <v>15</v>
      </c>
      <c r="F48" s="1254"/>
      <c r="G48" s="1254"/>
      <c r="H48" s="1254"/>
      <c r="I48" s="1254"/>
      <c r="J48" s="1255"/>
      <c r="K48" s="63">
        <v>3543</v>
      </c>
      <c r="L48" s="64">
        <v>3562</v>
      </c>
      <c r="M48" s="64">
        <v>3534</v>
      </c>
      <c r="N48" s="64">
        <v>3540</v>
      </c>
      <c r="O48" s="65">
        <v>3611</v>
      </c>
      <c r="P48" s="48"/>
      <c r="Q48" s="48"/>
      <c r="R48" s="48"/>
      <c r="S48" s="48"/>
      <c r="T48" s="48"/>
      <c r="U48" s="48"/>
    </row>
    <row r="49" spans="1:21" ht="30.75" customHeight="1">
      <c r="A49" s="48"/>
      <c r="B49" s="1248"/>
      <c r="C49" s="1249"/>
      <c r="D49" s="62"/>
      <c r="E49" s="1254" t="s">
        <v>16</v>
      </c>
      <c r="F49" s="1254"/>
      <c r="G49" s="1254"/>
      <c r="H49" s="1254"/>
      <c r="I49" s="1254"/>
      <c r="J49" s="1255"/>
      <c r="K49" s="63">
        <v>884</v>
      </c>
      <c r="L49" s="64">
        <v>895</v>
      </c>
      <c r="M49" s="64">
        <v>976</v>
      </c>
      <c r="N49" s="64">
        <v>884</v>
      </c>
      <c r="O49" s="65">
        <v>889</v>
      </c>
      <c r="P49" s="48"/>
      <c r="Q49" s="48"/>
      <c r="R49" s="48"/>
      <c r="S49" s="48"/>
      <c r="T49" s="48"/>
      <c r="U49" s="48"/>
    </row>
    <row r="50" spans="1:21" ht="30.75" customHeight="1">
      <c r="A50" s="48"/>
      <c r="B50" s="1248"/>
      <c r="C50" s="1249"/>
      <c r="D50" s="62"/>
      <c r="E50" s="1254" t="s">
        <v>17</v>
      </c>
      <c r="F50" s="1254"/>
      <c r="G50" s="1254"/>
      <c r="H50" s="1254"/>
      <c r="I50" s="1254"/>
      <c r="J50" s="1255"/>
      <c r="K50" s="63">
        <v>131</v>
      </c>
      <c r="L50" s="64">
        <v>97</v>
      </c>
      <c r="M50" s="64">
        <v>114</v>
      </c>
      <c r="N50" s="64">
        <v>128</v>
      </c>
      <c r="O50" s="65">
        <v>136</v>
      </c>
      <c r="P50" s="48"/>
      <c r="Q50" s="48"/>
      <c r="R50" s="48"/>
      <c r="S50" s="48"/>
      <c r="T50" s="48"/>
      <c r="U50" s="48"/>
    </row>
    <row r="51" spans="1:21" ht="30.75" customHeight="1">
      <c r="A51" s="48"/>
      <c r="B51" s="1250"/>
      <c r="C51" s="1251"/>
      <c r="D51" s="66"/>
      <c r="E51" s="1254" t="s">
        <v>18</v>
      </c>
      <c r="F51" s="1254"/>
      <c r="G51" s="1254"/>
      <c r="H51" s="1254"/>
      <c r="I51" s="1254"/>
      <c r="J51" s="1255"/>
      <c r="K51" s="63">
        <v>0</v>
      </c>
      <c r="L51" s="64">
        <v>1</v>
      </c>
      <c r="M51" s="64">
        <v>0</v>
      </c>
      <c r="N51" s="64">
        <v>1</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18286</v>
      </c>
      <c r="L52" s="64">
        <v>16720</v>
      </c>
      <c r="M52" s="64">
        <v>14140</v>
      </c>
      <c r="N52" s="64">
        <v>13333</v>
      </c>
      <c r="O52" s="65">
        <v>13203</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9721</v>
      </c>
      <c r="L53" s="69">
        <v>9834</v>
      </c>
      <c r="M53" s="69">
        <v>10031</v>
      </c>
      <c r="N53" s="69">
        <v>9427</v>
      </c>
      <c r="O53" s="70">
        <v>9567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610</v>
      </c>
      <c r="L56" s="80" t="s">
        <v>611</v>
      </c>
      <c r="M56" s="80" t="s">
        <v>612</v>
      </c>
      <c r="N56" s="80" t="s">
        <v>613</v>
      </c>
      <c r="O56" s="81" t="s">
        <v>614</v>
      </c>
      <c r="P56" s="48"/>
      <c r="Q56" s="48"/>
      <c r="R56" s="48"/>
      <c r="S56" s="48"/>
      <c r="T56" s="48"/>
      <c r="U56" s="48"/>
    </row>
    <row r="57" spans="1:21" ht="31.5" customHeight="1">
      <c r="B57" s="1262" t="s">
        <v>25</v>
      </c>
      <c r="C57" s="1263"/>
      <c r="D57" s="1266" t="s">
        <v>26</v>
      </c>
      <c r="E57" s="1267"/>
      <c r="F57" s="1267"/>
      <c r="G57" s="1267"/>
      <c r="H57" s="1267"/>
      <c r="I57" s="1267"/>
      <c r="J57" s="1268"/>
      <c r="K57" s="82">
        <v>1191</v>
      </c>
      <c r="L57" s="83">
        <v>293</v>
      </c>
      <c r="M57" s="83">
        <v>9</v>
      </c>
      <c r="N57" s="83">
        <v>26</v>
      </c>
      <c r="O57" s="84">
        <v>43</v>
      </c>
    </row>
    <row r="58" spans="1:21" ht="31.5" customHeight="1" thickBot="1">
      <c r="B58" s="1264"/>
      <c r="C58" s="1265"/>
      <c r="D58" s="1269" t="s">
        <v>27</v>
      </c>
      <c r="E58" s="1270"/>
      <c r="F58" s="1270"/>
      <c r="G58" s="1270"/>
      <c r="H58" s="1270"/>
      <c r="I58" s="1270"/>
      <c r="J58" s="1271"/>
      <c r="K58" s="85">
        <v>302</v>
      </c>
      <c r="L58" s="86">
        <v>68</v>
      </c>
      <c r="M58" s="86">
        <v>0</v>
      </c>
      <c r="N58" s="86">
        <v>17</v>
      </c>
      <c r="O58" s="87">
        <v>17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0RvaTeYtvi2JJgDR1RtEyEHCgiRl1zMR0ILfdadzAjRAOO9Z2mB3oxWikXx8gSfcuukcCJGwjtF6OTq+xhyg==" saltValue="7Ld7LxvHrVmb01z15cwd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578</v>
      </c>
      <c r="J40" s="99" t="s">
        <v>579</v>
      </c>
      <c r="K40" s="99" t="s">
        <v>580</v>
      </c>
      <c r="L40" s="99" t="s">
        <v>581</v>
      </c>
      <c r="M40" s="100" t="s">
        <v>582</v>
      </c>
    </row>
    <row r="41" spans="2:13" ht="27.75" customHeight="1">
      <c r="B41" s="1272" t="s">
        <v>30</v>
      </c>
      <c r="C41" s="1273"/>
      <c r="D41" s="101"/>
      <c r="E41" s="1278" t="s">
        <v>31</v>
      </c>
      <c r="F41" s="1278"/>
      <c r="G41" s="1278"/>
      <c r="H41" s="1279"/>
      <c r="I41" s="102">
        <v>197386</v>
      </c>
      <c r="J41" s="103">
        <v>193858</v>
      </c>
      <c r="K41" s="103">
        <v>192208</v>
      </c>
      <c r="L41" s="103">
        <v>197223</v>
      </c>
      <c r="M41" s="104">
        <v>202268</v>
      </c>
    </row>
    <row r="42" spans="2:13" ht="27.75" customHeight="1">
      <c r="B42" s="1274"/>
      <c r="C42" s="1275"/>
      <c r="D42" s="105"/>
      <c r="E42" s="1280" t="s">
        <v>32</v>
      </c>
      <c r="F42" s="1280"/>
      <c r="G42" s="1280"/>
      <c r="H42" s="1281"/>
      <c r="I42" s="106">
        <v>1335</v>
      </c>
      <c r="J42" s="107">
        <v>1539</v>
      </c>
      <c r="K42" s="107">
        <v>1436</v>
      </c>
      <c r="L42" s="107">
        <v>1615</v>
      </c>
      <c r="M42" s="108">
        <v>1964</v>
      </c>
    </row>
    <row r="43" spans="2:13" ht="27.75" customHeight="1">
      <c r="B43" s="1274"/>
      <c r="C43" s="1275"/>
      <c r="D43" s="105"/>
      <c r="E43" s="1280" t="s">
        <v>33</v>
      </c>
      <c r="F43" s="1280"/>
      <c r="G43" s="1280"/>
      <c r="H43" s="1281"/>
      <c r="I43" s="106">
        <v>60296</v>
      </c>
      <c r="J43" s="107">
        <v>59129</v>
      </c>
      <c r="K43" s="107">
        <v>58077</v>
      </c>
      <c r="L43" s="107">
        <v>58085</v>
      </c>
      <c r="M43" s="108">
        <v>57443</v>
      </c>
    </row>
    <row r="44" spans="2:13" ht="27.75" customHeight="1">
      <c r="B44" s="1274"/>
      <c r="C44" s="1275"/>
      <c r="D44" s="105"/>
      <c r="E44" s="1280" t="s">
        <v>34</v>
      </c>
      <c r="F44" s="1280"/>
      <c r="G44" s="1280"/>
      <c r="H44" s="1281"/>
      <c r="I44" s="106">
        <v>8906</v>
      </c>
      <c r="J44" s="107">
        <v>8586</v>
      </c>
      <c r="K44" s="107">
        <v>8245</v>
      </c>
      <c r="L44" s="107">
        <v>8081</v>
      </c>
      <c r="M44" s="108">
        <v>7998</v>
      </c>
    </row>
    <row r="45" spans="2:13" ht="27.75" customHeight="1">
      <c r="B45" s="1274"/>
      <c r="C45" s="1275"/>
      <c r="D45" s="105"/>
      <c r="E45" s="1280" t="s">
        <v>35</v>
      </c>
      <c r="F45" s="1280"/>
      <c r="G45" s="1280"/>
      <c r="H45" s="1281"/>
      <c r="I45" s="106">
        <v>17568</v>
      </c>
      <c r="J45" s="107">
        <v>17605</v>
      </c>
      <c r="K45" s="107">
        <v>17621</v>
      </c>
      <c r="L45" s="107">
        <v>17002</v>
      </c>
      <c r="M45" s="108">
        <v>16913</v>
      </c>
    </row>
    <row r="46" spans="2:13" ht="27.75" customHeight="1">
      <c r="B46" s="1274"/>
      <c r="C46" s="1275"/>
      <c r="D46" s="109"/>
      <c r="E46" s="1280" t="s">
        <v>36</v>
      </c>
      <c r="F46" s="1280"/>
      <c r="G46" s="1280"/>
      <c r="H46" s="1281"/>
      <c r="I46" s="106" t="s">
        <v>537</v>
      </c>
      <c r="J46" s="107" t="s">
        <v>537</v>
      </c>
      <c r="K46" s="107" t="s">
        <v>537</v>
      </c>
      <c r="L46" s="107" t="s">
        <v>537</v>
      </c>
      <c r="M46" s="108" t="s">
        <v>537</v>
      </c>
    </row>
    <row r="47" spans="2:13" ht="27.75" customHeight="1">
      <c r="B47" s="1274"/>
      <c r="C47" s="1275"/>
      <c r="D47" s="110"/>
      <c r="E47" s="1282" t="s">
        <v>37</v>
      </c>
      <c r="F47" s="1283"/>
      <c r="G47" s="1283"/>
      <c r="H47" s="1284"/>
      <c r="I47" s="106" t="s">
        <v>537</v>
      </c>
      <c r="J47" s="107" t="s">
        <v>537</v>
      </c>
      <c r="K47" s="107" t="s">
        <v>537</v>
      </c>
      <c r="L47" s="107" t="s">
        <v>537</v>
      </c>
      <c r="M47" s="108" t="s">
        <v>537</v>
      </c>
    </row>
    <row r="48" spans="2:13" ht="27.75" customHeight="1">
      <c r="B48" s="1274"/>
      <c r="C48" s="1275"/>
      <c r="D48" s="105"/>
      <c r="E48" s="1280" t="s">
        <v>38</v>
      </c>
      <c r="F48" s="1280"/>
      <c r="G48" s="1280"/>
      <c r="H48" s="1281"/>
      <c r="I48" s="106" t="s">
        <v>537</v>
      </c>
      <c r="J48" s="107" t="s">
        <v>537</v>
      </c>
      <c r="K48" s="107" t="s">
        <v>537</v>
      </c>
      <c r="L48" s="107" t="s">
        <v>537</v>
      </c>
      <c r="M48" s="108" t="s">
        <v>537</v>
      </c>
    </row>
    <row r="49" spans="2:13" ht="27.75" customHeight="1">
      <c r="B49" s="1276"/>
      <c r="C49" s="1277"/>
      <c r="D49" s="105"/>
      <c r="E49" s="1280" t="s">
        <v>39</v>
      </c>
      <c r="F49" s="1280"/>
      <c r="G49" s="1280"/>
      <c r="H49" s="1281"/>
      <c r="I49" s="106" t="s">
        <v>537</v>
      </c>
      <c r="J49" s="107" t="s">
        <v>537</v>
      </c>
      <c r="K49" s="107" t="s">
        <v>537</v>
      </c>
      <c r="L49" s="107" t="s">
        <v>537</v>
      </c>
      <c r="M49" s="108" t="s">
        <v>537</v>
      </c>
    </row>
    <row r="50" spans="2:13" ht="27.75" customHeight="1">
      <c r="B50" s="1285" t="s">
        <v>40</v>
      </c>
      <c r="C50" s="1286"/>
      <c r="D50" s="111"/>
      <c r="E50" s="1280" t="s">
        <v>41</v>
      </c>
      <c r="F50" s="1280"/>
      <c r="G50" s="1280"/>
      <c r="H50" s="1281"/>
      <c r="I50" s="106">
        <v>14025</v>
      </c>
      <c r="J50" s="107">
        <v>15248</v>
      </c>
      <c r="K50" s="107">
        <v>14658</v>
      </c>
      <c r="L50" s="107">
        <v>14000</v>
      </c>
      <c r="M50" s="108">
        <v>13565</v>
      </c>
    </row>
    <row r="51" spans="2:13" ht="27.75" customHeight="1">
      <c r="B51" s="1274"/>
      <c r="C51" s="1275"/>
      <c r="D51" s="105"/>
      <c r="E51" s="1280" t="s">
        <v>42</v>
      </c>
      <c r="F51" s="1280"/>
      <c r="G51" s="1280"/>
      <c r="H51" s="1281"/>
      <c r="I51" s="106">
        <v>4738</v>
      </c>
      <c r="J51" s="107">
        <v>4989</v>
      </c>
      <c r="K51" s="107">
        <v>4768</v>
      </c>
      <c r="L51" s="107">
        <v>4339</v>
      </c>
      <c r="M51" s="108">
        <v>4498</v>
      </c>
    </row>
    <row r="52" spans="2:13" ht="27.75" customHeight="1">
      <c r="B52" s="1276"/>
      <c r="C52" s="1277"/>
      <c r="D52" s="105"/>
      <c r="E52" s="1280" t="s">
        <v>43</v>
      </c>
      <c r="F52" s="1280"/>
      <c r="G52" s="1280"/>
      <c r="H52" s="1281"/>
      <c r="I52" s="106">
        <v>151295</v>
      </c>
      <c r="J52" s="107">
        <v>150708</v>
      </c>
      <c r="K52" s="107">
        <v>151109</v>
      </c>
      <c r="L52" s="107">
        <v>155102</v>
      </c>
      <c r="M52" s="108">
        <v>159172</v>
      </c>
    </row>
    <row r="53" spans="2:13" ht="27.75" customHeight="1" thickBot="1">
      <c r="B53" s="1287" t="s">
        <v>44</v>
      </c>
      <c r="C53" s="1288"/>
      <c r="D53" s="112"/>
      <c r="E53" s="1289" t="s">
        <v>45</v>
      </c>
      <c r="F53" s="1289"/>
      <c r="G53" s="1289"/>
      <c r="H53" s="1290"/>
      <c r="I53" s="113">
        <v>115435</v>
      </c>
      <c r="J53" s="114">
        <v>109773</v>
      </c>
      <c r="K53" s="114">
        <v>107052</v>
      </c>
      <c r="L53" s="114">
        <v>108564</v>
      </c>
      <c r="M53" s="115">
        <v>109350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fXWmshRJAlEQ4Yukunup5FapsT8LsIKo7gSvqqnuEafzEjor2z8wiZu1ydEMQRAZ9UKJmbYnOs5wh087SAObQ==" saltValue="6JoOQMBlmEUWS5CHF9Zm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580</v>
      </c>
      <c r="G54" s="124" t="s">
        <v>581</v>
      </c>
      <c r="H54" s="125" t="s">
        <v>582</v>
      </c>
    </row>
    <row r="55" spans="2:8" ht="52.5" customHeight="1">
      <c r="B55" s="126"/>
      <c r="C55" s="1299" t="s">
        <v>48</v>
      </c>
      <c r="D55" s="1299"/>
      <c r="E55" s="1300"/>
      <c r="F55" s="127">
        <v>2789</v>
      </c>
      <c r="G55" s="127">
        <v>2791</v>
      </c>
      <c r="H55" s="128">
        <v>2894</v>
      </c>
    </row>
    <row r="56" spans="2:8" ht="52.5" customHeight="1">
      <c r="B56" s="129"/>
      <c r="C56" s="1301" t="s">
        <v>49</v>
      </c>
      <c r="D56" s="1301"/>
      <c r="E56" s="1302"/>
      <c r="F56" s="130">
        <v>1703</v>
      </c>
      <c r="G56" s="130">
        <v>1853</v>
      </c>
      <c r="H56" s="131">
        <v>1954</v>
      </c>
    </row>
    <row r="57" spans="2:8" ht="53.25" customHeight="1">
      <c r="B57" s="129"/>
      <c r="C57" s="1303" t="s">
        <v>50</v>
      </c>
      <c r="D57" s="1303"/>
      <c r="E57" s="1304"/>
      <c r="F57" s="132">
        <v>10119</v>
      </c>
      <c r="G57" s="132">
        <v>8260</v>
      </c>
      <c r="H57" s="133">
        <v>6385</v>
      </c>
    </row>
    <row r="58" spans="2:8" ht="45.75" customHeight="1">
      <c r="B58" s="134"/>
      <c r="C58" s="1291" t="s">
        <v>632</v>
      </c>
      <c r="D58" s="1292"/>
      <c r="E58" s="1293"/>
      <c r="F58" s="135">
        <v>3877</v>
      </c>
      <c r="G58" s="135">
        <v>3208</v>
      </c>
      <c r="H58" s="136">
        <v>2678</v>
      </c>
    </row>
    <row r="59" spans="2:8" ht="45.75" customHeight="1">
      <c r="B59" s="134"/>
      <c r="C59" s="1291" t="s">
        <v>633</v>
      </c>
      <c r="D59" s="1292"/>
      <c r="E59" s="1293"/>
      <c r="F59" s="135">
        <v>719</v>
      </c>
      <c r="G59" s="135">
        <v>719</v>
      </c>
      <c r="H59" s="136">
        <v>690</v>
      </c>
    </row>
    <row r="60" spans="2:8" ht="45.75" customHeight="1">
      <c r="B60" s="134"/>
      <c r="C60" s="1291" t="s">
        <v>634</v>
      </c>
      <c r="D60" s="1292"/>
      <c r="E60" s="1293"/>
      <c r="F60" s="135">
        <v>789</v>
      </c>
      <c r="G60" s="135">
        <v>591</v>
      </c>
      <c r="H60" s="136">
        <v>625</v>
      </c>
    </row>
    <row r="61" spans="2:8" ht="45.75" customHeight="1">
      <c r="B61" s="134"/>
      <c r="C61" s="1291" t="s">
        <v>635</v>
      </c>
      <c r="D61" s="1292"/>
      <c r="E61" s="1293"/>
      <c r="F61" s="135">
        <v>501</v>
      </c>
      <c r="G61" s="135">
        <v>501</v>
      </c>
      <c r="H61" s="136">
        <v>501</v>
      </c>
    </row>
    <row r="62" spans="2:8" ht="45.75" customHeight="1" thickBot="1">
      <c r="B62" s="137"/>
      <c r="C62" s="1294" t="s">
        <v>636</v>
      </c>
      <c r="D62" s="1295"/>
      <c r="E62" s="1296"/>
      <c r="F62" s="138">
        <v>452</v>
      </c>
      <c r="G62" s="138">
        <v>452</v>
      </c>
      <c r="H62" s="139">
        <v>452</v>
      </c>
    </row>
    <row r="63" spans="2:8" ht="52.5" customHeight="1" thickBot="1">
      <c r="B63" s="140"/>
      <c r="C63" s="1297" t="s">
        <v>51</v>
      </c>
      <c r="D63" s="1297"/>
      <c r="E63" s="1298"/>
      <c r="F63" s="141">
        <v>14611</v>
      </c>
      <c r="G63" s="141">
        <v>12905</v>
      </c>
      <c r="H63" s="142">
        <v>11233</v>
      </c>
    </row>
    <row r="64" spans="2:8" ht="15" customHeight="1"/>
    <row r="65" ht="0" hidden="1" customHeight="1"/>
    <row r="66" ht="0" hidden="1" customHeight="1"/>
  </sheetData>
  <sheetProtection algorithmName="SHA-512" hashValue="hEphYL1I0RQUdBgBPIbsv4doTBTNm96lp5IFmjH8FMS1sHOHORG3Vu8J96NUCEvO0vjk2uiJG6cFi6Pnu8i8aQ==" saltValue="Zrjcdtpi4bpktWsocM2L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638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639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648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640</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578</v>
      </c>
      <c r="BQ50" s="1311"/>
      <c r="BR50" s="1311"/>
      <c r="BS50" s="1311"/>
      <c r="BT50" s="1311"/>
      <c r="BU50" s="1311"/>
      <c r="BV50" s="1311"/>
      <c r="BW50" s="1311"/>
      <c r="BX50" s="1311" t="s">
        <v>579</v>
      </c>
      <c r="BY50" s="1311"/>
      <c r="BZ50" s="1311"/>
      <c r="CA50" s="1311"/>
      <c r="CB50" s="1311"/>
      <c r="CC50" s="1311"/>
      <c r="CD50" s="1311"/>
      <c r="CE50" s="1311"/>
      <c r="CF50" s="1311" t="s">
        <v>580</v>
      </c>
      <c r="CG50" s="1311"/>
      <c r="CH50" s="1311"/>
      <c r="CI50" s="1311"/>
      <c r="CJ50" s="1311"/>
      <c r="CK50" s="1311"/>
      <c r="CL50" s="1311"/>
      <c r="CM50" s="1311"/>
      <c r="CN50" s="1311" t="s">
        <v>581</v>
      </c>
      <c r="CO50" s="1311"/>
      <c r="CP50" s="1311"/>
      <c r="CQ50" s="1311"/>
      <c r="CR50" s="1311"/>
      <c r="CS50" s="1311"/>
      <c r="CT50" s="1311"/>
      <c r="CU50" s="1311"/>
      <c r="CV50" s="1311" t="s">
        <v>582</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641</v>
      </c>
      <c r="AO51" s="1310"/>
      <c r="AP51" s="1310"/>
      <c r="AQ51" s="1310"/>
      <c r="AR51" s="1310"/>
      <c r="AS51" s="1310"/>
      <c r="AT51" s="1310"/>
      <c r="AU51" s="1310"/>
      <c r="AV51" s="1310"/>
      <c r="AW51" s="1310"/>
      <c r="AX51" s="1310"/>
      <c r="AY51" s="1310"/>
      <c r="AZ51" s="1310"/>
      <c r="BA51" s="1310"/>
      <c r="BB51" s="1310" t="s">
        <v>642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162.6</v>
      </c>
      <c r="CG51" s="1307"/>
      <c r="CH51" s="1307"/>
      <c r="CI51" s="1307"/>
      <c r="CJ51" s="1307"/>
      <c r="CK51" s="1307"/>
      <c r="CL51" s="1307"/>
      <c r="CM51" s="1307"/>
      <c r="CN51" s="1307">
        <v>164.4</v>
      </c>
      <c r="CO51" s="1307"/>
      <c r="CP51" s="1307"/>
      <c r="CQ51" s="1307"/>
      <c r="CR51" s="1307"/>
      <c r="CS51" s="1307"/>
      <c r="CT51" s="1307"/>
      <c r="CU51" s="1307"/>
      <c r="CV51" s="1307">
        <v>165.9</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643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62.1</v>
      </c>
      <c r="CG53" s="1307"/>
      <c r="CH53" s="1307"/>
      <c r="CI53" s="1307"/>
      <c r="CJ53" s="1307"/>
      <c r="CK53" s="1307"/>
      <c r="CL53" s="1307"/>
      <c r="CM53" s="1307"/>
      <c r="CN53" s="1307">
        <v>61.5</v>
      </c>
      <c r="CO53" s="1307"/>
      <c r="CP53" s="1307"/>
      <c r="CQ53" s="1307"/>
      <c r="CR53" s="1307"/>
      <c r="CS53" s="1307"/>
      <c r="CT53" s="1307"/>
      <c r="CU53" s="1307"/>
      <c r="CV53" s="1307">
        <v>62.5</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644</v>
      </c>
      <c r="AO55" s="1311"/>
      <c r="AP55" s="1311"/>
      <c r="AQ55" s="1311"/>
      <c r="AR55" s="1311"/>
      <c r="AS55" s="1311"/>
      <c r="AT55" s="1311"/>
      <c r="AU55" s="1311"/>
      <c r="AV55" s="1311"/>
      <c r="AW55" s="1311"/>
      <c r="AX55" s="1311"/>
      <c r="AY55" s="1311"/>
      <c r="AZ55" s="1311"/>
      <c r="BA55" s="1311"/>
      <c r="BB55" s="1310" t="s">
        <v>645</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643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646</v>
      </c>
    </row>
    <row r="64" spans="1:109">
      <c r="B64" s="394"/>
      <c r="G64" s="401"/>
      <c r="I64" s="414"/>
      <c r="J64" s="414"/>
      <c r="K64" s="414"/>
      <c r="L64" s="414"/>
      <c r="M64" s="414"/>
      <c r="N64" s="415"/>
      <c r="AM64" s="401"/>
      <c r="AN64" s="401" t="s">
        <v>639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649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640</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578</v>
      </c>
      <c r="BQ72" s="1311"/>
      <c r="BR72" s="1311"/>
      <c r="BS72" s="1311"/>
      <c r="BT72" s="1311"/>
      <c r="BU72" s="1311"/>
      <c r="BV72" s="1311"/>
      <c r="BW72" s="1311"/>
      <c r="BX72" s="1311" t="s">
        <v>579</v>
      </c>
      <c r="BY72" s="1311"/>
      <c r="BZ72" s="1311"/>
      <c r="CA72" s="1311"/>
      <c r="CB72" s="1311"/>
      <c r="CC72" s="1311"/>
      <c r="CD72" s="1311"/>
      <c r="CE72" s="1311"/>
      <c r="CF72" s="1311" t="s">
        <v>580</v>
      </c>
      <c r="CG72" s="1311"/>
      <c r="CH72" s="1311"/>
      <c r="CI72" s="1311"/>
      <c r="CJ72" s="1311"/>
      <c r="CK72" s="1311"/>
      <c r="CL72" s="1311"/>
      <c r="CM72" s="1311"/>
      <c r="CN72" s="1311" t="s">
        <v>581</v>
      </c>
      <c r="CO72" s="1311"/>
      <c r="CP72" s="1311"/>
      <c r="CQ72" s="1311"/>
      <c r="CR72" s="1311"/>
      <c r="CS72" s="1311"/>
      <c r="CT72" s="1311"/>
      <c r="CU72" s="1311"/>
      <c r="CV72" s="1311" t="s">
        <v>582</v>
      </c>
      <c r="CW72" s="1311"/>
      <c r="CX72" s="1311"/>
      <c r="CY72" s="1311"/>
      <c r="CZ72" s="1311"/>
      <c r="DA72" s="1311"/>
      <c r="DB72" s="1311"/>
      <c r="DC72" s="1311"/>
    </row>
    <row r="73" spans="2:107">
      <c r="B73" s="394"/>
      <c r="G73" s="1323"/>
      <c r="H73" s="1323"/>
      <c r="I73" s="1323"/>
      <c r="J73" s="1323"/>
      <c r="K73" s="1306"/>
      <c r="L73" s="1306"/>
      <c r="M73" s="1306"/>
      <c r="N73" s="1306"/>
      <c r="AM73" s="403"/>
      <c r="AN73" s="1310" t="s">
        <v>641</v>
      </c>
      <c r="AO73" s="1310"/>
      <c r="AP73" s="1310"/>
      <c r="AQ73" s="1310"/>
      <c r="AR73" s="1310"/>
      <c r="AS73" s="1310"/>
      <c r="AT73" s="1310"/>
      <c r="AU73" s="1310"/>
      <c r="AV73" s="1310"/>
      <c r="AW73" s="1310"/>
      <c r="AX73" s="1310"/>
      <c r="AY73" s="1310"/>
      <c r="AZ73" s="1310"/>
      <c r="BA73" s="1310"/>
      <c r="BB73" s="1310" t="s">
        <v>645</v>
      </c>
      <c r="BC73" s="1310"/>
      <c r="BD73" s="1310"/>
      <c r="BE73" s="1310"/>
      <c r="BF73" s="1310"/>
      <c r="BG73" s="1310"/>
      <c r="BH73" s="1310"/>
      <c r="BI73" s="1310"/>
      <c r="BJ73" s="1310"/>
      <c r="BK73" s="1310"/>
      <c r="BL73" s="1310"/>
      <c r="BM73" s="1310"/>
      <c r="BN73" s="1310"/>
      <c r="BO73" s="1310"/>
      <c r="BP73" s="1307">
        <v>174.9</v>
      </c>
      <c r="BQ73" s="1307"/>
      <c r="BR73" s="1307"/>
      <c r="BS73" s="1307"/>
      <c r="BT73" s="1307"/>
      <c r="BU73" s="1307"/>
      <c r="BV73" s="1307"/>
      <c r="BW73" s="1307"/>
      <c r="BX73" s="1307">
        <v>165.4</v>
      </c>
      <c r="BY73" s="1307"/>
      <c r="BZ73" s="1307"/>
      <c r="CA73" s="1307"/>
      <c r="CB73" s="1307"/>
      <c r="CC73" s="1307"/>
      <c r="CD73" s="1307"/>
      <c r="CE73" s="1307"/>
      <c r="CF73" s="1307">
        <v>162.6</v>
      </c>
      <c r="CG73" s="1307"/>
      <c r="CH73" s="1307"/>
      <c r="CI73" s="1307"/>
      <c r="CJ73" s="1307"/>
      <c r="CK73" s="1307"/>
      <c r="CL73" s="1307"/>
      <c r="CM73" s="1307"/>
      <c r="CN73" s="1307">
        <v>164.4</v>
      </c>
      <c r="CO73" s="1307"/>
      <c r="CP73" s="1307"/>
      <c r="CQ73" s="1307"/>
      <c r="CR73" s="1307"/>
      <c r="CS73" s="1307"/>
      <c r="CT73" s="1307"/>
      <c r="CU73" s="1307"/>
      <c r="CV73" s="1307">
        <v>165.9</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647</v>
      </c>
      <c r="BC75" s="1310"/>
      <c r="BD75" s="1310"/>
      <c r="BE75" s="1310"/>
      <c r="BF75" s="1310"/>
      <c r="BG75" s="1310"/>
      <c r="BH75" s="1310"/>
      <c r="BI75" s="1310"/>
      <c r="BJ75" s="1310"/>
      <c r="BK75" s="1310"/>
      <c r="BL75" s="1310"/>
      <c r="BM75" s="1310"/>
      <c r="BN75" s="1310"/>
      <c r="BO75" s="1310"/>
      <c r="BP75" s="1307">
        <v>15.5</v>
      </c>
      <c r="BQ75" s="1307"/>
      <c r="BR75" s="1307"/>
      <c r="BS75" s="1307"/>
      <c r="BT75" s="1307"/>
      <c r="BU75" s="1307"/>
      <c r="BV75" s="1307"/>
      <c r="BW75" s="1307"/>
      <c r="BX75" s="1307">
        <v>15</v>
      </c>
      <c r="BY75" s="1307"/>
      <c r="BZ75" s="1307"/>
      <c r="CA75" s="1307"/>
      <c r="CB75" s="1307"/>
      <c r="CC75" s="1307"/>
      <c r="CD75" s="1307"/>
      <c r="CE75" s="1307"/>
      <c r="CF75" s="1307">
        <v>14.9</v>
      </c>
      <c r="CG75" s="1307"/>
      <c r="CH75" s="1307"/>
      <c r="CI75" s="1307"/>
      <c r="CJ75" s="1307"/>
      <c r="CK75" s="1307"/>
      <c r="CL75" s="1307"/>
      <c r="CM75" s="1307"/>
      <c r="CN75" s="1307">
        <v>14.7</v>
      </c>
      <c r="CO75" s="1307"/>
      <c r="CP75" s="1307"/>
      <c r="CQ75" s="1307"/>
      <c r="CR75" s="1307"/>
      <c r="CS75" s="1307"/>
      <c r="CT75" s="1307"/>
      <c r="CU75" s="1307"/>
      <c r="CV75" s="1307">
        <v>14.6</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644</v>
      </c>
      <c r="AO77" s="1311"/>
      <c r="AP77" s="1311"/>
      <c r="AQ77" s="1311"/>
      <c r="AR77" s="1311"/>
      <c r="AS77" s="1311"/>
      <c r="AT77" s="1311"/>
      <c r="AU77" s="1311"/>
      <c r="AV77" s="1311"/>
      <c r="AW77" s="1311"/>
      <c r="AX77" s="1311"/>
      <c r="AY77" s="1311"/>
      <c r="AZ77" s="1311"/>
      <c r="BA77" s="1311"/>
      <c r="BB77" s="1310" t="s">
        <v>645</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647</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DXscOhI2QrznKTAVdA/dvxrfMF+S+K8/EaVlpCJJOS9PnRFyE9b71B23Gdl2t46Ut8GYXXBTAM9RVlBI42now==" saltValue="hcQRix8nKUAQHnrC3fzW/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Tq8P1U1M6kbUBGczurWtMhcwRBDSw8wz3Q8AfT2OMqSPwqL/U3ez/fQ/R09KCUbGVYomvlIMauGexlBofqsZA==" saltValue="ldtZ4320nULRaObCovdFt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ovYI0fZXiySxJdnaLk3dJ5zqLIjMXS4/SCosDPv1YSZajVy9oIduOCljdkLaQsAlDI58Ohyo/UJteDnrURmBg==" saltValue="2vi5i2hPRbpPPFcYvgKX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575</v>
      </c>
      <c r="G2" s="156"/>
      <c r="H2" s="157"/>
    </row>
    <row r="3" spans="1:8">
      <c r="A3" s="153" t="s">
        <v>568</v>
      </c>
      <c r="B3" s="158"/>
      <c r="C3" s="159"/>
      <c r="D3" s="160">
        <v>48268</v>
      </c>
      <c r="E3" s="161"/>
      <c r="F3" s="162">
        <v>51613</v>
      </c>
      <c r="G3" s="163"/>
      <c r="H3" s="164"/>
    </row>
    <row r="4" spans="1:8">
      <c r="A4" s="165"/>
      <c r="B4" s="166"/>
      <c r="C4" s="167"/>
      <c r="D4" s="168">
        <v>22488</v>
      </c>
      <c r="E4" s="169"/>
      <c r="F4" s="170">
        <v>25872</v>
      </c>
      <c r="G4" s="171"/>
      <c r="H4" s="172"/>
    </row>
    <row r="5" spans="1:8">
      <c r="A5" s="153" t="s">
        <v>570</v>
      </c>
      <c r="B5" s="158"/>
      <c r="C5" s="159"/>
      <c r="D5" s="160">
        <v>60388</v>
      </c>
      <c r="E5" s="161"/>
      <c r="F5" s="162">
        <v>50880</v>
      </c>
      <c r="G5" s="163"/>
      <c r="H5" s="164"/>
    </row>
    <row r="6" spans="1:8">
      <c r="A6" s="165"/>
      <c r="B6" s="166"/>
      <c r="C6" s="167"/>
      <c r="D6" s="168">
        <v>26422</v>
      </c>
      <c r="E6" s="169"/>
      <c r="F6" s="170">
        <v>27819</v>
      </c>
      <c r="G6" s="171"/>
      <c r="H6" s="172"/>
    </row>
    <row r="7" spans="1:8">
      <c r="A7" s="153" t="s">
        <v>571</v>
      </c>
      <c r="B7" s="158"/>
      <c r="C7" s="159"/>
      <c r="D7" s="160">
        <v>55725</v>
      </c>
      <c r="E7" s="161"/>
      <c r="F7" s="162">
        <v>46395</v>
      </c>
      <c r="G7" s="163"/>
      <c r="H7" s="164"/>
    </row>
    <row r="8" spans="1:8">
      <c r="A8" s="165"/>
      <c r="B8" s="166"/>
      <c r="C8" s="167"/>
      <c r="D8" s="168">
        <v>28752</v>
      </c>
      <c r="E8" s="169"/>
      <c r="F8" s="170">
        <v>26304</v>
      </c>
      <c r="G8" s="171"/>
      <c r="H8" s="172"/>
    </row>
    <row r="9" spans="1:8">
      <c r="A9" s="153" t="s">
        <v>572</v>
      </c>
      <c r="B9" s="158"/>
      <c r="C9" s="159"/>
      <c r="D9" s="160">
        <v>83180</v>
      </c>
      <c r="E9" s="161"/>
      <c r="F9" s="162">
        <v>48088</v>
      </c>
      <c r="G9" s="163"/>
      <c r="H9" s="164"/>
    </row>
    <row r="10" spans="1:8">
      <c r="A10" s="165"/>
      <c r="B10" s="166"/>
      <c r="C10" s="167"/>
      <c r="D10" s="168">
        <v>38405</v>
      </c>
      <c r="E10" s="169"/>
      <c r="F10" s="170">
        <v>25183</v>
      </c>
      <c r="G10" s="171"/>
      <c r="H10" s="172"/>
    </row>
    <row r="11" spans="1:8">
      <c r="A11" s="153" t="s">
        <v>573</v>
      </c>
      <c r="B11" s="158"/>
      <c r="C11" s="159"/>
      <c r="D11" s="160">
        <v>67722</v>
      </c>
      <c r="E11" s="161"/>
      <c r="F11" s="162">
        <v>46457</v>
      </c>
      <c r="G11" s="163"/>
      <c r="H11" s="164"/>
    </row>
    <row r="12" spans="1:8">
      <c r="A12" s="165"/>
      <c r="B12" s="166"/>
      <c r="C12" s="173"/>
      <c r="D12" s="168">
        <v>40651</v>
      </c>
      <c r="E12" s="169"/>
      <c r="F12" s="170">
        <v>24020</v>
      </c>
      <c r="G12" s="171"/>
      <c r="H12" s="172"/>
    </row>
    <row r="13" spans="1:8">
      <c r="A13" s="153"/>
      <c r="B13" s="158"/>
      <c r="C13" s="174"/>
      <c r="D13" s="175">
        <v>63057</v>
      </c>
      <c r="E13" s="176"/>
      <c r="F13" s="177">
        <v>48687</v>
      </c>
      <c r="G13" s="178"/>
      <c r="H13" s="164"/>
    </row>
    <row r="14" spans="1:8">
      <c r="A14" s="165"/>
      <c r="B14" s="166"/>
      <c r="C14" s="167"/>
      <c r="D14" s="168">
        <v>31344</v>
      </c>
      <c r="E14" s="169"/>
      <c r="F14" s="170">
        <v>25840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0.93</v>
      </c>
      <c r="C19" s="179">
        <f>ROUND(VALUE(SUBSTITUTE(実質収支比率等に係る経年分析!G$48,"▲","-")),2)</f>
        <v>0.91</v>
      </c>
      <c r="D19" s="179">
        <f>ROUND(VALUE(SUBSTITUTE(実質収支比率等に係る経年分析!H$48,"▲","-")),2)</f>
        <v>0.36</v>
      </c>
      <c r="E19" s="179">
        <f>ROUND(VALUE(SUBSTITUTE(実質収支比率等に係る経年分析!I$48,"▲","-")),2)</f>
        <v>0.5</v>
      </c>
      <c r="F19" s="179">
        <f>ROUND(VALUE(SUBSTITUTE(実質収支比率等に係る経年分析!J$48,"▲","-")),2)</f>
        <v>0.6</v>
      </c>
    </row>
    <row r="20" spans="1:11">
      <c r="A20" s="179" t="s">
        <v>55</v>
      </c>
      <c r="B20" s="179">
        <f>ROUND(VALUE(SUBSTITUTE(実質収支比率等に係る経年分析!F$47,"▲","-")),2)</f>
        <v>3.65</v>
      </c>
      <c r="C20" s="179">
        <f>ROUND(VALUE(SUBSTITUTE(実質収支比率等に係る経年分析!G$47,"▲","-")),2)</f>
        <v>4.07</v>
      </c>
      <c r="D20" s="179">
        <f>ROUND(VALUE(SUBSTITUTE(実質収支比率等に係る経年分析!H$47,"▲","-")),2)</f>
        <v>3.53</v>
      </c>
      <c r="E20" s="179">
        <f>ROUND(VALUE(SUBSTITUTE(実質収支比率等に係る経年分析!I$47,"▲","-")),2)</f>
        <v>3.55</v>
      </c>
      <c r="F20" s="179">
        <f>ROUND(VALUE(SUBSTITUTE(実質収支比率等に係る経年分析!J$47,"▲","-")),2)</f>
        <v>3.69</v>
      </c>
    </row>
    <row r="21" spans="1:11">
      <c r="A21" s="179" t="s">
        <v>56</v>
      </c>
      <c r="B21" s="179">
        <f>IF(ISNUMBER(VALUE(SUBSTITUTE(実質収支比率等に係る経年分析!F$49,"▲","-"))),ROUND(VALUE(SUBSTITUTE(実質収支比率等に係る経年分析!F$49,"▲","-")),2),NA())</f>
        <v>0.78</v>
      </c>
      <c r="C21" s="179">
        <f>IF(ISNUMBER(VALUE(SUBSTITUTE(実質収支比率等に係る経年分析!G$49,"▲","-"))),ROUND(VALUE(SUBSTITUTE(実質収支比率等に係る経年分析!G$49,"▲","-")),2),NA())</f>
        <v>0.98</v>
      </c>
      <c r="D21" s="179">
        <f>IF(ISNUMBER(VALUE(SUBSTITUTE(実質収支比率等に係る経年分析!H$49,"▲","-"))),ROUND(VALUE(SUBSTITUTE(実質収支比率等に係る経年分析!H$49,"▲","-")),2),NA())</f>
        <v>-1.79</v>
      </c>
      <c r="E21" s="179">
        <f>IF(ISNUMBER(VALUE(SUBSTITUTE(実質収支比率等に係る経年分析!I$49,"▲","-"))),ROUND(VALUE(SUBSTITUTE(実質収支比率等に係る経年分析!I$49,"▲","-")),2),NA())</f>
        <v>0.15</v>
      </c>
      <c r="F21" s="179">
        <f>IF(ISNUMBER(VALUE(SUBSTITUTE(実質収支比率等に係る経年分析!J$49,"▲","-"))),ROUND(VALUE(SUBSTITUTE(実質収支比率等に係る経年分析!J$49,"▲","-")),2),NA())</f>
        <v>0.11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#N/A</v>
      </c>
      <c r="I28" s="180">
        <f>IF(ROUND(VALUE(SUBSTITUTE(連結実質赤字比率に係る赤字・黒字の構成分析!I$42,"▲", "-")), 2) &gt;= 0, ABS(ROUND(VALUE(SUBSTITUTE(連結実質赤字比率に係る赤字・黒字の構成分析!I$42,"▲", "-")), 2)), NA())</f>
        <v>0</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0.55000000000000004</v>
      </c>
    </row>
    <row r="30" spans="1:11">
      <c r="A30" s="180" t="str">
        <f>IF(連結実質赤字比率に係る赤字・黒字の構成分析!C$40="",NA(),連結実質赤字比率に係る赤字・黒字の構成分析!C$40)</f>
        <v>一般会計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v>
      </c>
    </row>
    <row r="31" spans="1:11">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1.08</v>
      </c>
    </row>
    <row r="32" spans="1:11">
      <c r="A32" s="180" t="str">
        <f>IF(連結実質赤字比率に係る赤字・黒字の構成分析!C$38="",NA(),連結実質赤字比率に係る赤字・黒字の構成分析!C$38)</f>
        <v>公共下水道事業会計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1.0900000000000001</v>
      </c>
    </row>
    <row r="33" spans="1:16">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14.87</v>
      </c>
    </row>
    <row r="34" spans="1:16">
      <c r="A34" s="180" t="str">
        <f>IF(連結実質赤字比率に係る赤字・黒字の構成分析!C$36="",NA(),連結実質赤字比率に係る赤字・黒字の構成分析!C$36)</f>
        <v>国民宿舎運営事業特別会計</v>
      </c>
      <c r="B34" s="180">
        <f>IF(ROUND(VALUE(SUBSTITUTE(連結実質赤字比率に係る赤字・黒字の構成分析!F$36,"▲", "-")), 2) &lt; 0, ABS(ROUND(VALUE(SUBSTITUTE(連結実質赤字比率に係る赤字・黒字の構成分析!F$36,"▲", "-")), 2)), NA())</f>
        <v>1.26</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1.05</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0.76</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0.43</v>
      </c>
      <c r="I34" s="180" t="e">
        <f>IF(ROUND(VALUE(SUBSTITUTE(連結実質赤字比率に係る赤字・黒字の構成分析!I$36,"▲", "-")), 2) &gt;= 0, ABS(ROUND(VALUE(SUBSTITUTE(連結実質赤字比率に係る赤字・黒字の構成分析!I$36,"▲", "-")), 2)), NA())</f>
        <v>#N/A</v>
      </c>
      <c r="J34" s="180">
        <f>IF(ROUND(VALUE(SUBSTITUTE(連結実質赤字比率に係る赤字・黒字の構成分析!J$36,"▲", "-")), 2) &lt; 0, ABS(ROUND(VALUE(SUBSTITUTE(連結実質赤字比率に係る赤字・黒字の構成分析!J$36,"▲", "-")), 2)), NA())</f>
        <v>0.1</v>
      </c>
      <c r="K34" s="180" t="e">
        <f>IF(ROUND(VALUE(SUBSTITUTE(連結実質赤字比率に係る赤字・黒字の構成分析!J$36,"▲", "-")), 2) &gt;= 0, ABS(ROUND(VALUE(SUBSTITUTE(連結実質赤字比率に係る赤字・黒字の構成分析!J$36,"▲", "-")), 2)), NA())</f>
        <v>#N/A</v>
      </c>
    </row>
    <row r="35" spans="1:16">
      <c r="A35" s="180" t="str">
        <f>IF(連結実質赤字比率に係る赤字・黒字の構成分析!C$35="",NA(),連結実質赤字比率に係る赤字・黒字の構成分析!C$35)</f>
        <v>駐車場事業特別会計</v>
      </c>
      <c r="B35" s="180">
        <f>IF(ROUND(VALUE(SUBSTITUTE(連結実質赤字比率に係る赤字・黒字の構成分析!F$35,"▲", "-")), 2) &lt; 0, ABS(ROUND(VALUE(SUBSTITUTE(連結実質赤字比率に係る赤字・黒字の構成分析!F$35,"▲", "-")), 2)), NA())</f>
        <v>0.83</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0.71</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0.61</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0.52</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0.41</v>
      </c>
      <c r="K35" s="180" t="e">
        <f>IF(ROUND(VALUE(SUBSTITUTE(連結実質赤字比率に係る赤字・黒字の構成分析!J$35,"▲", "-")), 2) &gt;= 0, ABS(ROUND(VALUE(SUBSTITUTE(連結実質赤字比率に係る赤字・黒字の構成分析!J$35,"▲", "-")), 2)), NA())</f>
        <v>#N/A</v>
      </c>
    </row>
    <row r="36" spans="1:16">
      <c r="A36" s="180" t="str">
        <f>IF(連結実質赤字比率に係る赤字・黒字の構成分析!C$34="",NA(),連結実質赤字比率に係る赤字・黒字の構成分析!C$34)</f>
        <v>収益事業特別会計</v>
      </c>
      <c r="B36" s="180">
        <f>IF(ROUND(VALUE(SUBSTITUTE(連結実質赤字比率に係る赤字・黒字の構成分析!F$34,"▲", "-")), 2) &lt; 0, ABS(ROUND(VALUE(SUBSTITUTE(連結実質赤字比率に係る赤字・黒字の構成分析!F$34,"▲", "-")), 2)), NA())</f>
        <v>7.63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7.29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7.19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6.72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6.68</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18286</v>
      </c>
      <c r="E42" s="181"/>
      <c r="F42" s="181"/>
      <c r="G42" s="181">
        <f>'実質公債費比率（分子）の構造'!L$52</f>
        <v>16720</v>
      </c>
      <c r="H42" s="181"/>
      <c r="I42" s="181"/>
      <c r="J42" s="181">
        <f>'実質公債費比率（分子）の構造'!M$52</f>
        <v>14140</v>
      </c>
      <c r="K42" s="181"/>
      <c r="L42" s="181"/>
      <c r="M42" s="181">
        <f>'実質公債費比率（分子）の構造'!N$52</f>
        <v>13333</v>
      </c>
      <c r="N42" s="181"/>
      <c r="O42" s="181"/>
      <c r="P42" s="181">
        <f>'実質公債費比率（分子）の構造'!O$52</f>
        <v>13203</v>
      </c>
    </row>
    <row r="43" spans="1:16">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c r="A44" s="181" t="s">
        <v>65</v>
      </c>
      <c r="B44" s="181">
        <f>'実質公債費比率（分子）の構造'!K$50</f>
        <v>131</v>
      </c>
      <c r="C44" s="181"/>
      <c r="D44" s="181"/>
      <c r="E44" s="181">
        <f>'実質公債費比率（分子）の構造'!L$50</f>
        <v>97</v>
      </c>
      <c r="F44" s="181"/>
      <c r="G44" s="181"/>
      <c r="H44" s="181">
        <f>'実質公債費比率（分子）の構造'!M$50</f>
        <v>114</v>
      </c>
      <c r="I44" s="181"/>
      <c r="J44" s="181"/>
      <c r="K44" s="181">
        <f>'実質公債費比率（分子）の構造'!N$50</f>
        <v>128</v>
      </c>
      <c r="L44" s="181"/>
      <c r="M44" s="181"/>
      <c r="N44" s="181">
        <f>'実質公債費比率（分子）の構造'!O$50</f>
        <v>136</v>
      </c>
      <c r="O44" s="181"/>
      <c r="P44" s="181"/>
    </row>
    <row r="45" spans="1:16">
      <c r="A45" s="181" t="s">
        <v>66</v>
      </c>
      <c r="B45" s="181">
        <f>'実質公債費比率（分子）の構造'!K$49</f>
        <v>884</v>
      </c>
      <c r="C45" s="181"/>
      <c r="D45" s="181"/>
      <c r="E45" s="181">
        <f>'実質公債費比率（分子）の構造'!L$49</f>
        <v>895</v>
      </c>
      <c r="F45" s="181"/>
      <c r="G45" s="181"/>
      <c r="H45" s="181">
        <f>'実質公債費比率（分子）の構造'!M$49</f>
        <v>976</v>
      </c>
      <c r="I45" s="181"/>
      <c r="J45" s="181"/>
      <c r="K45" s="181">
        <f>'実質公債費比率（分子）の構造'!N$49</f>
        <v>884</v>
      </c>
      <c r="L45" s="181"/>
      <c r="M45" s="181"/>
      <c r="N45" s="181">
        <f>'実質公債費比率（分子）の構造'!O$49</f>
        <v>889</v>
      </c>
      <c r="O45" s="181"/>
      <c r="P45" s="181"/>
    </row>
    <row r="46" spans="1:16">
      <c r="A46" s="181" t="s">
        <v>67</v>
      </c>
      <c r="B46" s="181">
        <f>'実質公債費比率（分子）の構造'!K$48</f>
        <v>3543</v>
      </c>
      <c r="C46" s="181"/>
      <c r="D46" s="181"/>
      <c r="E46" s="181">
        <f>'実質公債費比率（分子）の構造'!L$48</f>
        <v>3562</v>
      </c>
      <c r="F46" s="181"/>
      <c r="G46" s="181"/>
      <c r="H46" s="181">
        <f>'実質公債費比率（分子）の構造'!M$48</f>
        <v>3534</v>
      </c>
      <c r="I46" s="181"/>
      <c r="J46" s="181"/>
      <c r="K46" s="181">
        <f>'実質公債費比率（分子）の構造'!N$48</f>
        <v>3540</v>
      </c>
      <c r="L46" s="181"/>
      <c r="M46" s="181"/>
      <c r="N46" s="181">
        <f>'実質公債費比率（分子）の構造'!O$48</f>
        <v>3611</v>
      </c>
      <c r="O46" s="181"/>
      <c r="P46" s="181"/>
    </row>
    <row r="47" spans="1:16">
      <c r="A47" s="181" t="s">
        <v>68</v>
      </c>
      <c r="B47" s="181">
        <f>'実質公債費比率（分子）の構造'!K$47</f>
        <v>133</v>
      </c>
      <c r="C47" s="181"/>
      <c r="D47" s="181"/>
      <c r="E47" s="181">
        <f>'実質公債費比率（分子）の構造'!L$47</f>
        <v>33</v>
      </c>
      <c r="F47" s="181"/>
      <c r="G47" s="181"/>
      <c r="H47" s="181">
        <f>'実質公債費比率（分子）の構造'!M$47</f>
        <v>17</v>
      </c>
      <c r="I47" s="181"/>
      <c r="J47" s="181"/>
      <c r="K47" s="181">
        <f>'実質公債費比率（分子）の構造'!N$47</f>
        <v>17</v>
      </c>
      <c r="L47" s="181"/>
      <c r="M47" s="181"/>
      <c r="N47" s="181">
        <f>'実質公債費比率（分子）の構造'!O$47</f>
        <v>17</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23316</v>
      </c>
      <c r="C49" s="181"/>
      <c r="D49" s="181"/>
      <c r="E49" s="181">
        <f>'実質公債費比率（分子）の構造'!L$45</f>
        <v>21966</v>
      </c>
      <c r="F49" s="181"/>
      <c r="G49" s="181"/>
      <c r="H49" s="181">
        <f>'実質公債費比率（分子）の構造'!M$45</f>
        <v>19530</v>
      </c>
      <c r="I49" s="181"/>
      <c r="J49" s="181"/>
      <c r="K49" s="181">
        <f>'実質公債費比率（分子）の構造'!N$45</f>
        <v>18190</v>
      </c>
      <c r="L49" s="181"/>
      <c r="M49" s="181"/>
      <c r="N49" s="181">
        <f>'実質公債費比率（分子）の構造'!O$45</f>
        <v>18117</v>
      </c>
      <c r="O49" s="181"/>
      <c r="P49" s="181"/>
    </row>
    <row r="50" spans="1:16">
      <c r="A50" s="181" t="s">
        <v>71</v>
      </c>
      <c r="B50" s="181" t="e">
        <f>NA()</f>
        <v>#N/A</v>
      </c>
      <c r="C50" s="181">
        <f>IF(ISNUMBER('実質公債費比率（分子）の構造'!K$53),'実質公債費比率（分子）の構造'!K$53,NA())</f>
        <v>9721</v>
      </c>
      <c r="D50" s="181" t="e">
        <f>NA()</f>
        <v>#N/A</v>
      </c>
      <c r="E50" s="181" t="e">
        <f>NA()</f>
        <v>#N/A</v>
      </c>
      <c r="F50" s="181">
        <f>IF(ISNUMBER('実質公債費比率（分子）の構造'!L$53),'実質公債費比率（分子）の構造'!L$53,NA())</f>
        <v>9834</v>
      </c>
      <c r="G50" s="181" t="e">
        <f>NA()</f>
        <v>#N/A</v>
      </c>
      <c r="H50" s="181" t="e">
        <f>NA()</f>
        <v>#N/A</v>
      </c>
      <c r="I50" s="181">
        <f>IF(ISNUMBER('実質公債費比率（分子）の構造'!M$53),'実質公債費比率（分子）の構造'!M$53,NA())</f>
        <v>10031</v>
      </c>
      <c r="J50" s="181" t="e">
        <f>NA()</f>
        <v>#N/A</v>
      </c>
      <c r="K50" s="181" t="e">
        <f>NA()</f>
        <v>#N/A</v>
      </c>
      <c r="L50" s="181">
        <f>IF(ISNUMBER('実質公債費比率（分子）の構造'!N$53),'実質公債費比率（分子）の構造'!N$53,NA())</f>
        <v>9427</v>
      </c>
      <c r="M50" s="181" t="e">
        <f>NA()</f>
        <v>#N/A</v>
      </c>
      <c r="N50" s="181" t="e">
        <f>NA()</f>
        <v>#N/A</v>
      </c>
      <c r="O50" s="181">
        <f>IF(ISNUMBER('実質公債費比率（分子）の構造'!O$53),'実質公債費比率（分子）の構造'!O$53,NA())</f>
        <v>9567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151295</v>
      </c>
      <c r="E56" s="180"/>
      <c r="F56" s="180"/>
      <c r="G56" s="180">
        <f>'将来負担比率（分子）の構造'!J$52</f>
        <v>150708</v>
      </c>
      <c r="H56" s="180"/>
      <c r="I56" s="180"/>
      <c r="J56" s="180">
        <f>'将来負担比率（分子）の構造'!K$52</f>
        <v>151109</v>
      </c>
      <c r="K56" s="180"/>
      <c r="L56" s="180"/>
      <c r="M56" s="180">
        <f>'将来負担比率（分子）の構造'!L$52</f>
        <v>155102</v>
      </c>
      <c r="N56" s="180"/>
      <c r="O56" s="180"/>
      <c r="P56" s="180">
        <f>'将来負担比率（分子）の構造'!M$52</f>
        <v>159172</v>
      </c>
    </row>
    <row r="57" spans="1:16">
      <c r="A57" s="180" t="s">
        <v>42</v>
      </c>
      <c r="B57" s="180"/>
      <c r="C57" s="180"/>
      <c r="D57" s="180">
        <f>'将来負担比率（分子）の構造'!I$51</f>
        <v>4738</v>
      </c>
      <c r="E57" s="180"/>
      <c r="F57" s="180"/>
      <c r="G57" s="180">
        <f>'将来負担比率（分子）の構造'!J$51</f>
        <v>4989</v>
      </c>
      <c r="H57" s="180"/>
      <c r="I57" s="180"/>
      <c r="J57" s="180">
        <f>'将来負担比率（分子）の構造'!K$51</f>
        <v>4768</v>
      </c>
      <c r="K57" s="180"/>
      <c r="L57" s="180"/>
      <c r="M57" s="180">
        <f>'将来負担比率（分子）の構造'!L$51</f>
        <v>4339</v>
      </c>
      <c r="N57" s="180"/>
      <c r="O57" s="180"/>
      <c r="P57" s="180">
        <f>'将来負担比率（分子）の構造'!M$51</f>
        <v>4498</v>
      </c>
    </row>
    <row r="58" spans="1:16">
      <c r="A58" s="180" t="s">
        <v>41</v>
      </c>
      <c r="B58" s="180"/>
      <c r="C58" s="180"/>
      <c r="D58" s="180">
        <f>'将来負担比率（分子）の構造'!I$50</f>
        <v>14025</v>
      </c>
      <c r="E58" s="180"/>
      <c r="F58" s="180"/>
      <c r="G58" s="180">
        <f>'将来負担比率（分子）の構造'!J$50</f>
        <v>15248</v>
      </c>
      <c r="H58" s="180"/>
      <c r="I58" s="180"/>
      <c r="J58" s="180">
        <f>'将来負担比率（分子）の構造'!K$50</f>
        <v>14658</v>
      </c>
      <c r="K58" s="180"/>
      <c r="L58" s="180"/>
      <c r="M58" s="180">
        <f>'将来負担比率（分子）の構造'!L$50</f>
        <v>14000</v>
      </c>
      <c r="N58" s="180"/>
      <c r="O58" s="180"/>
      <c r="P58" s="180">
        <f>'将来負担比率（分子）の構造'!M$50</f>
        <v>13565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17568</v>
      </c>
      <c r="C62" s="180"/>
      <c r="D62" s="180"/>
      <c r="E62" s="180">
        <f>'将来負担比率（分子）の構造'!J$45</f>
        <v>17605</v>
      </c>
      <c r="F62" s="180"/>
      <c r="G62" s="180"/>
      <c r="H62" s="180">
        <f>'将来負担比率（分子）の構造'!K$45</f>
        <v>17621</v>
      </c>
      <c r="I62" s="180"/>
      <c r="J62" s="180"/>
      <c r="K62" s="180">
        <f>'将来負担比率（分子）の構造'!L$45</f>
        <v>17002</v>
      </c>
      <c r="L62" s="180"/>
      <c r="M62" s="180"/>
      <c r="N62" s="180">
        <f>'将来負担比率（分子）の構造'!M$45</f>
        <v>16913</v>
      </c>
      <c r="O62" s="180"/>
      <c r="P62" s="180"/>
    </row>
    <row r="63" spans="1:16">
      <c r="A63" s="180" t="s">
        <v>34</v>
      </c>
      <c r="B63" s="180">
        <f>'将来負担比率（分子）の構造'!I$44</f>
        <v>8906</v>
      </c>
      <c r="C63" s="180"/>
      <c r="D63" s="180"/>
      <c r="E63" s="180">
        <f>'将来負担比率（分子）の構造'!J$44</f>
        <v>8586</v>
      </c>
      <c r="F63" s="180"/>
      <c r="G63" s="180"/>
      <c r="H63" s="180">
        <f>'将来負担比率（分子）の構造'!K$44</f>
        <v>8245</v>
      </c>
      <c r="I63" s="180"/>
      <c r="J63" s="180"/>
      <c r="K63" s="180">
        <f>'将来負担比率（分子）の構造'!L$44</f>
        <v>8081</v>
      </c>
      <c r="L63" s="180"/>
      <c r="M63" s="180"/>
      <c r="N63" s="180">
        <f>'将来負担比率（分子）の構造'!M$44</f>
        <v>7998</v>
      </c>
      <c r="O63" s="180"/>
      <c r="P63" s="180"/>
    </row>
    <row r="64" spans="1:16">
      <c r="A64" s="180" t="s">
        <v>33</v>
      </c>
      <c r="B64" s="180">
        <f>'将来負担比率（分子）の構造'!I$43</f>
        <v>60296</v>
      </c>
      <c r="C64" s="180"/>
      <c r="D64" s="180"/>
      <c r="E64" s="180">
        <f>'将来負担比率（分子）の構造'!J$43</f>
        <v>59129</v>
      </c>
      <c r="F64" s="180"/>
      <c r="G64" s="180"/>
      <c r="H64" s="180">
        <f>'将来負担比率（分子）の構造'!K$43</f>
        <v>58077</v>
      </c>
      <c r="I64" s="180"/>
      <c r="J64" s="180"/>
      <c r="K64" s="180">
        <f>'将来負担比率（分子）の構造'!L$43</f>
        <v>58085</v>
      </c>
      <c r="L64" s="180"/>
      <c r="M64" s="180"/>
      <c r="N64" s="180">
        <f>'将来負担比率（分子）の構造'!M$43</f>
        <v>57443</v>
      </c>
      <c r="O64" s="180"/>
      <c r="P64" s="180"/>
    </row>
    <row r="65" spans="1:16">
      <c r="A65" s="180" t="s">
        <v>32</v>
      </c>
      <c r="B65" s="180">
        <f>'将来負担比率（分子）の構造'!I$42</f>
        <v>1335</v>
      </c>
      <c r="C65" s="180"/>
      <c r="D65" s="180"/>
      <c r="E65" s="180">
        <f>'将来負担比率（分子）の構造'!J$42</f>
        <v>1539</v>
      </c>
      <c r="F65" s="180"/>
      <c r="G65" s="180"/>
      <c r="H65" s="180">
        <f>'将来負担比率（分子）の構造'!K$42</f>
        <v>1436</v>
      </c>
      <c r="I65" s="180"/>
      <c r="J65" s="180"/>
      <c r="K65" s="180">
        <f>'将来負担比率（分子）の構造'!L$42</f>
        <v>1615</v>
      </c>
      <c r="L65" s="180"/>
      <c r="M65" s="180"/>
      <c r="N65" s="180">
        <f>'将来負担比率（分子）の構造'!M$42</f>
        <v>1964</v>
      </c>
      <c r="O65" s="180"/>
      <c r="P65" s="180"/>
    </row>
    <row r="66" spans="1:16">
      <c r="A66" s="180" t="s">
        <v>31</v>
      </c>
      <c r="B66" s="180">
        <f>'将来負担比率（分子）の構造'!I$41</f>
        <v>197386</v>
      </c>
      <c r="C66" s="180"/>
      <c r="D66" s="180"/>
      <c r="E66" s="180">
        <f>'将来負担比率（分子）の構造'!J$41</f>
        <v>193858</v>
      </c>
      <c r="F66" s="180"/>
      <c r="G66" s="180"/>
      <c r="H66" s="180">
        <f>'将来負担比率（分子）の構造'!K$41</f>
        <v>192208</v>
      </c>
      <c r="I66" s="180"/>
      <c r="J66" s="180"/>
      <c r="K66" s="180">
        <f>'将来負担比率（分子）の構造'!L$41</f>
        <v>197223</v>
      </c>
      <c r="L66" s="180"/>
      <c r="M66" s="180"/>
      <c r="N66" s="180">
        <f>'将来負担比率（分子）の構造'!M$41</f>
        <v>202268</v>
      </c>
      <c r="O66" s="180"/>
      <c r="P66" s="180"/>
    </row>
    <row r="67" spans="1:16">
      <c r="A67" s="180" t="s">
        <v>75</v>
      </c>
      <c r="B67" s="180" t="e">
        <f>NA()</f>
        <v>#N/A</v>
      </c>
      <c r="C67" s="180">
        <f>IF(ISNUMBER('将来負担比率（分子）の構造'!I$53), IF('将来負担比率（分子）の構造'!I$53 &lt; 0, 0, '将来負担比率（分子）の構造'!I$53), NA())</f>
        <v>115435</v>
      </c>
      <c r="D67" s="180" t="e">
        <f>NA()</f>
        <v>#N/A</v>
      </c>
      <c r="E67" s="180" t="e">
        <f>NA()</f>
        <v>#N/A</v>
      </c>
      <c r="F67" s="180">
        <f>IF(ISNUMBER('将来負担比率（分子）の構造'!J$53), IF('将来負担比率（分子）の構造'!J$53 &lt; 0, 0, '将来負担比率（分子）の構造'!J$53), NA())</f>
        <v>109773</v>
      </c>
      <c r="G67" s="180" t="e">
        <f>NA()</f>
        <v>#N/A</v>
      </c>
      <c r="H67" s="180" t="e">
        <f>NA()</f>
        <v>#N/A</v>
      </c>
      <c r="I67" s="180">
        <f>IF(ISNUMBER('将来負担比率（分子）の構造'!K$53), IF('将来負担比率（分子）の構造'!K$53 &lt; 0, 0, '将来負担比率（分子）の構造'!K$53), NA())</f>
        <v>107052</v>
      </c>
      <c r="J67" s="180" t="e">
        <f>NA()</f>
        <v>#N/A</v>
      </c>
      <c r="K67" s="180" t="e">
        <f>NA()</f>
        <v>#N/A</v>
      </c>
      <c r="L67" s="180">
        <f>IF(ISNUMBER('将来負担比率（分子）の構造'!L$53), IF('将来負担比率（分子）の構造'!L$53 &lt; 0, 0, '将来負担比率（分子）の構造'!L$53), NA())</f>
        <v>108564</v>
      </c>
      <c r="M67" s="180" t="e">
        <f>NA()</f>
        <v>#N/A</v>
      </c>
      <c r="N67" s="180" t="e">
        <f>NA()</f>
        <v>#N/A</v>
      </c>
      <c r="O67" s="180">
        <f>IF(ISNUMBER('将来負担比率（分子）の構造'!M$53), IF('将来負担比率（分子）の構造'!M$53 &lt; 0, 0, '将来負担比率（分子）の構造'!M$53), NA())</f>
        <v>109350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2789</v>
      </c>
      <c r="C72" s="184">
        <f>基金残高に係る経年分析!G55</f>
        <v>2791</v>
      </c>
      <c r="D72" s="184">
        <f>基金残高に係る経年分析!H55</f>
        <v>2894</v>
      </c>
    </row>
    <row r="73" spans="1:16">
      <c r="A73" s="183" t="s">
        <v>78</v>
      </c>
      <c r="B73" s="184">
        <f>基金残高に係る経年分析!F56</f>
        <v>1703</v>
      </c>
      <c r="C73" s="184">
        <f>基金残高に係る経年分析!G56</f>
        <v>1853</v>
      </c>
      <c r="D73" s="184">
        <f>基金残高に係る経年分析!H56</f>
        <v>1954</v>
      </c>
    </row>
    <row r="74" spans="1:16">
      <c r="A74" s="183" t="s">
        <v>79</v>
      </c>
      <c r="B74" s="184">
        <f>基金残高に係る経年分析!F57</f>
        <v>10119</v>
      </c>
      <c r="C74" s="184">
        <f>基金残高に係る経年分析!G57</f>
        <v>8260</v>
      </c>
      <c r="D74" s="184">
        <f>基金残高に係る経年分析!H57</f>
        <v>6385</v>
      </c>
    </row>
  </sheetData>
  <sheetProtection algorithmName="SHA-512" hashValue="RQIS4ZGrOIYaX0OIyA94LbqY5erguP//4kG1iRZAOBptclrtbdUsbDNX3LNIPdScQ2tz8nCS9c10yUEd9+kL8g==" saltValue="YEoNeA00rgPpCz1LZHKe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45140201</v>
      </c>
      <c r="S5" s="669"/>
      <c r="T5" s="669"/>
      <c r="U5" s="669"/>
      <c r="V5" s="669"/>
      <c r="W5" s="669"/>
      <c r="X5" s="669"/>
      <c r="Y5" s="670"/>
      <c r="Z5" s="671">
        <v>29</v>
      </c>
      <c r="AA5" s="671"/>
      <c r="AB5" s="671"/>
      <c r="AC5" s="671"/>
      <c r="AD5" s="672">
        <v>45140201</v>
      </c>
      <c r="AE5" s="672"/>
      <c r="AF5" s="672"/>
      <c r="AG5" s="672"/>
      <c r="AH5" s="672"/>
      <c r="AI5" s="672"/>
      <c r="AJ5" s="672"/>
      <c r="AK5" s="672"/>
      <c r="AL5" s="673">
        <v>59.6</v>
      </c>
      <c r="AM5" s="674"/>
      <c r="AN5" s="674"/>
      <c r="AO5" s="675"/>
      <c r="AP5" s="665" t="s">
        <v>227</v>
      </c>
      <c r="AQ5" s="666"/>
      <c r="AR5" s="666"/>
      <c r="AS5" s="666"/>
      <c r="AT5" s="666"/>
      <c r="AU5" s="666"/>
      <c r="AV5" s="666"/>
      <c r="AW5" s="666"/>
      <c r="AX5" s="666"/>
      <c r="AY5" s="666"/>
      <c r="AZ5" s="666"/>
      <c r="BA5" s="666"/>
      <c r="BB5" s="666"/>
      <c r="BC5" s="666"/>
      <c r="BD5" s="666"/>
      <c r="BE5" s="666"/>
      <c r="BF5" s="667"/>
      <c r="BG5" s="679">
        <v>44029701</v>
      </c>
      <c r="BH5" s="680"/>
      <c r="BI5" s="680"/>
      <c r="BJ5" s="680"/>
      <c r="BK5" s="680"/>
      <c r="BL5" s="680"/>
      <c r="BM5" s="680"/>
      <c r="BN5" s="681"/>
      <c r="BO5" s="682">
        <v>97.5</v>
      </c>
      <c r="BP5" s="682"/>
      <c r="BQ5" s="682"/>
      <c r="BR5" s="682"/>
      <c r="BS5" s="683">
        <v>2150964</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797239</v>
      </c>
      <c r="S6" s="680"/>
      <c r="T6" s="680"/>
      <c r="U6" s="680"/>
      <c r="V6" s="680"/>
      <c r="W6" s="680"/>
      <c r="X6" s="680"/>
      <c r="Y6" s="681"/>
      <c r="Z6" s="682">
        <v>0.5</v>
      </c>
      <c r="AA6" s="682"/>
      <c r="AB6" s="682"/>
      <c r="AC6" s="682"/>
      <c r="AD6" s="683">
        <v>797239</v>
      </c>
      <c r="AE6" s="683"/>
      <c r="AF6" s="683"/>
      <c r="AG6" s="683"/>
      <c r="AH6" s="683"/>
      <c r="AI6" s="683"/>
      <c r="AJ6" s="683"/>
      <c r="AK6" s="683"/>
      <c r="AL6" s="684">
        <v>1.1000000000000001</v>
      </c>
      <c r="AM6" s="685"/>
      <c r="AN6" s="685"/>
      <c r="AO6" s="686"/>
      <c r="AP6" s="676" t="s">
        <v>232</v>
      </c>
      <c r="AQ6" s="677"/>
      <c r="AR6" s="677"/>
      <c r="AS6" s="677"/>
      <c r="AT6" s="677"/>
      <c r="AU6" s="677"/>
      <c r="AV6" s="677"/>
      <c r="AW6" s="677"/>
      <c r="AX6" s="677"/>
      <c r="AY6" s="677"/>
      <c r="AZ6" s="677"/>
      <c r="BA6" s="677"/>
      <c r="BB6" s="677"/>
      <c r="BC6" s="677"/>
      <c r="BD6" s="677"/>
      <c r="BE6" s="677"/>
      <c r="BF6" s="678"/>
      <c r="BG6" s="679">
        <v>44029701</v>
      </c>
      <c r="BH6" s="680"/>
      <c r="BI6" s="680"/>
      <c r="BJ6" s="680"/>
      <c r="BK6" s="680"/>
      <c r="BL6" s="680"/>
      <c r="BM6" s="680"/>
      <c r="BN6" s="681"/>
      <c r="BO6" s="682">
        <v>97.5</v>
      </c>
      <c r="BP6" s="682"/>
      <c r="BQ6" s="682"/>
      <c r="BR6" s="682"/>
      <c r="BS6" s="683">
        <v>2150964</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633402</v>
      </c>
      <c r="CS6" s="680"/>
      <c r="CT6" s="680"/>
      <c r="CU6" s="680"/>
      <c r="CV6" s="680"/>
      <c r="CW6" s="680"/>
      <c r="CX6" s="680"/>
      <c r="CY6" s="681"/>
      <c r="CZ6" s="673">
        <v>0.4</v>
      </c>
      <c r="DA6" s="674"/>
      <c r="DB6" s="674"/>
      <c r="DC6" s="693"/>
      <c r="DD6" s="688" t="s">
        <v>234</v>
      </c>
      <c r="DE6" s="680"/>
      <c r="DF6" s="680"/>
      <c r="DG6" s="680"/>
      <c r="DH6" s="680"/>
      <c r="DI6" s="680"/>
      <c r="DJ6" s="680"/>
      <c r="DK6" s="680"/>
      <c r="DL6" s="680"/>
      <c r="DM6" s="680"/>
      <c r="DN6" s="680"/>
      <c r="DO6" s="680"/>
      <c r="DP6" s="681"/>
      <c r="DQ6" s="688">
        <v>632817</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148090</v>
      </c>
      <c r="S7" s="680"/>
      <c r="T7" s="680"/>
      <c r="U7" s="680"/>
      <c r="V7" s="680"/>
      <c r="W7" s="680"/>
      <c r="X7" s="680"/>
      <c r="Y7" s="681"/>
      <c r="Z7" s="682">
        <v>0.1</v>
      </c>
      <c r="AA7" s="682"/>
      <c r="AB7" s="682"/>
      <c r="AC7" s="682"/>
      <c r="AD7" s="683">
        <v>148090</v>
      </c>
      <c r="AE7" s="683"/>
      <c r="AF7" s="683"/>
      <c r="AG7" s="683"/>
      <c r="AH7" s="683"/>
      <c r="AI7" s="683"/>
      <c r="AJ7" s="683"/>
      <c r="AK7" s="683"/>
      <c r="AL7" s="684">
        <v>0.2</v>
      </c>
      <c r="AM7" s="685"/>
      <c r="AN7" s="685"/>
      <c r="AO7" s="686"/>
      <c r="AP7" s="676" t="s">
        <v>236</v>
      </c>
      <c r="AQ7" s="677"/>
      <c r="AR7" s="677"/>
      <c r="AS7" s="677"/>
      <c r="AT7" s="677"/>
      <c r="AU7" s="677"/>
      <c r="AV7" s="677"/>
      <c r="AW7" s="677"/>
      <c r="AX7" s="677"/>
      <c r="AY7" s="677"/>
      <c r="AZ7" s="677"/>
      <c r="BA7" s="677"/>
      <c r="BB7" s="677"/>
      <c r="BC7" s="677"/>
      <c r="BD7" s="677"/>
      <c r="BE7" s="677"/>
      <c r="BF7" s="678"/>
      <c r="BG7" s="679">
        <v>21169949</v>
      </c>
      <c r="BH7" s="680"/>
      <c r="BI7" s="680"/>
      <c r="BJ7" s="680"/>
      <c r="BK7" s="680"/>
      <c r="BL7" s="680"/>
      <c r="BM7" s="680"/>
      <c r="BN7" s="681"/>
      <c r="BO7" s="682">
        <v>46.9</v>
      </c>
      <c r="BP7" s="682"/>
      <c r="BQ7" s="682"/>
      <c r="BR7" s="682"/>
      <c r="BS7" s="683">
        <v>794587</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13896171</v>
      </c>
      <c r="CS7" s="680"/>
      <c r="CT7" s="680"/>
      <c r="CU7" s="680"/>
      <c r="CV7" s="680"/>
      <c r="CW7" s="680"/>
      <c r="CX7" s="680"/>
      <c r="CY7" s="681"/>
      <c r="CZ7" s="682">
        <v>9.1</v>
      </c>
      <c r="DA7" s="682"/>
      <c r="DB7" s="682"/>
      <c r="DC7" s="682"/>
      <c r="DD7" s="688">
        <v>5845597</v>
      </c>
      <c r="DE7" s="680"/>
      <c r="DF7" s="680"/>
      <c r="DG7" s="680"/>
      <c r="DH7" s="680"/>
      <c r="DI7" s="680"/>
      <c r="DJ7" s="680"/>
      <c r="DK7" s="680"/>
      <c r="DL7" s="680"/>
      <c r="DM7" s="680"/>
      <c r="DN7" s="680"/>
      <c r="DO7" s="680"/>
      <c r="DP7" s="681"/>
      <c r="DQ7" s="688">
        <v>7246407</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142622</v>
      </c>
      <c r="S8" s="680"/>
      <c r="T8" s="680"/>
      <c r="U8" s="680"/>
      <c r="V8" s="680"/>
      <c r="W8" s="680"/>
      <c r="X8" s="680"/>
      <c r="Y8" s="681"/>
      <c r="Z8" s="682">
        <v>0.1</v>
      </c>
      <c r="AA8" s="682"/>
      <c r="AB8" s="682"/>
      <c r="AC8" s="682"/>
      <c r="AD8" s="683">
        <v>142622</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560701</v>
      </c>
      <c r="BH8" s="680"/>
      <c r="BI8" s="680"/>
      <c r="BJ8" s="680"/>
      <c r="BK8" s="680"/>
      <c r="BL8" s="680"/>
      <c r="BM8" s="680"/>
      <c r="BN8" s="681"/>
      <c r="BO8" s="682">
        <v>1.2</v>
      </c>
      <c r="BP8" s="682"/>
      <c r="BQ8" s="682"/>
      <c r="BR8" s="682"/>
      <c r="BS8" s="688" t="s">
        <v>234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71082024</v>
      </c>
      <c r="CS8" s="680"/>
      <c r="CT8" s="680"/>
      <c r="CU8" s="680"/>
      <c r="CV8" s="680"/>
      <c r="CW8" s="680"/>
      <c r="CX8" s="680"/>
      <c r="CY8" s="681"/>
      <c r="CZ8" s="682">
        <v>46.4</v>
      </c>
      <c r="DA8" s="682"/>
      <c r="DB8" s="682"/>
      <c r="DC8" s="682"/>
      <c r="DD8" s="688">
        <v>1440901</v>
      </c>
      <c r="DE8" s="680"/>
      <c r="DF8" s="680"/>
      <c r="DG8" s="680"/>
      <c r="DH8" s="680"/>
      <c r="DI8" s="680"/>
      <c r="DJ8" s="680"/>
      <c r="DK8" s="680"/>
      <c r="DL8" s="680"/>
      <c r="DM8" s="680"/>
      <c r="DN8" s="680"/>
      <c r="DO8" s="680"/>
      <c r="DP8" s="681"/>
      <c r="DQ8" s="688">
        <v>31441182</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128749</v>
      </c>
      <c r="S9" s="680"/>
      <c r="T9" s="680"/>
      <c r="U9" s="680"/>
      <c r="V9" s="680"/>
      <c r="W9" s="680"/>
      <c r="X9" s="680"/>
      <c r="Y9" s="681"/>
      <c r="Z9" s="682">
        <v>0.1</v>
      </c>
      <c r="AA9" s="682"/>
      <c r="AB9" s="682"/>
      <c r="AC9" s="682"/>
      <c r="AD9" s="683">
        <v>128749</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16415705</v>
      </c>
      <c r="BH9" s="680"/>
      <c r="BI9" s="680"/>
      <c r="BJ9" s="680"/>
      <c r="BK9" s="680"/>
      <c r="BL9" s="680"/>
      <c r="BM9" s="680"/>
      <c r="BN9" s="681"/>
      <c r="BO9" s="682">
        <v>36.4</v>
      </c>
      <c r="BP9" s="682"/>
      <c r="BQ9" s="682"/>
      <c r="BR9" s="682"/>
      <c r="BS9" s="688" t="s">
        <v>177</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10902745</v>
      </c>
      <c r="CS9" s="680"/>
      <c r="CT9" s="680"/>
      <c r="CU9" s="680"/>
      <c r="CV9" s="680"/>
      <c r="CW9" s="680"/>
      <c r="CX9" s="680"/>
      <c r="CY9" s="681"/>
      <c r="CZ9" s="682">
        <v>7.1</v>
      </c>
      <c r="DA9" s="682"/>
      <c r="DB9" s="682"/>
      <c r="DC9" s="682"/>
      <c r="DD9" s="688">
        <v>980616</v>
      </c>
      <c r="DE9" s="680"/>
      <c r="DF9" s="680"/>
      <c r="DG9" s="680"/>
      <c r="DH9" s="680"/>
      <c r="DI9" s="680"/>
      <c r="DJ9" s="680"/>
      <c r="DK9" s="680"/>
      <c r="DL9" s="680"/>
      <c r="DM9" s="680"/>
      <c r="DN9" s="680"/>
      <c r="DO9" s="680"/>
      <c r="DP9" s="681"/>
      <c r="DQ9" s="688">
        <v>6234344</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177</v>
      </c>
      <c r="AA10" s="682"/>
      <c r="AB10" s="682"/>
      <c r="AC10" s="682"/>
      <c r="AD10" s="683" t="s">
        <v>177</v>
      </c>
      <c r="AE10" s="683"/>
      <c r="AF10" s="683"/>
      <c r="AG10" s="683"/>
      <c r="AH10" s="683"/>
      <c r="AI10" s="683"/>
      <c r="AJ10" s="683"/>
      <c r="AK10" s="683"/>
      <c r="AL10" s="684" t="s">
        <v>177</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1076273</v>
      </c>
      <c r="BH10" s="680"/>
      <c r="BI10" s="680"/>
      <c r="BJ10" s="680"/>
      <c r="BK10" s="680"/>
      <c r="BL10" s="680"/>
      <c r="BM10" s="680"/>
      <c r="BN10" s="681"/>
      <c r="BO10" s="682">
        <v>2.4</v>
      </c>
      <c r="BP10" s="682"/>
      <c r="BQ10" s="682"/>
      <c r="BR10" s="682"/>
      <c r="BS10" s="688">
        <v>179268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226402</v>
      </c>
      <c r="CS10" s="680"/>
      <c r="CT10" s="680"/>
      <c r="CU10" s="680"/>
      <c r="CV10" s="680"/>
      <c r="CW10" s="680"/>
      <c r="CX10" s="680"/>
      <c r="CY10" s="681"/>
      <c r="CZ10" s="682">
        <v>0.1</v>
      </c>
      <c r="DA10" s="682"/>
      <c r="DB10" s="682"/>
      <c r="DC10" s="682"/>
      <c r="DD10" s="688">
        <v>60711</v>
      </c>
      <c r="DE10" s="680"/>
      <c r="DF10" s="680"/>
      <c r="DG10" s="680"/>
      <c r="DH10" s="680"/>
      <c r="DI10" s="680"/>
      <c r="DJ10" s="680"/>
      <c r="DK10" s="680"/>
      <c r="DL10" s="680"/>
      <c r="DM10" s="680"/>
      <c r="DN10" s="680"/>
      <c r="DO10" s="680"/>
      <c r="DP10" s="681"/>
      <c r="DQ10" s="688">
        <v>61156</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177</v>
      </c>
      <c r="S11" s="680"/>
      <c r="T11" s="680"/>
      <c r="U11" s="680"/>
      <c r="V11" s="680"/>
      <c r="W11" s="680"/>
      <c r="X11" s="680"/>
      <c r="Y11" s="681"/>
      <c r="Z11" s="682" t="s">
        <v>177</v>
      </c>
      <c r="AA11" s="682"/>
      <c r="AB11" s="682"/>
      <c r="AC11" s="682"/>
      <c r="AD11" s="683" t="s">
        <v>128</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3117270</v>
      </c>
      <c r="BH11" s="680"/>
      <c r="BI11" s="680"/>
      <c r="BJ11" s="680"/>
      <c r="BK11" s="680"/>
      <c r="BL11" s="680"/>
      <c r="BM11" s="680"/>
      <c r="BN11" s="681"/>
      <c r="BO11" s="682">
        <v>6.9</v>
      </c>
      <c r="BP11" s="682"/>
      <c r="BQ11" s="682"/>
      <c r="BR11" s="682"/>
      <c r="BS11" s="688">
        <v>615319</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2267981</v>
      </c>
      <c r="CS11" s="680"/>
      <c r="CT11" s="680"/>
      <c r="CU11" s="680"/>
      <c r="CV11" s="680"/>
      <c r="CW11" s="680"/>
      <c r="CX11" s="680"/>
      <c r="CY11" s="681"/>
      <c r="CZ11" s="682">
        <v>1.5</v>
      </c>
      <c r="DA11" s="682"/>
      <c r="DB11" s="682"/>
      <c r="DC11" s="682"/>
      <c r="DD11" s="688">
        <v>854007</v>
      </c>
      <c r="DE11" s="680"/>
      <c r="DF11" s="680"/>
      <c r="DG11" s="680"/>
      <c r="DH11" s="680"/>
      <c r="DI11" s="680"/>
      <c r="DJ11" s="680"/>
      <c r="DK11" s="680"/>
      <c r="DL11" s="680"/>
      <c r="DM11" s="680"/>
      <c r="DN11" s="680"/>
      <c r="DO11" s="680"/>
      <c r="DP11" s="681"/>
      <c r="DQ11" s="688">
        <v>1202487</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6516842</v>
      </c>
      <c r="S12" s="680"/>
      <c r="T12" s="680"/>
      <c r="U12" s="680"/>
      <c r="V12" s="680"/>
      <c r="W12" s="680"/>
      <c r="X12" s="680"/>
      <c r="Y12" s="681"/>
      <c r="Z12" s="682">
        <v>4.2</v>
      </c>
      <c r="AA12" s="682"/>
      <c r="AB12" s="682"/>
      <c r="AC12" s="682"/>
      <c r="AD12" s="683">
        <v>6516842</v>
      </c>
      <c r="AE12" s="683"/>
      <c r="AF12" s="683"/>
      <c r="AG12" s="683"/>
      <c r="AH12" s="683"/>
      <c r="AI12" s="683"/>
      <c r="AJ12" s="683"/>
      <c r="AK12" s="683"/>
      <c r="AL12" s="684">
        <v>8.6</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19573271</v>
      </c>
      <c r="BH12" s="680"/>
      <c r="BI12" s="680"/>
      <c r="BJ12" s="680"/>
      <c r="BK12" s="680"/>
      <c r="BL12" s="680"/>
      <c r="BM12" s="680"/>
      <c r="BN12" s="681"/>
      <c r="BO12" s="682">
        <v>43.4</v>
      </c>
      <c r="BP12" s="682"/>
      <c r="BQ12" s="682"/>
      <c r="BR12" s="682"/>
      <c r="BS12" s="688">
        <v>1289347</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1924904</v>
      </c>
      <c r="CS12" s="680"/>
      <c r="CT12" s="680"/>
      <c r="CU12" s="680"/>
      <c r="CV12" s="680"/>
      <c r="CW12" s="680"/>
      <c r="CX12" s="680"/>
      <c r="CY12" s="681"/>
      <c r="CZ12" s="682">
        <v>1.3</v>
      </c>
      <c r="DA12" s="682"/>
      <c r="DB12" s="682"/>
      <c r="DC12" s="682"/>
      <c r="DD12" s="688">
        <v>303205</v>
      </c>
      <c r="DE12" s="680"/>
      <c r="DF12" s="680"/>
      <c r="DG12" s="680"/>
      <c r="DH12" s="680"/>
      <c r="DI12" s="680"/>
      <c r="DJ12" s="680"/>
      <c r="DK12" s="680"/>
      <c r="DL12" s="680"/>
      <c r="DM12" s="680"/>
      <c r="DN12" s="680"/>
      <c r="DO12" s="680"/>
      <c r="DP12" s="681"/>
      <c r="DQ12" s="688">
        <v>1479022</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v>10292</v>
      </c>
      <c r="S13" s="680"/>
      <c r="T13" s="680"/>
      <c r="U13" s="680"/>
      <c r="V13" s="680"/>
      <c r="W13" s="680"/>
      <c r="X13" s="680"/>
      <c r="Y13" s="681"/>
      <c r="Z13" s="682">
        <v>0</v>
      </c>
      <c r="AA13" s="682"/>
      <c r="AB13" s="682"/>
      <c r="AC13" s="682"/>
      <c r="AD13" s="683">
        <v>10292</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19411407</v>
      </c>
      <c r="BH13" s="680"/>
      <c r="BI13" s="680"/>
      <c r="BJ13" s="680"/>
      <c r="BK13" s="680"/>
      <c r="BL13" s="680"/>
      <c r="BM13" s="680"/>
      <c r="BN13" s="681"/>
      <c r="BO13" s="682">
        <v>43</v>
      </c>
      <c r="BP13" s="682"/>
      <c r="BQ13" s="682"/>
      <c r="BR13" s="682"/>
      <c r="BS13" s="688">
        <v>1289347</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15180959</v>
      </c>
      <c r="CS13" s="680"/>
      <c r="CT13" s="680"/>
      <c r="CU13" s="680"/>
      <c r="CV13" s="680"/>
      <c r="CW13" s="680"/>
      <c r="CX13" s="680"/>
      <c r="CY13" s="681"/>
      <c r="CZ13" s="682">
        <v>9.9</v>
      </c>
      <c r="DA13" s="682"/>
      <c r="DB13" s="682"/>
      <c r="DC13" s="682"/>
      <c r="DD13" s="688">
        <v>7953773</v>
      </c>
      <c r="DE13" s="680"/>
      <c r="DF13" s="680"/>
      <c r="DG13" s="680"/>
      <c r="DH13" s="680"/>
      <c r="DI13" s="680"/>
      <c r="DJ13" s="680"/>
      <c r="DK13" s="680"/>
      <c r="DL13" s="680"/>
      <c r="DM13" s="680"/>
      <c r="DN13" s="680"/>
      <c r="DO13" s="680"/>
      <c r="DP13" s="681"/>
      <c r="DQ13" s="688">
        <v>6951809</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177</v>
      </c>
      <c r="AA14" s="682"/>
      <c r="AB14" s="682"/>
      <c r="AC14" s="682"/>
      <c r="AD14" s="683" t="s">
        <v>234</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965269</v>
      </c>
      <c r="BH14" s="680"/>
      <c r="BI14" s="680"/>
      <c r="BJ14" s="680"/>
      <c r="BK14" s="680"/>
      <c r="BL14" s="680"/>
      <c r="BM14" s="680"/>
      <c r="BN14" s="681"/>
      <c r="BO14" s="682">
        <v>2.1</v>
      </c>
      <c r="BP14" s="682"/>
      <c r="BQ14" s="682"/>
      <c r="BR14" s="682"/>
      <c r="BS14" s="688">
        <v>67030</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5242812</v>
      </c>
      <c r="CS14" s="680"/>
      <c r="CT14" s="680"/>
      <c r="CU14" s="680"/>
      <c r="CV14" s="680"/>
      <c r="CW14" s="680"/>
      <c r="CX14" s="680"/>
      <c r="CY14" s="681"/>
      <c r="CZ14" s="682">
        <v>3.4</v>
      </c>
      <c r="DA14" s="682"/>
      <c r="DB14" s="682"/>
      <c r="DC14" s="682"/>
      <c r="DD14" s="688">
        <v>1346420</v>
      </c>
      <c r="DE14" s="680"/>
      <c r="DF14" s="680"/>
      <c r="DG14" s="680"/>
      <c r="DH14" s="680"/>
      <c r="DI14" s="680"/>
      <c r="DJ14" s="680"/>
      <c r="DK14" s="680"/>
      <c r="DL14" s="680"/>
      <c r="DM14" s="680"/>
      <c r="DN14" s="680"/>
      <c r="DO14" s="680"/>
      <c r="DP14" s="681"/>
      <c r="DQ14" s="688">
        <v>3681656</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157615</v>
      </c>
      <c r="S15" s="680"/>
      <c r="T15" s="680"/>
      <c r="U15" s="680"/>
      <c r="V15" s="680"/>
      <c r="W15" s="680"/>
      <c r="X15" s="680"/>
      <c r="Y15" s="681"/>
      <c r="Z15" s="682">
        <v>0.1</v>
      </c>
      <c r="AA15" s="682"/>
      <c r="AB15" s="682"/>
      <c r="AC15" s="682"/>
      <c r="AD15" s="683">
        <v>157615</v>
      </c>
      <c r="AE15" s="683"/>
      <c r="AF15" s="683"/>
      <c r="AG15" s="683"/>
      <c r="AH15" s="683"/>
      <c r="AI15" s="683"/>
      <c r="AJ15" s="683"/>
      <c r="AK15" s="683"/>
      <c r="AL15" s="684">
        <v>0.2</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2317097</v>
      </c>
      <c r="BH15" s="680"/>
      <c r="BI15" s="680"/>
      <c r="BJ15" s="680"/>
      <c r="BK15" s="680"/>
      <c r="BL15" s="680"/>
      <c r="BM15" s="680"/>
      <c r="BN15" s="681"/>
      <c r="BO15" s="682">
        <v>5.0999999999999996</v>
      </c>
      <c r="BP15" s="682"/>
      <c r="BQ15" s="682"/>
      <c r="BR15" s="682"/>
      <c r="BS15" s="688" t="s">
        <v>177</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13279843</v>
      </c>
      <c r="CS15" s="680"/>
      <c r="CT15" s="680"/>
      <c r="CU15" s="680"/>
      <c r="CV15" s="680"/>
      <c r="CW15" s="680"/>
      <c r="CX15" s="680"/>
      <c r="CY15" s="681"/>
      <c r="CZ15" s="682">
        <v>8.6999999999999993</v>
      </c>
      <c r="DA15" s="682"/>
      <c r="DB15" s="682"/>
      <c r="DC15" s="682"/>
      <c r="DD15" s="688">
        <v>3574255</v>
      </c>
      <c r="DE15" s="680"/>
      <c r="DF15" s="680"/>
      <c r="DG15" s="680"/>
      <c r="DH15" s="680"/>
      <c r="DI15" s="680"/>
      <c r="DJ15" s="680"/>
      <c r="DK15" s="680"/>
      <c r="DL15" s="680"/>
      <c r="DM15" s="680"/>
      <c r="DN15" s="680"/>
      <c r="DO15" s="680"/>
      <c r="DP15" s="681"/>
      <c r="DQ15" s="688">
        <v>8524167</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177</v>
      </c>
      <c r="S16" s="680"/>
      <c r="T16" s="680"/>
      <c r="U16" s="680"/>
      <c r="V16" s="680"/>
      <c r="W16" s="680"/>
      <c r="X16" s="680"/>
      <c r="Y16" s="681"/>
      <c r="Z16" s="682" t="s">
        <v>128</v>
      </c>
      <c r="AA16" s="682"/>
      <c r="AB16" s="682"/>
      <c r="AC16" s="682"/>
      <c r="AD16" s="683" t="s">
        <v>234</v>
      </c>
      <c r="AE16" s="683"/>
      <c r="AF16" s="683"/>
      <c r="AG16" s="683"/>
      <c r="AH16" s="683"/>
      <c r="AI16" s="683"/>
      <c r="AJ16" s="683"/>
      <c r="AK16" s="683"/>
      <c r="AL16" s="684" t="s">
        <v>234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v>4115</v>
      </c>
      <c r="BH16" s="680"/>
      <c r="BI16" s="680"/>
      <c r="BJ16" s="680"/>
      <c r="BK16" s="680"/>
      <c r="BL16" s="680"/>
      <c r="BM16" s="680"/>
      <c r="BN16" s="681"/>
      <c r="BO16" s="682">
        <v>0</v>
      </c>
      <c r="BP16" s="682"/>
      <c r="BQ16" s="682"/>
      <c r="BR16" s="682"/>
      <c r="BS16" s="688" t="s">
        <v>177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261720</v>
      </c>
      <c r="CS16" s="680"/>
      <c r="CT16" s="680"/>
      <c r="CU16" s="680"/>
      <c r="CV16" s="680"/>
      <c r="CW16" s="680"/>
      <c r="CX16" s="680"/>
      <c r="CY16" s="681"/>
      <c r="CZ16" s="682">
        <v>0.2</v>
      </c>
      <c r="DA16" s="682"/>
      <c r="DB16" s="682"/>
      <c r="DC16" s="682"/>
      <c r="DD16" s="688" t="s">
        <v>177</v>
      </c>
      <c r="DE16" s="680"/>
      <c r="DF16" s="680"/>
      <c r="DG16" s="680"/>
      <c r="DH16" s="680"/>
      <c r="DI16" s="680"/>
      <c r="DJ16" s="680"/>
      <c r="DK16" s="680"/>
      <c r="DL16" s="680"/>
      <c r="DM16" s="680"/>
      <c r="DN16" s="680"/>
      <c r="DO16" s="680"/>
      <c r="DP16" s="681"/>
      <c r="DQ16" s="688">
        <v>33730</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185628</v>
      </c>
      <c r="S17" s="680"/>
      <c r="T17" s="680"/>
      <c r="U17" s="680"/>
      <c r="V17" s="680"/>
      <c r="W17" s="680"/>
      <c r="X17" s="680"/>
      <c r="Y17" s="681"/>
      <c r="Z17" s="682">
        <v>0.1</v>
      </c>
      <c r="AA17" s="682"/>
      <c r="AB17" s="682"/>
      <c r="AC17" s="682"/>
      <c r="AD17" s="683">
        <v>185628</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18133371</v>
      </c>
      <c r="CS17" s="680"/>
      <c r="CT17" s="680"/>
      <c r="CU17" s="680"/>
      <c r="CV17" s="680"/>
      <c r="CW17" s="680"/>
      <c r="CX17" s="680"/>
      <c r="CY17" s="681"/>
      <c r="CZ17" s="682">
        <v>11.8</v>
      </c>
      <c r="DA17" s="682"/>
      <c r="DB17" s="682"/>
      <c r="DC17" s="682"/>
      <c r="DD17" s="688" t="s">
        <v>177</v>
      </c>
      <c r="DE17" s="680"/>
      <c r="DF17" s="680"/>
      <c r="DG17" s="680"/>
      <c r="DH17" s="680"/>
      <c r="DI17" s="680"/>
      <c r="DJ17" s="680"/>
      <c r="DK17" s="680"/>
      <c r="DL17" s="680"/>
      <c r="DM17" s="680"/>
      <c r="DN17" s="680"/>
      <c r="DO17" s="680"/>
      <c r="DP17" s="681"/>
      <c r="DQ17" s="688">
        <v>17457391</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24297738</v>
      </c>
      <c r="S18" s="680"/>
      <c r="T18" s="680"/>
      <c r="U18" s="680"/>
      <c r="V18" s="680"/>
      <c r="W18" s="680"/>
      <c r="X18" s="680"/>
      <c r="Y18" s="681"/>
      <c r="Z18" s="682">
        <v>15.6</v>
      </c>
      <c r="AA18" s="682"/>
      <c r="AB18" s="682"/>
      <c r="AC18" s="682"/>
      <c r="AD18" s="683">
        <v>22356829</v>
      </c>
      <c r="AE18" s="683"/>
      <c r="AF18" s="683"/>
      <c r="AG18" s="683"/>
      <c r="AH18" s="683"/>
      <c r="AI18" s="683"/>
      <c r="AJ18" s="683"/>
      <c r="AK18" s="683"/>
      <c r="AL18" s="684">
        <v>29.5</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177</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234</v>
      </c>
      <c r="DA18" s="682"/>
      <c r="DB18" s="682"/>
      <c r="DC18" s="682"/>
      <c r="DD18" s="688" t="s">
        <v>177</v>
      </c>
      <c r="DE18" s="680"/>
      <c r="DF18" s="680"/>
      <c r="DG18" s="680"/>
      <c r="DH18" s="680"/>
      <c r="DI18" s="680"/>
      <c r="DJ18" s="680"/>
      <c r="DK18" s="680"/>
      <c r="DL18" s="680"/>
      <c r="DM18" s="680"/>
      <c r="DN18" s="680"/>
      <c r="DO18" s="680"/>
      <c r="DP18" s="681"/>
      <c r="DQ18" s="688" t="s">
        <v>177</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22356829</v>
      </c>
      <c r="S19" s="680"/>
      <c r="T19" s="680"/>
      <c r="U19" s="680"/>
      <c r="V19" s="680"/>
      <c r="W19" s="680"/>
      <c r="X19" s="680"/>
      <c r="Y19" s="681"/>
      <c r="Z19" s="682">
        <v>14.4</v>
      </c>
      <c r="AA19" s="682"/>
      <c r="AB19" s="682"/>
      <c r="AC19" s="682"/>
      <c r="AD19" s="683">
        <v>22356829</v>
      </c>
      <c r="AE19" s="683"/>
      <c r="AF19" s="683"/>
      <c r="AG19" s="683"/>
      <c r="AH19" s="683"/>
      <c r="AI19" s="683"/>
      <c r="AJ19" s="683"/>
      <c r="AK19" s="683"/>
      <c r="AL19" s="684">
        <v>29.5</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1110500</v>
      </c>
      <c r="BH19" s="680"/>
      <c r="BI19" s="680"/>
      <c r="BJ19" s="680"/>
      <c r="BK19" s="680"/>
      <c r="BL19" s="680"/>
      <c r="BM19" s="680"/>
      <c r="BN19" s="681"/>
      <c r="BO19" s="682">
        <v>2.5</v>
      </c>
      <c r="BP19" s="682"/>
      <c r="BQ19" s="682"/>
      <c r="BR19" s="682"/>
      <c r="BS19" s="688" t="s">
        <v>177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177</v>
      </c>
      <c r="DE19" s="680"/>
      <c r="DF19" s="680"/>
      <c r="DG19" s="680"/>
      <c r="DH19" s="680"/>
      <c r="DI19" s="680"/>
      <c r="DJ19" s="680"/>
      <c r="DK19" s="680"/>
      <c r="DL19" s="680"/>
      <c r="DM19" s="680"/>
      <c r="DN19" s="680"/>
      <c r="DO19" s="680"/>
      <c r="DP19" s="681"/>
      <c r="DQ19" s="688" t="s">
        <v>177</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1940909</v>
      </c>
      <c r="S20" s="680"/>
      <c r="T20" s="680"/>
      <c r="U20" s="680"/>
      <c r="V20" s="680"/>
      <c r="W20" s="680"/>
      <c r="X20" s="680"/>
      <c r="Y20" s="681"/>
      <c r="Z20" s="682">
        <v>1.2</v>
      </c>
      <c r="AA20" s="682"/>
      <c r="AB20" s="682"/>
      <c r="AC20" s="682"/>
      <c r="AD20" s="683" t="s">
        <v>234</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1110500</v>
      </c>
      <c r="BH20" s="680"/>
      <c r="BI20" s="680"/>
      <c r="BJ20" s="680"/>
      <c r="BK20" s="680"/>
      <c r="BL20" s="680"/>
      <c r="BM20" s="680"/>
      <c r="BN20" s="681"/>
      <c r="BO20" s="682">
        <v>2.5</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153032334</v>
      </c>
      <c r="CS20" s="680"/>
      <c r="CT20" s="680"/>
      <c r="CU20" s="680"/>
      <c r="CV20" s="680"/>
      <c r="CW20" s="680"/>
      <c r="CX20" s="680"/>
      <c r="CY20" s="681"/>
      <c r="CZ20" s="682">
        <v>100</v>
      </c>
      <c r="DA20" s="682"/>
      <c r="DB20" s="682"/>
      <c r="DC20" s="682"/>
      <c r="DD20" s="688">
        <v>22359485</v>
      </c>
      <c r="DE20" s="680"/>
      <c r="DF20" s="680"/>
      <c r="DG20" s="680"/>
      <c r="DH20" s="680"/>
      <c r="DI20" s="680"/>
      <c r="DJ20" s="680"/>
      <c r="DK20" s="680"/>
      <c r="DL20" s="680"/>
      <c r="DM20" s="680"/>
      <c r="DN20" s="680"/>
      <c r="DO20" s="680"/>
      <c r="DP20" s="681"/>
      <c r="DQ20" s="688">
        <v>84946168</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t="s">
        <v>177</v>
      </c>
      <c r="S21" s="680"/>
      <c r="T21" s="680"/>
      <c r="U21" s="680"/>
      <c r="V21" s="680"/>
      <c r="W21" s="680"/>
      <c r="X21" s="680"/>
      <c r="Y21" s="681"/>
      <c r="Z21" s="682" t="s">
        <v>234</v>
      </c>
      <c r="AA21" s="682"/>
      <c r="AB21" s="682"/>
      <c r="AC21" s="682"/>
      <c r="AD21" s="683" t="s">
        <v>128</v>
      </c>
      <c r="AE21" s="683"/>
      <c r="AF21" s="683"/>
      <c r="AG21" s="683"/>
      <c r="AH21" s="683"/>
      <c r="AI21" s="683"/>
      <c r="AJ21" s="683"/>
      <c r="AK21" s="683"/>
      <c r="AL21" s="684" t="s">
        <v>177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17868</v>
      </c>
      <c r="BH21" s="680"/>
      <c r="BI21" s="680"/>
      <c r="BJ21" s="680"/>
      <c r="BK21" s="680"/>
      <c r="BL21" s="680"/>
      <c r="BM21" s="680"/>
      <c r="BN21" s="681"/>
      <c r="BO21" s="682">
        <v>0</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77525016</v>
      </c>
      <c r="S22" s="680"/>
      <c r="T22" s="680"/>
      <c r="U22" s="680"/>
      <c r="V22" s="680"/>
      <c r="W22" s="680"/>
      <c r="X22" s="680"/>
      <c r="Y22" s="681"/>
      <c r="Z22" s="682">
        <v>49.9</v>
      </c>
      <c r="AA22" s="682"/>
      <c r="AB22" s="682"/>
      <c r="AC22" s="682"/>
      <c r="AD22" s="683">
        <v>75584107</v>
      </c>
      <c r="AE22" s="683"/>
      <c r="AF22" s="683"/>
      <c r="AG22" s="683"/>
      <c r="AH22" s="683"/>
      <c r="AI22" s="683"/>
      <c r="AJ22" s="683"/>
      <c r="AK22" s="683"/>
      <c r="AL22" s="684">
        <v>99.8</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v>1092632</v>
      </c>
      <c r="BH22" s="680"/>
      <c r="BI22" s="680"/>
      <c r="BJ22" s="680"/>
      <c r="BK22" s="680"/>
      <c r="BL22" s="680"/>
      <c r="BM22" s="680"/>
      <c r="BN22" s="681"/>
      <c r="BO22" s="682">
        <v>2.4</v>
      </c>
      <c r="BP22" s="682"/>
      <c r="BQ22" s="682"/>
      <c r="BR22" s="682"/>
      <c r="BS22" s="688" t="s">
        <v>177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50741</v>
      </c>
      <c r="S23" s="680"/>
      <c r="T23" s="680"/>
      <c r="U23" s="680"/>
      <c r="V23" s="680"/>
      <c r="W23" s="680"/>
      <c r="X23" s="680"/>
      <c r="Y23" s="681"/>
      <c r="Z23" s="682">
        <v>0</v>
      </c>
      <c r="AA23" s="682"/>
      <c r="AB23" s="682"/>
      <c r="AC23" s="682"/>
      <c r="AD23" s="683">
        <v>50741</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177</v>
      </c>
      <c r="BH23" s="680"/>
      <c r="BI23" s="680"/>
      <c r="BJ23" s="680"/>
      <c r="BK23" s="680"/>
      <c r="BL23" s="680"/>
      <c r="BM23" s="680"/>
      <c r="BN23" s="681"/>
      <c r="BO23" s="682" t="s">
        <v>177</v>
      </c>
      <c r="BP23" s="682"/>
      <c r="BQ23" s="682"/>
      <c r="BR23" s="682"/>
      <c r="BS23" s="688" t="s">
        <v>177</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1778472</v>
      </c>
      <c r="S24" s="680"/>
      <c r="T24" s="680"/>
      <c r="U24" s="680"/>
      <c r="V24" s="680"/>
      <c r="W24" s="680"/>
      <c r="X24" s="680"/>
      <c r="Y24" s="681"/>
      <c r="Z24" s="682">
        <v>1.1000000000000001</v>
      </c>
      <c r="AA24" s="682"/>
      <c r="AB24" s="682"/>
      <c r="AC24" s="682"/>
      <c r="AD24" s="683" t="s">
        <v>128</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177</v>
      </c>
      <c r="BH24" s="680"/>
      <c r="BI24" s="680"/>
      <c r="BJ24" s="680"/>
      <c r="BK24" s="680"/>
      <c r="BL24" s="680"/>
      <c r="BM24" s="680"/>
      <c r="BN24" s="681"/>
      <c r="BO24" s="682" t="s">
        <v>177</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90146190</v>
      </c>
      <c r="CS24" s="669"/>
      <c r="CT24" s="669"/>
      <c r="CU24" s="669"/>
      <c r="CV24" s="669"/>
      <c r="CW24" s="669"/>
      <c r="CX24" s="669"/>
      <c r="CY24" s="670"/>
      <c r="CZ24" s="673">
        <v>58.9</v>
      </c>
      <c r="DA24" s="674"/>
      <c r="DB24" s="674"/>
      <c r="DC24" s="693"/>
      <c r="DD24" s="712">
        <v>52120857</v>
      </c>
      <c r="DE24" s="669"/>
      <c r="DF24" s="669"/>
      <c r="DG24" s="669"/>
      <c r="DH24" s="669"/>
      <c r="DI24" s="669"/>
      <c r="DJ24" s="669"/>
      <c r="DK24" s="670"/>
      <c r="DL24" s="712">
        <v>51771701</v>
      </c>
      <c r="DM24" s="669"/>
      <c r="DN24" s="669"/>
      <c r="DO24" s="669"/>
      <c r="DP24" s="669"/>
      <c r="DQ24" s="669"/>
      <c r="DR24" s="669"/>
      <c r="DS24" s="669"/>
      <c r="DT24" s="669"/>
      <c r="DU24" s="669"/>
      <c r="DV24" s="670"/>
      <c r="DW24" s="673">
        <v>63.8</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2272274</v>
      </c>
      <c r="S25" s="680"/>
      <c r="T25" s="680"/>
      <c r="U25" s="680"/>
      <c r="V25" s="680"/>
      <c r="W25" s="680"/>
      <c r="X25" s="680"/>
      <c r="Y25" s="681"/>
      <c r="Z25" s="682">
        <v>1.5</v>
      </c>
      <c r="AA25" s="682"/>
      <c r="AB25" s="682"/>
      <c r="AC25" s="682"/>
      <c r="AD25" s="683">
        <v>15136</v>
      </c>
      <c r="AE25" s="683"/>
      <c r="AF25" s="683"/>
      <c r="AG25" s="683"/>
      <c r="AH25" s="683"/>
      <c r="AI25" s="683"/>
      <c r="AJ25" s="683"/>
      <c r="AK25" s="683"/>
      <c r="AL25" s="684">
        <v>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177</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20902751</v>
      </c>
      <c r="CS25" s="715"/>
      <c r="CT25" s="715"/>
      <c r="CU25" s="715"/>
      <c r="CV25" s="715"/>
      <c r="CW25" s="715"/>
      <c r="CX25" s="715"/>
      <c r="CY25" s="716"/>
      <c r="CZ25" s="684">
        <v>13.7</v>
      </c>
      <c r="DA25" s="713"/>
      <c r="DB25" s="713"/>
      <c r="DC25" s="717"/>
      <c r="DD25" s="688">
        <v>18391157</v>
      </c>
      <c r="DE25" s="715"/>
      <c r="DF25" s="715"/>
      <c r="DG25" s="715"/>
      <c r="DH25" s="715"/>
      <c r="DI25" s="715"/>
      <c r="DJ25" s="715"/>
      <c r="DK25" s="716"/>
      <c r="DL25" s="688">
        <v>18058683</v>
      </c>
      <c r="DM25" s="715"/>
      <c r="DN25" s="715"/>
      <c r="DO25" s="715"/>
      <c r="DP25" s="715"/>
      <c r="DQ25" s="715"/>
      <c r="DR25" s="715"/>
      <c r="DS25" s="715"/>
      <c r="DT25" s="715"/>
      <c r="DU25" s="715"/>
      <c r="DV25" s="716"/>
      <c r="DW25" s="684">
        <v>22.3</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776642</v>
      </c>
      <c r="S26" s="680"/>
      <c r="T26" s="680"/>
      <c r="U26" s="680"/>
      <c r="V26" s="680"/>
      <c r="W26" s="680"/>
      <c r="X26" s="680"/>
      <c r="Y26" s="681"/>
      <c r="Z26" s="682">
        <v>0.5</v>
      </c>
      <c r="AA26" s="682"/>
      <c r="AB26" s="682"/>
      <c r="AC26" s="682"/>
      <c r="AD26" s="683" t="s">
        <v>234</v>
      </c>
      <c r="AE26" s="683"/>
      <c r="AF26" s="683"/>
      <c r="AG26" s="683"/>
      <c r="AH26" s="683"/>
      <c r="AI26" s="683"/>
      <c r="AJ26" s="683"/>
      <c r="AK26" s="683"/>
      <c r="AL26" s="684" t="s">
        <v>177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177</v>
      </c>
      <c r="BH26" s="680"/>
      <c r="BI26" s="680"/>
      <c r="BJ26" s="680"/>
      <c r="BK26" s="680"/>
      <c r="BL26" s="680"/>
      <c r="BM26" s="680"/>
      <c r="BN26" s="681"/>
      <c r="BO26" s="682" t="s">
        <v>177</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14741339</v>
      </c>
      <c r="CS26" s="680"/>
      <c r="CT26" s="680"/>
      <c r="CU26" s="680"/>
      <c r="CV26" s="680"/>
      <c r="CW26" s="680"/>
      <c r="CX26" s="680"/>
      <c r="CY26" s="681"/>
      <c r="CZ26" s="684">
        <v>9.6</v>
      </c>
      <c r="DA26" s="713"/>
      <c r="DB26" s="713"/>
      <c r="DC26" s="717"/>
      <c r="DD26" s="688">
        <v>12674021</v>
      </c>
      <c r="DE26" s="680"/>
      <c r="DF26" s="680"/>
      <c r="DG26" s="680"/>
      <c r="DH26" s="680"/>
      <c r="DI26" s="680"/>
      <c r="DJ26" s="680"/>
      <c r="DK26" s="681"/>
      <c r="DL26" s="688" t="s">
        <v>128</v>
      </c>
      <c r="DM26" s="680"/>
      <c r="DN26" s="680"/>
      <c r="DO26" s="680"/>
      <c r="DP26" s="680"/>
      <c r="DQ26" s="680"/>
      <c r="DR26" s="680"/>
      <c r="DS26" s="680"/>
      <c r="DT26" s="680"/>
      <c r="DU26" s="680"/>
      <c r="DV26" s="681"/>
      <c r="DW26" s="684" t="s">
        <v>177</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33042049</v>
      </c>
      <c r="S27" s="680"/>
      <c r="T27" s="680"/>
      <c r="U27" s="680"/>
      <c r="V27" s="680"/>
      <c r="W27" s="680"/>
      <c r="X27" s="680"/>
      <c r="Y27" s="681"/>
      <c r="Z27" s="682">
        <v>21.3</v>
      </c>
      <c r="AA27" s="682"/>
      <c r="AB27" s="682"/>
      <c r="AC27" s="682"/>
      <c r="AD27" s="683" t="s">
        <v>177</v>
      </c>
      <c r="AE27" s="683"/>
      <c r="AF27" s="683"/>
      <c r="AG27" s="683"/>
      <c r="AH27" s="683"/>
      <c r="AI27" s="683"/>
      <c r="AJ27" s="683"/>
      <c r="AK27" s="683"/>
      <c r="AL27" s="684" t="s">
        <v>128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45140201</v>
      </c>
      <c r="BH27" s="680"/>
      <c r="BI27" s="680"/>
      <c r="BJ27" s="680"/>
      <c r="BK27" s="680"/>
      <c r="BL27" s="680"/>
      <c r="BM27" s="680"/>
      <c r="BN27" s="681"/>
      <c r="BO27" s="682">
        <v>100</v>
      </c>
      <c r="BP27" s="682"/>
      <c r="BQ27" s="682"/>
      <c r="BR27" s="682"/>
      <c r="BS27" s="688">
        <v>2150964</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51110068</v>
      </c>
      <c r="CS27" s="715"/>
      <c r="CT27" s="715"/>
      <c r="CU27" s="715"/>
      <c r="CV27" s="715"/>
      <c r="CW27" s="715"/>
      <c r="CX27" s="715"/>
      <c r="CY27" s="716"/>
      <c r="CZ27" s="684">
        <v>33.4</v>
      </c>
      <c r="DA27" s="713"/>
      <c r="DB27" s="713"/>
      <c r="DC27" s="717"/>
      <c r="DD27" s="688">
        <v>16272309</v>
      </c>
      <c r="DE27" s="715"/>
      <c r="DF27" s="715"/>
      <c r="DG27" s="715"/>
      <c r="DH27" s="715"/>
      <c r="DI27" s="715"/>
      <c r="DJ27" s="715"/>
      <c r="DK27" s="716"/>
      <c r="DL27" s="688">
        <v>16272294</v>
      </c>
      <c r="DM27" s="715"/>
      <c r="DN27" s="715"/>
      <c r="DO27" s="715"/>
      <c r="DP27" s="715"/>
      <c r="DQ27" s="715"/>
      <c r="DR27" s="715"/>
      <c r="DS27" s="715"/>
      <c r="DT27" s="715"/>
      <c r="DU27" s="715"/>
      <c r="DV27" s="716"/>
      <c r="DW27" s="684">
        <v>20.100000000000001</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177</v>
      </c>
      <c r="S28" s="680"/>
      <c r="T28" s="680"/>
      <c r="U28" s="680"/>
      <c r="V28" s="680"/>
      <c r="W28" s="680"/>
      <c r="X28" s="680"/>
      <c r="Y28" s="681"/>
      <c r="Z28" s="682" t="s">
        <v>234</v>
      </c>
      <c r="AA28" s="682"/>
      <c r="AB28" s="682"/>
      <c r="AC28" s="682"/>
      <c r="AD28" s="683" t="s">
        <v>177</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18133371</v>
      </c>
      <c r="CS28" s="680"/>
      <c r="CT28" s="680"/>
      <c r="CU28" s="680"/>
      <c r="CV28" s="680"/>
      <c r="CW28" s="680"/>
      <c r="CX28" s="680"/>
      <c r="CY28" s="681"/>
      <c r="CZ28" s="684">
        <v>11.8</v>
      </c>
      <c r="DA28" s="713"/>
      <c r="DB28" s="713"/>
      <c r="DC28" s="717"/>
      <c r="DD28" s="688">
        <v>17457391</v>
      </c>
      <c r="DE28" s="680"/>
      <c r="DF28" s="680"/>
      <c r="DG28" s="680"/>
      <c r="DH28" s="680"/>
      <c r="DI28" s="680"/>
      <c r="DJ28" s="680"/>
      <c r="DK28" s="681"/>
      <c r="DL28" s="688">
        <v>17440724</v>
      </c>
      <c r="DM28" s="680"/>
      <c r="DN28" s="680"/>
      <c r="DO28" s="680"/>
      <c r="DP28" s="680"/>
      <c r="DQ28" s="680"/>
      <c r="DR28" s="680"/>
      <c r="DS28" s="680"/>
      <c r="DT28" s="680"/>
      <c r="DU28" s="680"/>
      <c r="DV28" s="681"/>
      <c r="DW28" s="684">
        <v>21.5</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10342424</v>
      </c>
      <c r="S29" s="680"/>
      <c r="T29" s="680"/>
      <c r="U29" s="680"/>
      <c r="V29" s="680"/>
      <c r="W29" s="680"/>
      <c r="X29" s="680"/>
      <c r="Y29" s="681"/>
      <c r="Z29" s="682">
        <v>6.7</v>
      </c>
      <c r="AA29" s="682"/>
      <c r="AB29" s="682"/>
      <c r="AC29" s="682"/>
      <c r="AD29" s="683" t="s">
        <v>177</v>
      </c>
      <c r="AE29" s="683"/>
      <c r="AF29" s="683"/>
      <c r="AG29" s="683"/>
      <c r="AH29" s="683"/>
      <c r="AI29" s="683"/>
      <c r="AJ29" s="683"/>
      <c r="AK29" s="683"/>
      <c r="AL29" s="684" t="s">
        <v>177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18133195</v>
      </c>
      <c r="CS29" s="715"/>
      <c r="CT29" s="715"/>
      <c r="CU29" s="715"/>
      <c r="CV29" s="715"/>
      <c r="CW29" s="715"/>
      <c r="CX29" s="715"/>
      <c r="CY29" s="716"/>
      <c r="CZ29" s="684">
        <v>11.8</v>
      </c>
      <c r="DA29" s="713"/>
      <c r="DB29" s="713"/>
      <c r="DC29" s="717"/>
      <c r="DD29" s="688">
        <v>17457215</v>
      </c>
      <c r="DE29" s="715"/>
      <c r="DF29" s="715"/>
      <c r="DG29" s="715"/>
      <c r="DH29" s="715"/>
      <c r="DI29" s="715"/>
      <c r="DJ29" s="715"/>
      <c r="DK29" s="716"/>
      <c r="DL29" s="688">
        <v>17440548</v>
      </c>
      <c r="DM29" s="715"/>
      <c r="DN29" s="715"/>
      <c r="DO29" s="715"/>
      <c r="DP29" s="715"/>
      <c r="DQ29" s="715"/>
      <c r="DR29" s="715"/>
      <c r="DS29" s="715"/>
      <c r="DT29" s="715"/>
      <c r="DU29" s="715"/>
      <c r="DV29" s="716"/>
      <c r="DW29" s="684">
        <v>21.5</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257652</v>
      </c>
      <c r="S30" s="680"/>
      <c r="T30" s="680"/>
      <c r="U30" s="680"/>
      <c r="V30" s="680"/>
      <c r="W30" s="680"/>
      <c r="X30" s="680"/>
      <c r="Y30" s="681"/>
      <c r="Z30" s="682">
        <v>0.2</v>
      </c>
      <c r="AA30" s="682"/>
      <c r="AB30" s="682"/>
      <c r="AC30" s="682"/>
      <c r="AD30" s="683">
        <v>33672</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185</v>
      </c>
      <c r="AY30" s="666"/>
      <c r="AZ30" s="666"/>
      <c r="BA30" s="666"/>
      <c r="BB30" s="666"/>
      <c r="BC30" s="666"/>
      <c r="BD30" s="666"/>
      <c r="BE30" s="666"/>
      <c r="BF30" s="667"/>
      <c r="BG30" s="739">
        <v>99.4</v>
      </c>
      <c r="BH30" s="740"/>
      <c r="BI30" s="740"/>
      <c r="BJ30" s="740"/>
      <c r="BK30" s="740"/>
      <c r="BL30" s="740"/>
      <c r="BM30" s="674">
        <v>97.3</v>
      </c>
      <c r="BN30" s="740"/>
      <c r="BO30" s="740"/>
      <c r="BP30" s="740"/>
      <c r="BQ30" s="741"/>
      <c r="BR30" s="739">
        <v>99.3</v>
      </c>
      <c r="BS30" s="740"/>
      <c r="BT30" s="740"/>
      <c r="BU30" s="740"/>
      <c r="BV30" s="740"/>
      <c r="BW30" s="740"/>
      <c r="BX30" s="674">
        <v>96.9</v>
      </c>
      <c r="BY30" s="740"/>
      <c r="BZ30" s="740"/>
      <c r="CA30" s="740"/>
      <c r="CB30" s="741"/>
      <c r="CD30" s="744"/>
      <c r="CE30" s="745"/>
      <c r="CF30" s="694" t="s">
        <v>311</v>
      </c>
      <c r="CG30" s="695"/>
      <c r="CH30" s="695"/>
      <c r="CI30" s="695"/>
      <c r="CJ30" s="695"/>
      <c r="CK30" s="695"/>
      <c r="CL30" s="695"/>
      <c r="CM30" s="695"/>
      <c r="CN30" s="695"/>
      <c r="CO30" s="695"/>
      <c r="CP30" s="695"/>
      <c r="CQ30" s="696"/>
      <c r="CR30" s="679">
        <v>16650989</v>
      </c>
      <c r="CS30" s="680"/>
      <c r="CT30" s="680"/>
      <c r="CU30" s="680"/>
      <c r="CV30" s="680"/>
      <c r="CW30" s="680"/>
      <c r="CX30" s="680"/>
      <c r="CY30" s="681"/>
      <c r="CZ30" s="684">
        <v>10.9</v>
      </c>
      <c r="DA30" s="713"/>
      <c r="DB30" s="713"/>
      <c r="DC30" s="717"/>
      <c r="DD30" s="688">
        <v>16172840</v>
      </c>
      <c r="DE30" s="680"/>
      <c r="DF30" s="680"/>
      <c r="DG30" s="680"/>
      <c r="DH30" s="680"/>
      <c r="DI30" s="680"/>
      <c r="DJ30" s="680"/>
      <c r="DK30" s="681"/>
      <c r="DL30" s="688">
        <v>16156173</v>
      </c>
      <c r="DM30" s="680"/>
      <c r="DN30" s="680"/>
      <c r="DO30" s="680"/>
      <c r="DP30" s="680"/>
      <c r="DQ30" s="680"/>
      <c r="DR30" s="680"/>
      <c r="DS30" s="680"/>
      <c r="DT30" s="680"/>
      <c r="DU30" s="680"/>
      <c r="DV30" s="681"/>
      <c r="DW30" s="684">
        <v>19.899999999999999</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228615</v>
      </c>
      <c r="S31" s="680"/>
      <c r="T31" s="680"/>
      <c r="U31" s="680"/>
      <c r="V31" s="680"/>
      <c r="W31" s="680"/>
      <c r="X31" s="680"/>
      <c r="Y31" s="681"/>
      <c r="Z31" s="682">
        <v>0.1</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99.3</v>
      </c>
      <c r="BH31" s="715"/>
      <c r="BI31" s="715"/>
      <c r="BJ31" s="715"/>
      <c r="BK31" s="715"/>
      <c r="BL31" s="715"/>
      <c r="BM31" s="685">
        <v>97.9</v>
      </c>
      <c r="BN31" s="737"/>
      <c r="BO31" s="737"/>
      <c r="BP31" s="737"/>
      <c r="BQ31" s="738"/>
      <c r="BR31" s="736">
        <v>99.2</v>
      </c>
      <c r="BS31" s="715"/>
      <c r="BT31" s="715"/>
      <c r="BU31" s="715"/>
      <c r="BV31" s="715"/>
      <c r="BW31" s="715"/>
      <c r="BX31" s="685">
        <v>97.7</v>
      </c>
      <c r="BY31" s="737"/>
      <c r="BZ31" s="737"/>
      <c r="CA31" s="737"/>
      <c r="CB31" s="738"/>
      <c r="CD31" s="744"/>
      <c r="CE31" s="745"/>
      <c r="CF31" s="694" t="s">
        <v>315</v>
      </c>
      <c r="CG31" s="695"/>
      <c r="CH31" s="695"/>
      <c r="CI31" s="695"/>
      <c r="CJ31" s="695"/>
      <c r="CK31" s="695"/>
      <c r="CL31" s="695"/>
      <c r="CM31" s="695"/>
      <c r="CN31" s="695"/>
      <c r="CO31" s="695"/>
      <c r="CP31" s="695"/>
      <c r="CQ31" s="696"/>
      <c r="CR31" s="679">
        <v>1482206</v>
      </c>
      <c r="CS31" s="715"/>
      <c r="CT31" s="715"/>
      <c r="CU31" s="715"/>
      <c r="CV31" s="715"/>
      <c r="CW31" s="715"/>
      <c r="CX31" s="715"/>
      <c r="CY31" s="716"/>
      <c r="CZ31" s="684">
        <v>1</v>
      </c>
      <c r="DA31" s="713"/>
      <c r="DB31" s="713"/>
      <c r="DC31" s="717"/>
      <c r="DD31" s="688">
        <v>1284375</v>
      </c>
      <c r="DE31" s="715"/>
      <c r="DF31" s="715"/>
      <c r="DG31" s="715"/>
      <c r="DH31" s="715"/>
      <c r="DI31" s="715"/>
      <c r="DJ31" s="715"/>
      <c r="DK31" s="716"/>
      <c r="DL31" s="688">
        <v>1284375</v>
      </c>
      <c r="DM31" s="715"/>
      <c r="DN31" s="715"/>
      <c r="DO31" s="715"/>
      <c r="DP31" s="715"/>
      <c r="DQ31" s="715"/>
      <c r="DR31" s="715"/>
      <c r="DS31" s="715"/>
      <c r="DT31" s="715"/>
      <c r="DU31" s="715"/>
      <c r="DV31" s="716"/>
      <c r="DW31" s="684">
        <v>1.6</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2058097</v>
      </c>
      <c r="S32" s="680"/>
      <c r="T32" s="680"/>
      <c r="U32" s="680"/>
      <c r="V32" s="680"/>
      <c r="W32" s="680"/>
      <c r="X32" s="680"/>
      <c r="Y32" s="681"/>
      <c r="Z32" s="682">
        <v>1.3</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99.4</v>
      </c>
      <c r="BH32" s="749"/>
      <c r="BI32" s="749"/>
      <c r="BJ32" s="749"/>
      <c r="BK32" s="749"/>
      <c r="BL32" s="749"/>
      <c r="BM32" s="750">
        <v>96.2</v>
      </c>
      <c r="BN32" s="749"/>
      <c r="BO32" s="749"/>
      <c r="BP32" s="749"/>
      <c r="BQ32" s="751"/>
      <c r="BR32" s="748">
        <v>99.4</v>
      </c>
      <c r="BS32" s="749"/>
      <c r="BT32" s="749"/>
      <c r="BU32" s="749"/>
      <c r="BV32" s="749"/>
      <c r="BW32" s="749"/>
      <c r="BX32" s="750">
        <v>95.7</v>
      </c>
      <c r="BY32" s="749"/>
      <c r="BZ32" s="749"/>
      <c r="CA32" s="749"/>
      <c r="CB32" s="751"/>
      <c r="CD32" s="746"/>
      <c r="CE32" s="747"/>
      <c r="CF32" s="694" t="s">
        <v>318</v>
      </c>
      <c r="CG32" s="695"/>
      <c r="CH32" s="695"/>
      <c r="CI32" s="695"/>
      <c r="CJ32" s="695"/>
      <c r="CK32" s="695"/>
      <c r="CL32" s="695"/>
      <c r="CM32" s="695"/>
      <c r="CN32" s="695"/>
      <c r="CO32" s="695"/>
      <c r="CP32" s="695"/>
      <c r="CQ32" s="696"/>
      <c r="CR32" s="679">
        <v>176</v>
      </c>
      <c r="CS32" s="680"/>
      <c r="CT32" s="680"/>
      <c r="CU32" s="680"/>
      <c r="CV32" s="680"/>
      <c r="CW32" s="680"/>
      <c r="CX32" s="680"/>
      <c r="CY32" s="681"/>
      <c r="CZ32" s="684">
        <v>0</v>
      </c>
      <c r="DA32" s="713"/>
      <c r="DB32" s="713"/>
      <c r="DC32" s="717"/>
      <c r="DD32" s="688">
        <v>176</v>
      </c>
      <c r="DE32" s="680"/>
      <c r="DF32" s="680"/>
      <c r="DG32" s="680"/>
      <c r="DH32" s="680"/>
      <c r="DI32" s="680"/>
      <c r="DJ32" s="680"/>
      <c r="DK32" s="681"/>
      <c r="DL32" s="688">
        <v>176</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2804753</v>
      </c>
      <c r="S33" s="680"/>
      <c r="T33" s="680"/>
      <c r="U33" s="680"/>
      <c r="V33" s="680"/>
      <c r="W33" s="680"/>
      <c r="X33" s="680"/>
      <c r="Y33" s="681"/>
      <c r="Z33" s="682">
        <v>1.8</v>
      </c>
      <c r="AA33" s="682"/>
      <c r="AB33" s="682"/>
      <c r="AC33" s="682"/>
      <c r="AD33" s="683" t="s">
        <v>234</v>
      </c>
      <c r="AE33" s="683"/>
      <c r="AF33" s="683"/>
      <c r="AG33" s="683"/>
      <c r="AH33" s="683"/>
      <c r="AI33" s="683"/>
      <c r="AJ33" s="683"/>
      <c r="AK33" s="683"/>
      <c r="AL33" s="684" t="s">
        <v>177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40264939</v>
      </c>
      <c r="CS33" s="715"/>
      <c r="CT33" s="715"/>
      <c r="CU33" s="715"/>
      <c r="CV33" s="715"/>
      <c r="CW33" s="715"/>
      <c r="CX33" s="715"/>
      <c r="CY33" s="716"/>
      <c r="CZ33" s="684">
        <v>26.3</v>
      </c>
      <c r="DA33" s="713"/>
      <c r="DB33" s="713"/>
      <c r="DC33" s="717"/>
      <c r="DD33" s="688">
        <v>31653618</v>
      </c>
      <c r="DE33" s="715"/>
      <c r="DF33" s="715"/>
      <c r="DG33" s="715"/>
      <c r="DH33" s="715"/>
      <c r="DI33" s="715"/>
      <c r="DJ33" s="715"/>
      <c r="DK33" s="716"/>
      <c r="DL33" s="688">
        <v>28083545</v>
      </c>
      <c r="DM33" s="715"/>
      <c r="DN33" s="715"/>
      <c r="DO33" s="715"/>
      <c r="DP33" s="715"/>
      <c r="DQ33" s="715"/>
      <c r="DR33" s="715"/>
      <c r="DS33" s="715"/>
      <c r="DT33" s="715"/>
      <c r="DU33" s="715"/>
      <c r="DV33" s="716"/>
      <c r="DW33" s="684">
        <v>34.6</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2584520</v>
      </c>
      <c r="S34" s="680"/>
      <c r="T34" s="680"/>
      <c r="U34" s="680"/>
      <c r="V34" s="680"/>
      <c r="W34" s="680"/>
      <c r="X34" s="680"/>
      <c r="Y34" s="681"/>
      <c r="Z34" s="682">
        <v>1.7</v>
      </c>
      <c r="AA34" s="682"/>
      <c r="AB34" s="682"/>
      <c r="AC34" s="682"/>
      <c r="AD34" s="683">
        <v>84026</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12886222</v>
      </c>
      <c r="CS34" s="680"/>
      <c r="CT34" s="680"/>
      <c r="CU34" s="680"/>
      <c r="CV34" s="680"/>
      <c r="CW34" s="680"/>
      <c r="CX34" s="680"/>
      <c r="CY34" s="681"/>
      <c r="CZ34" s="684">
        <v>8.4</v>
      </c>
      <c r="DA34" s="713"/>
      <c r="DB34" s="713"/>
      <c r="DC34" s="717"/>
      <c r="DD34" s="688">
        <v>9891406</v>
      </c>
      <c r="DE34" s="680"/>
      <c r="DF34" s="680"/>
      <c r="DG34" s="680"/>
      <c r="DH34" s="680"/>
      <c r="DI34" s="680"/>
      <c r="DJ34" s="680"/>
      <c r="DK34" s="681"/>
      <c r="DL34" s="688">
        <v>9559608</v>
      </c>
      <c r="DM34" s="680"/>
      <c r="DN34" s="680"/>
      <c r="DO34" s="680"/>
      <c r="DP34" s="680"/>
      <c r="DQ34" s="680"/>
      <c r="DR34" s="680"/>
      <c r="DS34" s="680"/>
      <c r="DT34" s="680"/>
      <c r="DU34" s="680"/>
      <c r="DV34" s="681"/>
      <c r="DW34" s="684">
        <v>11.8</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21683920</v>
      </c>
      <c r="S35" s="680"/>
      <c r="T35" s="680"/>
      <c r="U35" s="680"/>
      <c r="V35" s="680"/>
      <c r="W35" s="680"/>
      <c r="X35" s="680"/>
      <c r="Y35" s="681"/>
      <c r="Z35" s="682">
        <v>14</v>
      </c>
      <c r="AA35" s="682"/>
      <c r="AB35" s="682"/>
      <c r="AC35" s="682"/>
      <c r="AD35" s="683" t="s">
        <v>128</v>
      </c>
      <c r="AE35" s="683"/>
      <c r="AF35" s="683"/>
      <c r="AG35" s="683"/>
      <c r="AH35" s="683"/>
      <c r="AI35" s="683"/>
      <c r="AJ35" s="683"/>
      <c r="AK35" s="683"/>
      <c r="AL35" s="684" t="s">
        <v>177</v>
      </c>
      <c r="AM35" s="685"/>
      <c r="AN35" s="685"/>
      <c r="AO35" s="686"/>
      <c r="AP35" s="234"/>
      <c r="AQ35" s="752" t="s">
        <v>326</v>
      </c>
      <c r="AR35" s="753"/>
      <c r="AS35" s="753"/>
      <c r="AT35" s="753"/>
      <c r="AU35" s="753"/>
      <c r="AV35" s="753"/>
      <c r="AW35" s="753"/>
      <c r="AX35" s="753"/>
      <c r="AY35" s="754"/>
      <c r="AZ35" s="668">
        <v>21295808</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847731</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1417506</v>
      </c>
      <c r="CS35" s="715"/>
      <c r="CT35" s="715"/>
      <c r="CU35" s="715"/>
      <c r="CV35" s="715"/>
      <c r="CW35" s="715"/>
      <c r="CX35" s="715"/>
      <c r="CY35" s="716"/>
      <c r="CZ35" s="684">
        <v>0.9</v>
      </c>
      <c r="DA35" s="713"/>
      <c r="DB35" s="713"/>
      <c r="DC35" s="717"/>
      <c r="DD35" s="688">
        <v>1028021</v>
      </c>
      <c r="DE35" s="715"/>
      <c r="DF35" s="715"/>
      <c r="DG35" s="715"/>
      <c r="DH35" s="715"/>
      <c r="DI35" s="715"/>
      <c r="DJ35" s="715"/>
      <c r="DK35" s="716"/>
      <c r="DL35" s="688">
        <v>1027121</v>
      </c>
      <c r="DM35" s="715"/>
      <c r="DN35" s="715"/>
      <c r="DO35" s="715"/>
      <c r="DP35" s="715"/>
      <c r="DQ35" s="715"/>
      <c r="DR35" s="715"/>
      <c r="DS35" s="715"/>
      <c r="DT35" s="715"/>
      <c r="DU35" s="715"/>
      <c r="DV35" s="716"/>
      <c r="DW35" s="684">
        <v>1.3</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177</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177</v>
      </c>
      <c r="AM36" s="685"/>
      <c r="AN36" s="685"/>
      <c r="AO36" s="686"/>
      <c r="AQ36" s="756" t="s">
        <v>330</v>
      </c>
      <c r="AR36" s="757"/>
      <c r="AS36" s="757"/>
      <c r="AT36" s="757"/>
      <c r="AU36" s="757"/>
      <c r="AV36" s="757"/>
      <c r="AW36" s="757"/>
      <c r="AX36" s="757"/>
      <c r="AY36" s="758"/>
      <c r="AZ36" s="679">
        <v>4137652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236428</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10018606</v>
      </c>
      <c r="CS36" s="680"/>
      <c r="CT36" s="680"/>
      <c r="CU36" s="680"/>
      <c r="CV36" s="680"/>
      <c r="CW36" s="680"/>
      <c r="CX36" s="680"/>
      <c r="CY36" s="681"/>
      <c r="CZ36" s="684">
        <v>6.5</v>
      </c>
      <c r="DA36" s="713"/>
      <c r="DB36" s="713"/>
      <c r="DC36" s="717"/>
      <c r="DD36" s="688">
        <v>9047276</v>
      </c>
      <c r="DE36" s="680"/>
      <c r="DF36" s="680"/>
      <c r="DG36" s="680"/>
      <c r="DH36" s="680"/>
      <c r="DI36" s="680"/>
      <c r="DJ36" s="680"/>
      <c r="DK36" s="681"/>
      <c r="DL36" s="688">
        <v>7012801</v>
      </c>
      <c r="DM36" s="680"/>
      <c r="DN36" s="680"/>
      <c r="DO36" s="680"/>
      <c r="DP36" s="680"/>
      <c r="DQ36" s="680"/>
      <c r="DR36" s="680"/>
      <c r="DS36" s="680"/>
      <c r="DT36" s="680"/>
      <c r="DU36" s="680"/>
      <c r="DV36" s="681"/>
      <c r="DW36" s="684">
        <v>8.6</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5365720</v>
      </c>
      <c r="S37" s="680"/>
      <c r="T37" s="680"/>
      <c r="U37" s="680"/>
      <c r="V37" s="680"/>
      <c r="W37" s="680"/>
      <c r="X37" s="680"/>
      <c r="Y37" s="681"/>
      <c r="Z37" s="682">
        <v>3.5</v>
      </c>
      <c r="AA37" s="682"/>
      <c r="AB37" s="682"/>
      <c r="AC37" s="682"/>
      <c r="AD37" s="683" t="s">
        <v>128</v>
      </c>
      <c r="AE37" s="683"/>
      <c r="AF37" s="683"/>
      <c r="AG37" s="683"/>
      <c r="AH37" s="683"/>
      <c r="AI37" s="683"/>
      <c r="AJ37" s="683"/>
      <c r="AK37" s="683"/>
      <c r="AL37" s="684" t="s">
        <v>177</v>
      </c>
      <c r="AM37" s="685"/>
      <c r="AN37" s="685"/>
      <c r="AO37" s="686"/>
      <c r="AQ37" s="756" t="s">
        <v>334</v>
      </c>
      <c r="AR37" s="757"/>
      <c r="AS37" s="757"/>
      <c r="AT37" s="757"/>
      <c r="AU37" s="757"/>
      <c r="AV37" s="757"/>
      <c r="AW37" s="757"/>
      <c r="AX37" s="757"/>
      <c r="AY37" s="758"/>
      <c r="AZ37" s="679">
        <v>1771139</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43882</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23702</v>
      </c>
      <c r="CS37" s="715"/>
      <c r="CT37" s="715"/>
      <c r="CU37" s="715"/>
      <c r="CV37" s="715"/>
      <c r="CW37" s="715"/>
      <c r="CX37" s="715"/>
      <c r="CY37" s="716"/>
      <c r="CZ37" s="684">
        <v>0</v>
      </c>
      <c r="DA37" s="713"/>
      <c r="DB37" s="713"/>
      <c r="DC37" s="717"/>
      <c r="DD37" s="688">
        <v>16816</v>
      </c>
      <c r="DE37" s="715"/>
      <c r="DF37" s="715"/>
      <c r="DG37" s="715"/>
      <c r="DH37" s="715"/>
      <c r="DI37" s="715"/>
      <c r="DJ37" s="715"/>
      <c r="DK37" s="716"/>
      <c r="DL37" s="688">
        <v>16815</v>
      </c>
      <c r="DM37" s="715"/>
      <c r="DN37" s="715"/>
      <c r="DO37" s="715"/>
      <c r="DP37" s="715"/>
      <c r="DQ37" s="715"/>
      <c r="DR37" s="715"/>
      <c r="DS37" s="715"/>
      <c r="DT37" s="715"/>
      <c r="DU37" s="715"/>
      <c r="DV37" s="716"/>
      <c r="DW37" s="684">
        <v>0</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155405175</v>
      </c>
      <c r="S38" s="760"/>
      <c r="T38" s="760"/>
      <c r="U38" s="760"/>
      <c r="V38" s="760"/>
      <c r="W38" s="760"/>
      <c r="X38" s="760"/>
      <c r="Y38" s="761"/>
      <c r="Z38" s="762">
        <v>100</v>
      </c>
      <c r="AA38" s="762"/>
      <c r="AB38" s="762"/>
      <c r="AC38" s="762"/>
      <c r="AD38" s="763">
        <v>75767682</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1749716</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66182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13894124</v>
      </c>
      <c r="CS38" s="680"/>
      <c r="CT38" s="680"/>
      <c r="CU38" s="680"/>
      <c r="CV38" s="680"/>
      <c r="CW38" s="680"/>
      <c r="CX38" s="680"/>
      <c r="CY38" s="681"/>
      <c r="CZ38" s="684">
        <v>9.1</v>
      </c>
      <c r="DA38" s="713"/>
      <c r="DB38" s="713"/>
      <c r="DC38" s="717"/>
      <c r="DD38" s="688">
        <v>11572967</v>
      </c>
      <c r="DE38" s="680"/>
      <c r="DF38" s="680"/>
      <c r="DG38" s="680"/>
      <c r="DH38" s="680"/>
      <c r="DI38" s="680"/>
      <c r="DJ38" s="680"/>
      <c r="DK38" s="681"/>
      <c r="DL38" s="688">
        <v>10429275</v>
      </c>
      <c r="DM38" s="680"/>
      <c r="DN38" s="680"/>
      <c r="DO38" s="680"/>
      <c r="DP38" s="680"/>
      <c r="DQ38" s="680"/>
      <c r="DR38" s="680"/>
      <c r="DS38" s="680"/>
      <c r="DT38" s="680"/>
      <c r="DU38" s="680"/>
      <c r="DV38" s="681"/>
      <c r="DW38" s="684">
        <v>12.9</v>
      </c>
      <c r="DX38" s="713"/>
      <c r="DY38" s="713"/>
      <c r="DZ38" s="713"/>
      <c r="EA38" s="713"/>
      <c r="EB38" s="713"/>
      <c r="EC38" s="714"/>
    </row>
    <row r="39" spans="2:133" ht="11.25" customHeight="1">
      <c r="AQ39" s="756" t="s">
        <v>341</v>
      </c>
      <c r="AR39" s="757"/>
      <c r="AS39" s="757"/>
      <c r="AT39" s="757"/>
      <c r="AU39" s="757"/>
      <c r="AV39" s="757"/>
      <c r="AW39" s="757"/>
      <c r="AX39" s="757"/>
      <c r="AY39" s="758"/>
      <c r="AZ39" s="679">
        <v>259651</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141195</v>
      </c>
      <c r="CS39" s="715"/>
      <c r="CT39" s="715"/>
      <c r="CU39" s="715"/>
      <c r="CV39" s="715"/>
      <c r="CW39" s="715"/>
      <c r="CX39" s="715"/>
      <c r="CY39" s="716"/>
      <c r="CZ39" s="684">
        <v>0.1</v>
      </c>
      <c r="DA39" s="713"/>
      <c r="DB39" s="713"/>
      <c r="DC39" s="717"/>
      <c r="DD39" s="688">
        <v>50000</v>
      </c>
      <c r="DE39" s="715"/>
      <c r="DF39" s="715"/>
      <c r="DG39" s="715"/>
      <c r="DH39" s="715"/>
      <c r="DI39" s="715"/>
      <c r="DJ39" s="715"/>
      <c r="DK39" s="716"/>
      <c r="DL39" s="688" t="s">
        <v>177</v>
      </c>
      <c r="DM39" s="715"/>
      <c r="DN39" s="715"/>
      <c r="DO39" s="715"/>
      <c r="DP39" s="715"/>
      <c r="DQ39" s="715"/>
      <c r="DR39" s="715"/>
      <c r="DS39" s="715"/>
      <c r="DT39" s="715"/>
      <c r="DU39" s="715"/>
      <c r="DV39" s="716"/>
      <c r="DW39" s="684" t="s">
        <v>177</v>
      </c>
      <c r="DX39" s="713"/>
      <c r="DY39" s="713"/>
      <c r="DZ39" s="713"/>
      <c r="EA39" s="713"/>
      <c r="EB39" s="713"/>
      <c r="EC39" s="714"/>
    </row>
    <row r="40" spans="2:133" ht="11.25" customHeight="1">
      <c r="AQ40" s="756" t="s">
        <v>345</v>
      </c>
      <c r="AR40" s="757"/>
      <c r="AS40" s="757"/>
      <c r="AT40" s="757"/>
      <c r="AU40" s="757"/>
      <c r="AV40" s="757"/>
      <c r="AW40" s="757"/>
      <c r="AX40" s="757"/>
      <c r="AY40" s="758"/>
      <c r="AZ40" s="679">
        <v>3362890</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177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1907286</v>
      </c>
      <c r="CS40" s="680"/>
      <c r="CT40" s="680"/>
      <c r="CU40" s="680"/>
      <c r="CV40" s="680"/>
      <c r="CW40" s="680"/>
      <c r="CX40" s="680"/>
      <c r="CY40" s="681"/>
      <c r="CZ40" s="684">
        <v>1.2</v>
      </c>
      <c r="DA40" s="713"/>
      <c r="DB40" s="713"/>
      <c r="DC40" s="717"/>
      <c r="DD40" s="688">
        <v>63948</v>
      </c>
      <c r="DE40" s="680"/>
      <c r="DF40" s="680"/>
      <c r="DG40" s="680"/>
      <c r="DH40" s="680"/>
      <c r="DI40" s="680"/>
      <c r="DJ40" s="680"/>
      <c r="DK40" s="681"/>
      <c r="DL40" s="688">
        <v>54740</v>
      </c>
      <c r="DM40" s="680"/>
      <c r="DN40" s="680"/>
      <c r="DO40" s="680"/>
      <c r="DP40" s="680"/>
      <c r="DQ40" s="680"/>
      <c r="DR40" s="680"/>
      <c r="DS40" s="680"/>
      <c r="DT40" s="680"/>
      <c r="DU40" s="680"/>
      <c r="DV40" s="681"/>
      <c r="DW40" s="684">
        <v>0.1</v>
      </c>
      <c r="DX40" s="713"/>
      <c r="DY40" s="713"/>
      <c r="DZ40" s="713"/>
      <c r="EA40" s="713"/>
      <c r="EB40" s="713"/>
      <c r="EC40" s="714"/>
    </row>
    <row r="41" spans="2:133" ht="11.25" customHeight="1">
      <c r="AQ41" s="766" t="s">
        <v>348</v>
      </c>
      <c r="AR41" s="767"/>
      <c r="AS41" s="767"/>
      <c r="AT41" s="767"/>
      <c r="AU41" s="767"/>
      <c r="AV41" s="767"/>
      <c r="AW41" s="767"/>
      <c r="AX41" s="767"/>
      <c r="AY41" s="768"/>
      <c r="AZ41" s="759">
        <v>10014760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177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22621205</v>
      </c>
      <c r="CS42" s="680"/>
      <c r="CT42" s="680"/>
      <c r="CU42" s="680"/>
      <c r="CV42" s="680"/>
      <c r="CW42" s="680"/>
      <c r="CX42" s="680"/>
      <c r="CY42" s="681"/>
      <c r="CZ42" s="684">
        <v>14.8</v>
      </c>
      <c r="DA42" s="685"/>
      <c r="DB42" s="685"/>
      <c r="DC42" s="780"/>
      <c r="DD42" s="688">
        <v>1171693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314107</v>
      </c>
      <c r="CS43" s="715"/>
      <c r="CT43" s="715"/>
      <c r="CU43" s="715"/>
      <c r="CV43" s="715"/>
      <c r="CW43" s="715"/>
      <c r="CX43" s="715"/>
      <c r="CY43" s="716"/>
      <c r="CZ43" s="684">
        <v>0.2</v>
      </c>
      <c r="DA43" s="713"/>
      <c r="DB43" s="713"/>
      <c r="DC43" s="717"/>
      <c r="DD43" s="688">
        <v>7160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22359485</v>
      </c>
      <c r="CS44" s="680"/>
      <c r="CT44" s="680"/>
      <c r="CU44" s="680"/>
      <c r="CV44" s="680"/>
      <c r="CW44" s="680"/>
      <c r="CX44" s="680"/>
      <c r="CY44" s="681"/>
      <c r="CZ44" s="684">
        <v>14.6</v>
      </c>
      <c r="DA44" s="685"/>
      <c r="DB44" s="685"/>
      <c r="DC44" s="780"/>
      <c r="DD44" s="688">
        <v>1137963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7961735</v>
      </c>
      <c r="CS45" s="715"/>
      <c r="CT45" s="715"/>
      <c r="CU45" s="715"/>
      <c r="CV45" s="715"/>
      <c r="CW45" s="715"/>
      <c r="CX45" s="715"/>
      <c r="CY45" s="716"/>
      <c r="CZ45" s="684">
        <v>5.2</v>
      </c>
      <c r="DA45" s="713"/>
      <c r="DB45" s="713"/>
      <c r="DC45" s="717"/>
      <c r="DD45" s="688">
        <v>229284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13421581</v>
      </c>
      <c r="CS46" s="680"/>
      <c r="CT46" s="680"/>
      <c r="CU46" s="680"/>
      <c r="CV46" s="680"/>
      <c r="CW46" s="680"/>
      <c r="CX46" s="680"/>
      <c r="CY46" s="681"/>
      <c r="CZ46" s="684">
        <v>8.8000000000000007</v>
      </c>
      <c r="DA46" s="685"/>
      <c r="DB46" s="685"/>
      <c r="DC46" s="780"/>
      <c r="DD46" s="688">
        <v>857209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v>261720</v>
      </c>
      <c r="CS47" s="715"/>
      <c r="CT47" s="715"/>
      <c r="CU47" s="715"/>
      <c r="CV47" s="715"/>
      <c r="CW47" s="715"/>
      <c r="CX47" s="715"/>
      <c r="CY47" s="716"/>
      <c r="CZ47" s="684">
        <v>0.2</v>
      </c>
      <c r="DA47" s="713"/>
      <c r="DB47" s="713"/>
      <c r="DC47" s="717"/>
      <c r="DD47" s="688">
        <v>33730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177</v>
      </c>
      <c r="CS48" s="680"/>
      <c r="CT48" s="680"/>
      <c r="CU48" s="680"/>
      <c r="CV48" s="680"/>
      <c r="CW48" s="680"/>
      <c r="CX48" s="680"/>
      <c r="CY48" s="681"/>
      <c r="CZ48" s="684" t="s">
        <v>177</v>
      </c>
      <c r="DA48" s="685"/>
      <c r="DB48" s="685"/>
      <c r="DC48" s="780"/>
      <c r="DD48" s="688" t="s">
        <v>177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153032334</v>
      </c>
      <c r="CS49" s="749"/>
      <c r="CT49" s="749"/>
      <c r="CU49" s="749"/>
      <c r="CV49" s="749"/>
      <c r="CW49" s="749"/>
      <c r="CX49" s="749"/>
      <c r="CY49" s="781"/>
      <c r="CZ49" s="764">
        <v>100</v>
      </c>
      <c r="DA49" s="782"/>
      <c r="DB49" s="782"/>
      <c r="DC49" s="783"/>
      <c r="DD49" s="784">
        <v>84946168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P4LAggNS+mmgBCkHgdo/HdsCuGqLTfy/I99z8TFyW7etnx1L/EBd0CloydMrAoCnTGdW0jZacCHRRftR1vJN4A==" saltValue="s8/djcqdndWGRcLtlcK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155733</v>
      </c>
      <c r="R7" s="815"/>
      <c r="S7" s="815"/>
      <c r="T7" s="815"/>
      <c r="U7" s="815"/>
      <c r="V7" s="815">
        <v>153478</v>
      </c>
      <c r="W7" s="815"/>
      <c r="X7" s="815"/>
      <c r="Y7" s="815"/>
      <c r="Z7" s="815"/>
      <c r="AA7" s="815">
        <v>2255</v>
      </c>
      <c r="AB7" s="815"/>
      <c r="AC7" s="815"/>
      <c r="AD7" s="815"/>
      <c r="AE7" s="816"/>
      <c r="AF7" s="817">
        <v>474</v>
      </c>
      <c r="AG7" s="818"/>
      <c r="AH7" s="818"/>
      <c r="AI7" s="818"/>
      <c r="AJ7" s="819"/>
      <c r="AK7" s="854">
        <v>2018</v>
      </c>
      <c r="AL7" s="855"/>
      <c r="AM7" s="855"/>
      <c r="AN7" s="855"/>
      <c r="AO7" s="855"/>
      <c r="AP7" s="855">
        <v>201846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616</v>
      </c>
      <c r="BT7" s="859"/>
      <c r="BU7" s="859"/>
      <c r="BV7" s="859"/>
      <c r="BW7" s="859"/>
      <c r="BX7" s="859"/>
      <c r="BY7" s="859"/>
      <c r="BZ7" s="859"/>
      <c r="CA7" s="859"/>
      <c r="CB7" s="859"/>
      <c r="CC7" s="859"/>
      <c r="CD7" s="859"/>
      <c r="CE7" s="859"/>
      <c r="CF7" s="859"/>
      <c r="CG7" s="860"/>
      <c r="CH7" s="851">
        <v>-2</v>
      </c>
      <c r="CI7" s="852"/>
      <c r="CJ7" s="852"/>
      <c r="CK7" s="852"/>
      <c r="CL7" s="853"/>
      <c r="CM7" s="851">
        <v>53</v>
      </c>
      <c r="CN7" s="852"/>
      <c r="CO7" s="852"/>
      <c r="CP7" s="852"/>
      <c r="CQ7" s="853"/>
      <c r="CR7" s="851">
        <v>10</v>
      </c>
      <c r="CS7" s="852"/>
      <c r="CT7" s="852"/>
      <c r="CU7" s="852"/>
      <c r="CV7" s="853"/>
      <c r="CW7" s="851">
        <v>62</v>
      </c>
      <c r="CX7" s="852"/>
      <c r="CY7" s="852"/>
      <c r="CZ7" s="852"/>
      <c r="DA7" s="853"/>
      <c r="DB7" s="851" t="s">
        <v>537</v>
      </c>
      <c r="DC7" s="852"/>
      <c r="DD7" s="852"/>
      <c r="DE7" s="852"/>
      <c r="DF7" s="853"/>
      <c r="DG7" s="851" t="s">
        <v>537</v>
      </c>
      <c r="DH7" s="852"/>
      <c r="DI7" s="852"/>
      <c r="DJ7" s="852"/>
      <c r="DK7" s="853"/>
      <c r="DL7" s="851" t="s">
        <v>537</v>
      </c>
      <c r="DM7" s="852"/>
      <c r="DN7" s="852"/>
      <c r="DO7" s="852"/>
      <c r="DP7" s="853"/>
      <c r="DQ7" s="851" t="s">
        <v>537</v>
      </c>
      <c r="DR7" s="852"/>
      <c r="DS7" s="852"/>
      <c r="DT7" s="852"/>
      <c r="DU7" s="853"/>
      <c r="DV7" s="832"/>
      <c r="DW7" s="833"/>
      <c r="DX7" s="833"/>
      <c r="DY7" s="833"/>
      <c r="DZ7" s="834"/>
      <c r="EA7" s="254"/>
    </row>
    <row r="8" spans="1:131" s="255" customFormat="1" ht="26.25" customHeight="1">
      <c r="A8" s="261">
        <v>2</v>
      </c>
      <c r="B8" s="835" t="s">
        <v>385</v>
      </c>
      <c r="C8" s="836"/>
      <c r="D8" s="836"/>
      <c r="E8" s="836"/>
      <c r="F8" s="836"/>
      <c r="G8" s="836"/>
      <c r="H8" s="836"/>
      <c r="I8" s="836"/>
      <c r="J8" s="836"/>
      <c r="K8" s="836"/>
      <c r="L8" s="836"/>
      <c r="M8" s="836"/>
      <c r="N8" s="836"/>
      <c r="O8" s="836"/>
      <c r="P8" s="837"/>
      <c r="Q8" s="838">
        <v>59</v>
      </c>
      <c r="R8" s="839"/>
      <c r="S8" s="839"/>
      <c r="T8" s="839"/>
      <c r="U8" s="839"/>
      <c r="V8" s="839">
        <v>59</v>
      </c>
      <c r="W8" s="839"/>
      <c r="X8" s="839"/>
      <c r="Y8" s="839"/>
      <c r="Z8" s="839"/>
      <c r="AA8" s="839" t="s">
        <v>537</v>
      </c>
      <c r="AB8" s="839"/>
      <c r="AC8" s="839"/>
      <c r="AD8" s="839"/>
      <c r="AE8" s="840"/>
      <c r="AF8" s="841" t="s">
        <v>386</v>
      </c>
      <c r="AG8" s="842"/>
      <c r="AH8" s="842"/>
      <c r="AI8" s="842"/>
      <c r="AJ8" s="843"/>
      <c r="AK8" s="844">
        <v>16</v>
      </c>
      <c r="AL8" s="845"/>
      <c r="AM8" s="845"/>
      <c r="AN8" s="845"/>
      <c r="AO8" s="845"/>
      <c r="AP8" s="845" t="s">
        <v>537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617</v>
      </c>
      <c r="BT8" s="849"/>
      <c r="BU8" s="849"/>
      <c r="BV8" s="849"/>
      <c r="BW8" s="849"/>
      <c r="BX8" s="849"/>
      <c r="BY8" s="849"/>
      <c r="BZ8" s="849"/>
      <c r="CA8" s="849"/>
      <c r="CB8" s="849"/>
      <c r="CC8" s="849"/>
      <c r="CD8" s="849"/>
      <c r="CE8" s="849"/>
      <c r="CF8" s="849"/>
      <c r="CG8" s="850"/>
      <c r="CH8" s="861">
        <v>11</v>
      </c>
      <c r="CI8" s="862"/>
      <c r="CJ8" s="862"/>
      <c r="CK8" s="862"/>
      <c r="CL8" s="863"/>
      <c r="CM8" s="861">
        <v>252</v>
      </c>
      <c r="CN8" s="862"/>
      <c r="CO8" s="862"/>
      <c r="CP8" s="862"/>
      <c r="CQ8" s="863"/>
      <c r="CR8" s="861">
        <v>10</v>
      </c>
      <c r="CS8" s="862"/>
      <c r="CT8" s="862"/>
      <c r="CU8" s="862"/>
      <c r="CV8" s="863"/>
      <c r="CW8" s="861">
        <v>30</v>
      </c>
      <c r="CX8" s="862"/>
      <c r="CY8" s="862"/>
      <c r="CZ8" s="862"/>
      <c r="DA8" s="863"/>
      <c r="DB8" s="861" t="s">
        <v>537</v>
      </c>
      <c r="DC8" s="862"/>
      <c r="DD8" s="862"/>
      <c r="DE8" s="862"/>
      <c r="DF8" s="863"/>
      <c r="DG8" s="861" t="s">
        <v>537</v>
      </c>
      <c r="DH8" s="862"/>
      <c r="DI8" s="862"/>
      <c r="DJ8" s="862"/>
      <c r="DK8" s="863"/>
      <c r="DL8" s="861" t="s">
        <v>537</v>
      </c>
      <c r="DM8" s="862"/>
      <c r="DN8" s="862"/>
      <c r="DO8" s="862"/>
      <c r="DP8" s="863"/>
      <c r="DQ8" s="861" t="s">
        <v>537</v>
      </c>
      <c r="DR8" s="862"/>
      <c r="DS8" s="862"/>
      <c r="DT8" s="862"/>
      <c r="DU8" s="863"/>
      <c r="DV8" s="864"/>
      <c r="DW8" s="865"/>
      <c r="DX8" s="865"/>
      <c r="DY8" s="865"/>
      <c r="DZ8" s="866"/>
      <c r="EA8" s="254"/>
    </row>
    <row r="9" spans="1:131" s="255" customFormat="1" ht="26.25" customHeight="1">
      <c r="A9" s="261">
        <v>3</v>
      </c>
      <c r="B9" s="835" t="s">
        <v>387</v>
      </c>
      <c r="C9" s="836"/>
      <c r="D9" s="836"/>
      <c r="E9" s="836"/>
      <c r="F9" s="836"/>
      <c r="G9" s="836"/>
      <c r="H9" s="836"/>
      <c r="I9" s="836"/>
      <c r="J9" s="836"/>
      <c r="K9" s="836"/>
      <c r="L9" s="836"/>
      <c r="M9" s="836"/>
      <c r="N9" s="836"/>
      <c r="O9" s="836"/>
      <c r="P9" s="837"/>
      <c r="Q9" s="838">
        <v>179</v>
      </c>
      <c r="R9" s="839"/>
      <c r="S9" s="839"/>
      <c r="T9" s="839"/>
      <c r="U9" s="839"/>
      <c r="V9" s="839">
        <v>61</v>
      </c>
      <c r="W9" s="839"/>
      <c r="X9" s="839"/>
      <c r="Y9" s="839"/>
      <c r="Z9" s="839"/>
      <c r="AA9" s="839">
        <v>118</v>
      </c>
      <c r="AB9" s="839"/>
      <c r="AC9" s="839"/>
      <c r="AD9" s="839"/>
      <c r="AE9" s="840"/>
      <c r="AF9" s="841" t="s">
        <v>388</v>
      </c>
      <c r="AG9" s="842"/>
      <c r="AH9" s="842"/>
      <c r="AI9" s="842"/>
      <c r="AJ9" s="843"/>
      <c r="AK9" s="844">
        <v>8</v>
      </c>
      <c r="AL9" s="845"/>
      <c r="AM9" s="845"/>
      <c r="AN9" s="845"/>
      <c r="AO9" s="845"/>
      <c r="AP9" s="845">
        <v>422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618</v>
      </c>
      <c r="BT9" s="849"/>
      <c r="BU9" s="849"/>
      <c r="BV9" s="849"/>
      <c r="BW9" s="849"/>
      <c r="BX9" s="849"/>
      <c r="BY9" s="849"/>
      <c r="BZ9" s="849"/>
      <c r="CA9" s="849"/>
      <c r="CB9" s="849"/>
      <c r="CC9" s="849"/>
      <c r="CD9" s="849"/>
      <c r="CE9" s="849"/>
      <c r="CF9" s="849"/>
      <c r="CG9" s="850"/>
      <c r="CH9" s="861">
        <v>10</v>
      </c>
      <c r="CI9" s="862"/>
      <c r="CJ9" s="862"/>
      <c r="CK9" s="862"/>
      <c r="CL9" s="863"/>
      <c r="CM9" s="861">
        <v>66</v>
      </c>
      <c r="CN9" s="862"/>
      <c r="CO9" s="862"/>
      <c r="CP9" s="862"/>
      <c r="CQ9" s="863"/>
      <c r="CR9" s="861">
        <v>10</v>
      </c>
      <c r="CS9" s="862"/>
      <c r="CT9" s="862"/>
      <c r="CU9" s="862"/>
      <c r="CV9" s="863"/>
      <c r="CW9" s="861" t="s">
        <v>537</v>
      </c>
      <c r="CX9" s="862"/>
      <c r="CY9" s="862"/>
      <c r="CZ9" s="862"/>
      <c r="DA9" s="863"/>
      <c r="DB9" s="861" t="s">
        <v>537</v>
      </c>
      <c r="DC9" s="862"/>
      <c r="DD9" s="862"/>
      <c r="DE9" s="862"/>
      <c r="DF9" s="863"/>
      <c r="DG9" s="861" t="s">
        <v>537</v>
      </c>
      <c r="DH9" s="862"/>
      <c r="DI9" s="862"/>
      <c r="DJ9" s="862"/>
      <c r="DK9" s="863"/>
      <c r="DL9" s="861" t="s">
        <v>537</v>
      </c>
      <c r="DM9" s="862"/>
      <c r="DN9" s="862"/>
      <c r="DO9" s="862"/>
      <c r="DP9" s="863"/>
      <c r="DQ9" s="861" t="s">
        <v>537</v>
      </c>
      <c r="DR9" s="862"/>
      <c r="DS9" s="862"/>
      <c r="DT9" s="862"/>
      <c r="DU9" s="863"/>
      <c r="DV9" s="864"/>
      <c r="DW9" s="865"/>
      <c r="DX9" s="865"/>
      <c r="DY9" s="865"/>
      <c r="DZ9" s="866"/>
      <c r="EA9" s="254"/>
    </row>
    <row r="10" spans="1:131" s="255" customFormat="1" ht="26.25" customHeight="1">
      <c r="A10" s="261">
        <v>4</v>
      </c>
      <c r="B10" s="835" t="s">
        <v>389</v>
      </c>
      <c r="C10" s="836"/>
      <c r="D10" s="836"/>
      <c r="E10" s="836"/>
      <c r="F10" s="836"/>
      <c r="G10" s="836"/>
      <c r="H10" s="836"/>
      <c r="I10" s="836"/>
      <c r="J10" s="836"/>
      <c r="K10" s="836"/>
      <c r="L10" s="836"/>
      <c r="M10" s="836"/>
      <c r="N10" s="836"/>
      <c r="O10" s="836"/>
      <c r="P10" s="837"/>
      <c r="Q10" s="838">
        <v>1</v>
      </c>
      <c r="R10" s="839"/>
      <c r="S10" s="839"/>
      <c r="T10" s="839"/>
      <c r="U10" s="839"/>
      <c r="V10" s="839">
        <v>1</v>
      </c>
      <c r="W10" s="839"/>
      <c r="X10" s="839"/>
      <c r="Y10" s="839"/>
      <c r="Z10" s="839"/>
      <c r="AA10" s="839" t="s">
        <v>537</v>
      </c>
      <c r="AB10" s="839"/>
      <c r="AC10" s="839"/>
      <c r="AD10" s="839"/>
      <c r="AE10" s="840"/>
      <c r="AF10" s="841" t="s">
        <v>390</v>
      </c>
      <c r="AG10" s="842"/>
      <c r="AH10" s="842"/>
      <c r="AI10" s="842"/>
      <c r="AJ10" s="843"/>
      <c r="AK10" s="844" t="s">
        <v>537</v>
      </c>
      <c r="AL10" s="845"/>
      <c r="AM10" s="845"/>
      <c r="AN10" s="845"/>
      <c r="AO10" s="845"/>
      <c r="AP10" s="845" t="s">
        <v>537</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619</v>
      </c>
      <c r="BT10" s="849"/>
      <c r="BU10" s="849"/>
      <c r="BV10" s="849"/>
      <c r="BW10" s="849"/>
      <c r="BX10" s="849"/>
      <c r="BY10" s="849"/>
      <c r="BZ10" s="849"/>
      <c r="CA10" s="849"/>
      <c r="CB10" s="849"/>
      <c r="CC10" s="849"/>
      <c r="CD10" s="849"/>
      <c r="CE10" s="849"/>
      <c r="CF10" s="849"/>
      <c r="CG10" s="850"/>
      <c r="CH10" s="861">
        <v>-9</v>
      </c>
      <c r="CI10" s="862"/>
      <c r="CJ10" s="862"/>
      <c r="CK10" s="862"/>
      <c r="CL10" s="863"/>
      <c r="CM10" s="861">
        <v>74</v>
      </c>
      <c r="CN10" s="862"/>
      <c r="CO10" s="862"/>
      <c r="CP10" s="862"/>
      <c r="CQ10" s="863"/>
      <c r="CR10" s="861">
        <v>10</v>
      </c>
      <c r="CS10" s="862"/>
      <c r="CT10" s="862"/>
      <c r="CU10" s="862"/>
      <c r="CV10" s="863"/>
      <c r="CW10" s="861">
        <v>38</v>
      </c>
      <c r="CX10" s="862"/>
      <c r="CY10" s="862"/>
      <c r="CZ10" s="862"/>
      <c r="DA10" s="863"/>
      <c r="DB10" s="861" t="s">
        <v>537</v>
      </c>
      <c r="DC10" s="862"/>
      <c r="DD10" s="862"/>
      <c r="DE10" s="862"/>
      <c r="DF10" s="863"/>
      <c r="DG10" s="861" t="s">
        <v>537</v>
      </c>
      <c r="DH10" s="862"/>
      <c r="DI10" s="862"/>
      <c r="DJ10" s="862"/>
      <c r="DK10" s="863"/>
      <c r="DL10" s="861" t="s">
        <v>537</v>
      </c>
      <c r="DM10" s="862"/>
      <c r="DN10" s="862"/>
      <c r="DO10" s="862"/>
      <c r="DP10" s="863"/>
      <c r="DQ10" s="861" t="s">
        <v>537</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620</v>
      </c>
      <c r="BT11" s="849"/>
      <c r="BU11" s="849"/>
      <c r="BV11" s="849"/>
      <c r="BW11" s="849"/>
      <c r="BX11" s="849"/>
      <c r="BY11" s="849"/>
      <c r="BZ11" s="849"/>
      <c r="CA11" s="849"/>
      <c r="CB11" s="849"/>
      <c r="CC11" s="849"/>
      <c r="CD11" s="849"/>
      <c r="CE11" s="849"/>
      <c r="CF11" s="849"/>
      <c r="CG11" s="850"/>
      <c r="CH11" s="861">
        <v>-1</v>
      </c>
      <c r="CI11" s="862"/>
      <c r="CJ11" s="862"/>
      <c r="CK11" s="862"/>
      <c r="CL11" s="863"/>
      <c r="CM11" s="861">
        <v>32</v>
      </c>
      <c r="CN11" s="862"/>
      <c r="CO11" s="862"/>
      <c r="CP11" s="862"/>
      <c r="CQ11" s="863"/>
      <c r="CR11" s="861">
        <v>5</v>
      </c>
      <c r="CS11" s="862"/>
      <c r="CT11" s="862"/>
      <c r="CU11" s="862"/>
      <c r="CV11" s="863"/>
      <c r="CW11" s="861" t="s">
        <v>537</v>
      </c>
      <c r="CX11" s="862"/>
      <c r="CY11" s="862"/>
      <c r="CZ11" s="862"/>
      <c r="DA11" s="863"/>
      <c r="DB11" s="861" t="s">
        <v>537</v>
      </c>
      <c r="DC11" s="862"/>
      <c r="DD11" s="862"/>
      <c r="DE11" s="862"/>
      <c r="DF11" s="863"/>
      <c r="DG11" s="861" t="s">
        <v>537</v>
      </c>
      <c r="DH11" s="862"/>
      <c r="DI11" s="862"/>
      <c r="DJ11" s="862"/>
      <c r="DK11" s="863"/>
      <c r="DL11" s="861" t="s">
        <v>537</v>
      </c>
      <c r="DM11" s="862"/>
      <c r="DN11" s="862"/>
      <c r="DO11" s="862"/>
      <c r="DP11" s="863"/>
      <c r="DQ11" s="861" t="s">
        <v>537</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621</v>
      </c>
      <c r="BT12" s="849"/>
      <c r="BU12" s="849"/>
      <c r="BV12" s="849"/>
      <c r="BW12" s="849"/>
      <c r="BX12" s="849"/>
      <c r="BY12" s="849"/>
      <c r="BZ12" s="849"/>
      <c r="CA12" s="849"/>
      <c r="CB12" s="849"/>
      <c r="CC12" s="849"/>
      <c r="CD12" s="849"/>
      <c r="CE12" s="849"/>
      <c r="CF12" s="849"/>
      <c r="CG12" s="850"/>
      <c r="CH12" s="861">
        <v>11</v>
      </c>
      <c r="CI12" s="862"/>
      <c r="CJ12" s="862"/>
      <c r="CK12" s="862"/>
      <c r="CL12" s="863"/>
      <c r="CM12" s="861">
        <v>61</v>
      </c>
      <c r="CN12" s="862"/>
      <c r="CO12" s="862"/>
      <c r="CP12" s="862"/>
      <c r="CQ12" s="863"/>
      <c r="CR12" s="861">
        <v>50</v>
      </c>
      <c r="CS12" s="862"/>
      <c r="CT12" s="862"/>
      <c r="CU12" s="862"/>
      <c r="CV12" s="863"/>
      <c r="CW12" s="861">
        <v>7</v>
      </c>
      <c r="CX12" s="862"/>
      <c r="CY12" s="862"/>
      <c r="CZ12" s="862"/>
      <c r="DA12" s="863"/>
      <c r="DB12" s="861" t="s">
        <v>537</v>
      </c>
      <c r="DC12" s="862"/>
      <c r="DD12" s="862"/>
      <c r="DE12" s="862"/>
      <c r="DF12" s="863"/>
      <c r="DG12" s="861" t="s">
        <v>537</v>
      </c>
      <c r="DH12" s="862"/>
      <c r="DI12" s="862"/>
      <c r="DJ12" s="862"/>
      <c r="DK12" s="863"/>
      <c r="DL12" s="861" t="s">
        <v>537</v>
      </c>
      <c r="DM12" s="862"/>
      <c r="DN12" s="862"/>
      <c r="DO12" s="862"/>
      <c r="DP12" s="863"/>
      <c r="DQ12" s="861" t="s">
        <v>537</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622</v>
      </c>
      <c r="BT13" s="849"/>
      <c r="BU13" s="849"/>
      <c r="BV13" s="849"/>
      <c r="BW13" s="849"/>
      <c r="BX13" s="849"/>
      <c r="BY13" s="849"/>
      <c r="BZ13" s="849"/>
      <c r="CA13" s="849"/>
      <c r="CB13" s="849"/>
      <c r="CC13" s="849"/>
      <c r="CD13" s="849"/>
      <c r="CE13" s="849"/>
      <c r="CF13" s="849"/>
      <c r="CG13" s="850"/>
      <c r="CH13" s="861">
        <v>-30</v>
      </c>
      <c r="CI13" s="862"/>
      <c r="CJ13" s="862"/>
      <c r="CK13" s="862"/>
      <c r="CL13" s="863"/>
      <c r="CM13" s="861">
        <v>559</v>
      </c>
      <c r="CN13" s="862"/>
      <c r="CO13" s="862"/>
      <c r="CP13" s="862"/>
      <c r="CQ13" s="863"/>
      <c r="CR13" s="861">
        <v>100</v>
      </c>
      <c r="CS13" s="862"/>
      <c r="CT13" s="862"/>
      <c r="CU13" s="862"/>
      <c r="CV13" s="863"/>
      <c r="CW13" s="861">
        <v>10</v>
      </c>
      <c r="CX13" s="862"/>
      <c r="CY13" s="862"/>
      <c r="CZ13" s="862"/>
      <c r="DA13" s="863"/>
      <c r="DB13" s="861" t="s">
        <v>537</v>
      </c>
      <c r="DC13" s="862"/>
      <c r="DD13" s="862"/>
      <c r="DE13" s="862"/>
      <c r="DF13" s="863"/>
      <c r="DG13" s="861" t="s">
        <v>537</v>
      </c>
      <c r="DH13" s="862"/>
      <c r="DI13" s="862"/>
      <c r="DJ13" s="862"/>
      <c r="DK13" s="863"/>
      <c r="DL13" s="861" t="s">
        <v>537</v>
      </c>
      <c r="DM13" s="862"/>
      <c r="DN13" s="862"/>
      <c r="DO13" s="862"/>
      <c r="DP13" s="863"/>
      <c r="DQ13" s="861" t="s">
        <v>537</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623</v>
      </c>
      <c r="BT14" s="849"/>
      <c r="BU14" s="849"/>
      <c r="BV14" s="849"/>
      <c r="BW14" s="849"/>
      <c r="BX14" s="849"/>
      <c r="BY14" s="849"/>
      <c r="BZ14" s="849"/>
      <c r="CA14" s="849"/>
      <c r="CB14" s="849"/>
      <c r="CC14" s="849"/>
      <c r="CD14" s="849"/>
      <c r="CE14" s="849"/>
      <c r="CF14" s="849"/>
      <c r="CG14" s="850"/>
      <c r="CH14" s="861">
        <v>-20</v>
      </c>
      <c r="CI14" s="862"/>
      <c r="CJ14" s="862"/>
      <c r="CK14" s="862"/>
      <c r="CL14" s="863"/>
      <c r="CM14" s="861">
        <v>334</v>
      </c>
      <c r="CN14" s="862"/>
      <c r="CO14" s="862"/>
      <c r="CP14" s="862"/>
      <c r="CQ14" s="863"/>
      <c r="CR14" s="861">
        <v>3</v>
      </c>
      <c r="CS14" s="862"/>
      <c r="CT14" s="862"/>
      <c r="CU14" s="862"/>
      <c r="CV14" s="863"/>
      <c r="CW14" s="861" t="s">
        <v>537</v>
      </c>
      <c r="CX14" s="862"/>
      <c r="CY14" s="862"/>
      <c r="CZ14" s="862"/>
      <c r="DA14" s="863"/>
      <c r="DB14" s="861" t="s">
        <v>537</v>
      </c>
      <c r="DC14" s="862"/>
      <c r="DD14" s="862"/>
      <c r="DE14" s="862"/>
      <c r="DF14" s="863"/>
      <c r="DG14" s="861" t="s">
        <v>537</v>
      </c>
      <c r="DH14" s="862"/>
      <c r="DI14" s="862"/>
      <c r="DJ14" s="862"/>
      <c r="DK14" s="863"/>
      <c r="DL14" s="861" t="s">
        <v>537</v>
      </c>
      <c r="DM14" s="862"/>
      <c r="DN14" s="862"/>
      <c r="DO14" s="862"/>
      <c r="DP14" s="863"/>
      <c r="DQ14" s="861" t="s">
        <v>537</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624</v>
      </c>
      <c r="BT15" s="849"/>
      <c r="BU15" s="849"/>
      <c r="BV15" s="849"/>
      <c r="BW15" s="849"/>
      <c r="BX15" s="849"/>
      <c r="BY15" s="849"/>
      <c r="BZ15" s="849"/>
      <c r="CA15" s="849"/>
      <c r="CB15" s="849"/>
      <c r="CC15" s="849"/>
      <c r="CD15" s="849"/>
      <c r="CE15" s="849"/>
      <c r="CF15" s="849"/>
      <c r="CG15" s="850"/>
      <c r="CH15" s="861">
        <v>-34</v>
      </c>
      <c r="CI15" s="862"/>
      <c r="CJ15" s="862"/>
      <c r="CK15" s="862"/>
      <c r="CL15" s="863"/>
      <c r="CM15" s="861">
        <v>198</v>
      </c>
      <c r="CN15" s="862"/>
      <c r="CO15" s="862"/>
      <c r="CP15" s="862"/>
      <c r="CQ15" s="863"/>
      <c r="CR15" s="861">
        <v>30</v>
      </c>
      <c r="CS15" s="862"/>
      <c r="CT15" s="862"/>
      <c r="CU15" s="862"/>
      <c r="CV15" s="863"/>
      <c r="CW15" s="861" t="s">
        <v>537</v>
      </c>
      <c r="CX15" s="862"/>
      <c r="CY15" s="862"/>
      <c r="CZ15" s="862"/>
      <c r="DA15" s="863"/>
      <c r="DB15" s="861" t="s">
        <v>537</v>
      </c>
      <c r="DC15" s="862"/>
      <c r="DD15" s="862"/>
      <c r="DE15" s="862"/>
      <c r="DF15" s="863"/>
      <c r="DG15" s="861" t="s">
        <v>537</v>
      </c>
      <c r="DH15" s="862"/>
      <c r="DI15" s="862"/>
      <c r="DJ15" s="862"/>
      <c r="DK15" s="863"/>
      <c r="DL15" s="861" t="s">
        <v>537</v>
      </c>
      <c r="DM15" s="862"/>
      <c r="DN15" s="862"/>
      <c r="DO15" s="862"/>
      <c r="DP15" s="863"/>
      <c r="DQ15" s="861" t="s">
        <v>537</v>
      </c>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625</v>
      </c>
      <c r="BT16" s="849"/>
      <c r="BU16" s="849"/>
      <c r="BV16" s="849"/>
      <c r="BW16" s="849"/>
      <c r="BX16" s="849"/>
      <c r="BY16" s="849"/>
      <c r="BZ16" s="849"/>
      <c r="CA16" s="849"/>
      <c r="CB16" s="849"/>
      <c r="CC16" s="849"/>
      <c r="CD16" s="849"/>
      <c r="CE16" s="849"/>
      <c r="CF16" s="849"/>
      <c r="CG16" s="850"/>
      <c r="CH16" s="861">
        <v>-4</v>
      </c>
      <c r="CI16" s="862"/>
      <c r="CJ16" s="862"/>
      <c r="CK16" s="862"/>
      <c r="CL16" s="863"/>
      <c r="CM16" s="861">
        <v>171</v>
      </c>
      <c r="CN16" s="862"/>
      <c r="CO16" s="862"/>
      <c r="CP16" s="862"/>
      <c r="CQ16" s="863"/>
      <c r="CR16" s="861">
        <v>37</v>
      </c>
      <c r="CS16" s="862"/>
      <c r="CT16" s="862"/>
      <c r="CU16" s="862"/>
      <c r="CV16" s="863"/>
      <c r="CW16" s="861">
        <v>12</v>
      </c>
      <c r="CX16" s="862"/>
      <c r="CY16" s="862"/>
      <c r="CZ16" s="862"/>
      <c r="DA16" s="863"/>
      <c r="DB16" s="861" t="s">
        <v>537</v>
      </c>
      <c r="DC16" s="862"/>
      <c r="DD16" s="862"/>
      <c r="DE16" s="862"/>
      <c r="DF16" s="863"/>
      <c r="DG16" s="861" t="s">
        <v>537</v>
      </c>
      <c r="DH16" s="862"/>
      <c r="DI16" s="862"/>
      <c r="DJ16" s="862"/>
      <c r="DK16" s="863"/>
      <c r="DL16" s="861" t="s">
        <v>537</v>
      </c>
      <c r="DM16" s="862"/>
      <c r="DN16" s="862"/>
      <c r="DO16" s="862"/>
      <c r="DP16" s="863"/>
      <c r="DQ16" s="861" t="s">
        <v>537</v>
      </c>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392</v>
      </c>
      <c r="B23" s="870" t="s">
        <v>393</v>
      </c>
      <c r="C23" s="871"/>
      <c r="D23" s="871"/>
      <c r="E23" s="871"/>
      <c r="F23" s="871"/>
      <c r="G23" s="871"/>
      <c r="H23" s="871"/>
      <c r="I23" s="871"/>
      <c r="J23" s="871"/>
      <c r="K23" s="871"/>
      <c r="L23" s="871"/>
      <c r="M23" s="871"/>
      <c r="N23" s="871"/>
      <c r="O23" s="871"/>
      <c r="P23" s="872"/>
      <c r="Q23" s="873">
        <v>155405</v>
      </c>
      <c r="R23" s="874"/>
      <c r="S23" s="874"/>
      <c r="T23" s="874"/>
      <c r="U23" s="874"/>
      <c r="V23" s="874">
        <v>153032</v>
      </c>
      <c r="W23" s="874"/>
      <c r="X23" s="874"/>
      <c r="Y23" s="874"/>
      <c r="Z23" s="874"/>
      <c r="AA23" s="874">
        <v>2373</v>
      </c>
      <c r="AB23" s="874"/>
      <c r="AC23" s="874"/>
      <c r="AD23" s="874"/>
      <c r="AE23" s="875"/>
      <c r="AF23" s="876">
        <v>474</v>
      </c>
      <c r="AG23" s="874"/>
      <c r="AH23" s="874"/>
      <c r="AI23" s="874"/>
      <c r="AJ23" s="877"/>
      <c r="AK23" s="878"/>
      <c r="AL23" s="879"/>
      <c r="AM23" s="879"/>
      <c r="AN23" s="879"/>
      <c r="AO23" s="879"/>
      <c r="AP23" s="874">
        <v>202268</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405</v>
      </c>
      <c r="C28" s="812"/>
      <c r="D28" s="812"/>
      <c r="E28" s="812"/>
      <c r="F28" s="812"/>
      <c r="G28" s="812"/>
      <c r="H28" s="812"/>
      <c r="I28" s="812"/>
      <c r="J28" s="812"/>
      <c r="K28" s="812"/>
      <c r="L28" s="812"/>
      <c r="M28" s="812"/>
      <c r="N28" s="812"/>
      <c r="O28" s="812"/>
      <c r="P28" s="813"/>
      <c r="Q28" s="902">
        <v>35431</v>
      </c>
      <c r="R28" s="903"/>
      <c r="S28" s="903"/>
      <c r="T28" s="903"/>
      <c r="U28" s="903"/>
      <c r="V28" s="903">
        <v>34583</v>
      </c>
      <c r="W28" s="903"/>
      <c r="X28" s="903"/>
      <c r="Y28" s="903"/>
      <c r="Z28" s="903"/>
      <c r="AA28" s="903">
        <v>848</v>
      </c>
      <c r="AB28" s="903"/>
      <c r="AC28" s="903"/>
      <c r="AD28" s="903"/>
      <c r="AE28" s="904"/>
      <c r="AF28" s="905">
        <v>848</v>
      </c>
      <c r="AG28" s="903"/>
      <c r="AH28" s="903"/>
      <c r="AI28" s="903"/>
      <c r="AJ28" s="906"/>
      <c r="AK28" s="907">
        <v>3363</v>
      </c>
      <c r="AL28" s="898"/>
      <c r="AM28" s="898"/>
      <c r="AN28" s="898"/>
      <c r="AO28" s="898"/>
      <c r="AP28" s="898" t="s">
        <v>537</v>
      </c>
      <c r="AQ28" s="898"/>
      <c r="AR28" s="898"/>
      <c r="AS28" s="898"/>
      <c r="AT28" s="898"/>
      <c r="AU28" s="898" t="s">
        <v>537</v>
      </c>
      <c r="AV28" s="898"/>
      <c r="AW28" s="898"/>
      <c r="AX28" s="898"/>
      <c r="AY28" s="898"/>
      <c r="AZ28" s="899" t="s">
        <v>537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406</v>
      </c>
      <c r="C29" s="836"/>
      <c r="D29" s="836"/>
      <c r="E29" s="836"/>
      <c r="F29" s="836"/>
      <c r="G29" s="836"/>
      <c r="H29" s="836"/>
      <c r="I29" s="836"/>
      <c r="J29" s="836"/>
      <c r="K29" s="836"/>
      <c r="L29" s="836"/>
      <c r="M29" s="836"/>
      <c r="N29" s="836"/>
      <c r="O29" s="836"/>
      <c r="P29" s="837"/>
      <c r="Q29" s="838">
        <v>16403</v>
      </c>
      <c r="R29" s="839"/>
      <c r="S29" s="839"/>
      <c r="T29" s="839"/>
      <c r="U29" s="839"/>
      <c r="V29" s="839">
        <v>21647</v>
      </c>
      <c r="W29" s="839"/>
      <c r="X29" s="839"/>
      <c r="Y29" s="839"/>
      <c r="Z29" s="839"/>
      <c r="AA29" s="839">
        <v>-5244</v>
      </c>
      <c r="AB29" s="839"/>
      <c r="AC29" s="839"/>
      <c r="AD29" s="839"/>
      <c r="AE29" s="840"/>
      <c r="AF29" s="841">
        <v>-5244</v>
      </c>
      <c r="AG29" s="842"/>
      <c r="AH29" s="842"/>
      <c r="AI29" s="842"/>
      <c r="AJ29" s="843"/>
      <c r="AK29" s="910" t="s">
        <v>615</v>
      </c>
      <c r="AL29" s="911"/>
      <c r="AM29" s="911"/>
      <c r="AN29" s="911"/>
      <c r="AO29" s="911"/>
      <c r="AP29" s="911" t="s">
        <v>537</v>
      </c>
      <c r="AQ29" s="911"/>
      <c r="AR29" s="911"/>
      <c r="AS29" s="911"/>
      <c r="AT29" s="911"/>
      <c r="AU29" s="911" t="s">
        <v>537</v>
      </c>
      <c r="AV29" s="911"/>
      <c r="AW29" s="911"/>
      <c r="AX29" s="911"/>
      <c r="AY29" s="911"/>
      <c r="AZ29" s="912" t="s">
        <v>537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407</v>
      </c>
      <c r="C30" s="836"/>
      <c r="D30" s="836"/>
      <c r="E30" s="836"/>
      <c r="F30" s="836"/>
      <c r="G30" s="836"/>
      <c r="H30" s="836"/>
      <c r="I30" s="836"/>
      <c r="J30" s="836"/>
      <c r="K30" s="836"/>
      <c r="L30" s="836"/>
      <c r="M30" s="836"/>
      <c r="N30" s="836"/>
      <c r="O30" s="836"/>
      <c r="P30" s="837"/>
      <c r="Q30" s="838">
        <v>217</v>
      </c>
      <c r="R30" s="839"/>
      <c r="S30" s="839"/>
      <c r="T30" s="839"/>
      <c r="U30" s="839"/>
      <c r="V30" s="839">
        <v>539</v>
      </c>
      <c r="W30" s="839"/>
      <c r="X30" s="839"/>
      <c r="Y30" s="839"/>
      <c r="Z30" s="839"/>
      <c r="AA30" s="839">
        <v>-322</v>
      </c>
      <c r="AB30" s="839"/>
      <c r="AC30" s="839"/>
      <c r="AD30" s="839"/>
      <c r="AE30" s="840"/>
      <c r="AF30" s="841">
        <v>-322</v>
      </c>
      <c r="AG30" s="842"/>
      <c r="AH30" s="842"/>
      <c r="AI30" s="842"/>
      <c r="AJ30" s="843"/>
      <c r="AK30" s="910"/>
      <c r="AL30" s="911"/>
      <c r="AM30" s="911"/>
      <c r="AN30" s="911"/>
      <c r="AO30" s="911"/>
      <c r="AP30" s="911" t="s">
        <v>537</v>
      </c>
      <c r="AQ30" s="911"/>
      <c r="AR30" s="911"/>
      <c r="AS30" s="911"/>
      <c r="AT30" s="911"/>
      <c r="AU30" s="911" t="s">
        <v>537</v>
      </c>
      <c r="AV30" s="911"/>
      <c r="AW30" s="911"/>
      <c r="AX30" s="911"/>
      <c r="AY30" s="911"/>
      <c r="AZ30" s="912" t="s">
        <v>537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408</v>
      </c>
      <c r="C31" s="836"/>
      <c r="D31" s="836"/>
      <c r="E31" s="836"/>
      <c r="F31" s="836"/>
      <c r="G31" s="836"/>
      <c r="H31" s="836"/>
      <c r="I31" s="836"/>
      <c r="J31" s="836"/>
      <c r="K31" s="836"/>
      <c r="L31" s="836"/>
      <c r="M31" s="836"/>
      <c r="N31" s="836"/>
      <c r="O31" s="836"/>
      <c r="P31" s="837"/>
      <c r="Q31" s="838">
        <v>29991</v>
      </c>
      <c r="R31" s="839"/>
      <c r="S31" s="839"/>
      <c r="T31" s="839"/>
      <c r="U31" s="839"/>
      <c r="V31" s="839">
        <v>29553</v>
      </c>
      <c r="W31" s="839"/>
      <c r="X31" s="839"/>
      <c r="Y31" s="839"/>
      <c r="Z31" s="839"/>
      <c r="AA31" s="839">
        <v>438</v>
      </c>
      <c r="AB31" s="839"/>
      <c r="AC31" s="839"/>
      <c r="AD31" s="839"/>
      <c r="AE31" s="840"/>
      <c r="AF31" s="841">
        <v>438</v>
      </c>
      <c r="AG31" s="842"/>
      <c r="AH31" s="842"/>
      <c r="AI31" s="842"/>
      <c r="AJ31" s="843"/>
      <c r="AK31" s="910">
        <v>4212</v>
      </c>
      <c r="AL31" s="911"/>
      <c r="AM31" s="911"/>
      <c r="AN31" s="911"/>
      <c r="AO31" s="911"/>
      <c r="AP31" s="911" t="s">
        <v>537</v>
      </c>
      <c r="AQ31" s="911"/>
      <c r="AR31" s="911"/>
      <c r="AS31" s="911"/>
      <c r="AT31" s="911"/>
      <c r="AU31" s="911" t="s">
        <v>537</v>
      </c>
      <c r="AV31" s="911"/>
      <c r="AW31" s="911"/>
      <c r="AX31" s="911"/>
      <c r="AY31" s="911"/>
      <c r="AZ31" s="912" t="s">
        <v>537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409</v>
      </c>
      <c r="C32" s="836"/>
      <c r="D32" s="836"/>
      <c r="E32" s="836"/>
      <c r="F32" s="836"/>
      <c r="G32" s="836"/>
      <c r="H32" s="836"/>
      <c r="I32" s="836"/>
      <c r="J32" s="836"/>
      <c r="K32" s="836"/>
      <c r="L32" s="836"/>
      <c r="M32" s="836"/>
      <c r="N32" s="836"/>
      <c r="O32" s="836"/>
      <c r="P32" s="837"/>
      <c r="Q32" s="838">
        <v>5144</v>
      </c>
      <c r="R32" s="839"/>
      <c r="S32" s="839"/>
      <c r="T32" s="839"/>
      <c r="U32" s="839"/>
      <c r="V32" s="839">
        <v>4965</v>
      </c>
      <c r="W32" s="839"/>
      <c r="X32" s="839"/>
      <c r="Y32" s="839"/>
      <c r="Z32" s="839"/>
      <c r="AA32" s="839">
        <v>179</v>
      </c>
      <c r="AB32" s="839"/>
      <c r="AC32" s="839"/>
      <c r="AD32" s="839"/>
      <c r="AE32" s="840"/>
      <c r="AF32" s="841">
        <v>179</v>
      </c>
      <c r="AG32" s="842"/>
      <c r="AH32" s="842"/>
      <c r="AI32" s="842"/>
      <c r="AJ32" s="843"/>
      <c r="AK32" s="910">
        <v>1110</v>
      </c>
      <c r="AL32" s="911"/>
      <c r="AM32" s="911"/>
      <c r="AN32" s="911"/>
      <c r="AO32" s="911"/>
      <c r="AP32" s="911" t="s">
        <v>537</v>
      </c>
      <c r="AQ32" s="911"/>
      <c r="AR32" s="911"/>
      <c r="AS32" s="911"/>
      <c r="AT32" s="911"/>
      <c r="AU32" s="911" t="s">
        <v>537</v>
      </c>
      <c r="AV32" s="911"/>
      <c r="AW32" s="911"/>
      <c r="AX32" s="911"/>
      <c r="AY32" s="911"/>
      <c r="AZ32" s="912" t="s">
        <v>537</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410</v>
      </c>
      <c r="C33" s="836"/>
      <c r="D33" s="836"/>
      <c r="E33" s="836"/>
      <c r="F33" s="836"/>
      <c r="G33" s="836"/>
      <c r="H33" s="836"/>
      <c r="I33" s="836"/>
      <c r="J33" s="836"/>
      <c r="K33" s="836"/>
      <c r="L33" s="836"/>
      <c r="M33" s="836"/>
      <c r="N33" s="836"/>
      <c r="O33" s="836"/>
      <c r="P33" s="837"/>
      <c r="Q33" s="838">
        <v>6799</v>
      </c>
      <c r="R33" s="839"/>
      <c r="S33" s="839"/>
      <c r="T33" s="839"/>
      <c r="U33" s="839"/>
      <c r="V33" s="839">
        <v>5374</v>
      </c>
      <c r="W33" s="839"/>
      <c r="X33" s="839"/>
      <c r="Y33" s="839"/>
      <c r="Z33" s="839"/>
      <c r="AA33" s="839">
        <v>1425</v>
      </c>
      <c r="AB33" s="839"/>
      <c r="AC33" s="839"/>
      <c r="AD33" s="839"/>
      <c r="AE33" s="840"/>
      <c r="AF33" s="841">
        <v>11663</v>
      </c>
      <c r="AG33" s="842"/>
      <c r="AH33" s="842"/>
      <c r="AI33" s="842"/>
      <c r="AJ33" s="843"/>
      <c r="AK33" s="910">
        <v>1771</v>
      </c>
      <c r="AL33" s="911"/>
      <c r="AM33" s="911"/>
      <c r="AN33" s="911"/>
      <c r="AO33" s="911"/>
      <c r="AP33" s="911">
        <v>29833</v>
      </c>
      <c r="AQ33" s="911"/>
      <c r="AR33" s="911"/>
      <c r="AS33" s="911"/>
      <c r="AT33" s="911"/>
      <c r="AU33" s="911">
        <v>358</v>
      </c>
      <c r="AV33" s="911"/>
      <c r="AW33" s="911"/>
      <c r="AX33" s="911"/>
      <c r="AY33" s="911"/>
      <c r="AZ33" s="912" t="s">
        <v>537</v>
      </c>
      <c r="BA33" s="912"/>
      <c r="BB33" s="912"/>
      <c r="BC33" s="912"/>
      <c r="BD33" s="912"/>
      <c r="BE33" s="908" t="s">
        <v>411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412</v>
      </c>
      <c r="C34" s="836"/>
      <c r="D34" s="836"/>
      <c r="E34" s="836"/>
      <c r="F34" s="836"/>
      <c r="G34" s="836"/>
      <c r="H34" s="836"/>
      <c r="I34" s="836"/>
      <c r="J34" s="836"/>
      <c r="K34" s="836"/>
      <c r="L34" s="836"/>
      <c r="M34" s="836"/>
      <c r="N34" s="836"/>
      <c r="O34" s="836"/>
      <c r="P34" s="837"/>
      <c r="Q34" s="838">
        <v>9073</v>
      </c>
      <c r="R34" s="839"/>
      <c r="S34" s="839"/>
      <c r="T34" s="839"/>
      <c r="U34" s="839"/>
      <c r="V34" s="839">
        <v>8781</v>
      </c>
      <c r="W34" s="839"/>
      <c r="X34" s="839"/>
      <c r="Y34" s="839"/>
      <c r="Z34" s="839"/>
      <c r="AA34" s="839">
        <v>292</v>
      </c>
      <c r="AB34" s="839"/>
      <c r="AC34" s="839"/>
      <c r="AD34" s="839"/>
      <c r="AE34" s="840"/>
      <c r="AF34" s="841">
        <v>862</v>
      </c>
      <c r="AG34" s="842"/>
      <c r="AH34" s="842"/>
      <c r="AI34" s="842"/>
      <c r="AJ34" s="843"/>
      <c r="AK34" s="910">
        <v>3859</v>
      </c>
      <c r="AL34" s="911"/>
      <c r="AM34" s="911"/>
      <c r="AN34" s="911"/>
      <c r="AO34" s="911"/>
      <c r="AP34" s="911">
        <v>83259</v>
      </c>
      <c r="AQ34" s="911"/>
      <c r="AR34" s="911"/>
      <c r="AS34" s="911"/>
      <c r="AT34" s="911"/>
      <c r="AU34" s="911">
        <v>53702</v>
      </c>
      <c r="AV34" s="911"/>
      <c r="AW34" s="911"/>
      <c r="AX34" s="911"/>
      <c r="AY34" s="911"/>
      <c r="AZ34" s="912" t="s">
        <v>537</v>
      </c>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414</v>
      </c>
      <c r="C35" s="836"/>
      <c r="D35" s="836"/>
      <c r="E35" s="836"/>
      <c r="F35" s="836"/>
      <c r="G35" s="836"/>
      <c r="H35" s="836"/>
      <c r="I35" s="836"/>
      <c r="J35" s="836"/>
      <c r="K35" s="836"/>
      <c r="L35" s="836"/>
      <c r="M35" s="836"/>
      <c r="N35" s="836"/>
      <c r="O35" s="836"/>
      <c r="P35" s="837"/>
      <c r="Q35" s="838">
        <v>612</v>
      </c>
      <c r="R35" s="839"/>
      <c r="S35" s="839"/>
      <c r="T35" s="839"/>
      <c r="U35" s="839"/>
      <c r="V35" s="839">
        <v>612</v>
      </c>
      <c r="W35" s="839"/>
      <c r="X35" s="839"/>
      <c r="Y35" s="839"/>
      <c r="Z35" s="839"/>
      <c r="AA35" s="839" t="s">
        <v>537</v>
      </c>
      <c r="AB35" s="839"/>
      <c r="AC35" s="839"/>
      <c r="AD35" s="839"/>
      <c r="AE35" s="840"/>
      <c r="AF35" s="841" t="s">
        <v>415</v>
      </c>
      <c r="AG35" s="842"/>
      <c r="AH35" s="842"/>
      <c r="AI35" s="842"/>
      <c r="AJ35" s="843"/>
      <c r="AK35" s="910">
        <v>272</v>
      </c>
      <c r="AL35" s="911"/>
      <c r="AM35" s="911"/>
      <c r="AN35" s="911"/>
      <c r="AO35" s="911"/>
      <c r="AP35" s="911">
        <v>2021</v>
      </c>
      <c r="AQ35" s="911"/>
      <c r="AR35" s="911"/>
      <c r="AS35" s="911"/>
      <c r="AT35" s="911"/>
      <c r="AU35" s="911">
        <v>1255</v>
      </c>
      <c r="AV35" s="911"/>
      <c r="AW35" s="911"/>
      <c r="AX35" s="911"/>
      <c r="AY35" s="911"/>
      <c r="AZ35" s="912" t="s">
        <v>537</v>
      </c>
      <c r="BA35" s="912"/>
      <c r="BB35" s="912"/>
      <c r="BC35" s="912"/>
      <c r="BD35" s="912"/>
      <c r="BE35" s="908" t="s">
        <v>416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417</v>
      </c>
      <c r="C36" s="836"/>
      <c r="D36" s="836"/>
      <c r="E36" s="836"/>
      <c r="F36" s="836"/>
      <c r="G36" s="836"/>
      <c r="H36" s="836"/>
      <c r="I36" s="836"/>
      <c r="J36" s="836"/>
      <c r="K36" s="836"/>
      <c r="L36" s="836"/>
      <c r="M36" s="836"/>
      <c r="N36" s="836"/>
      <c r="O36" s="836"/>
      <c r="P36" s="837"/>
      <c r="Q36" s="838">
        <v>281</v>
      </c>
      <c r="R36" s="839"/>
      <c r="S36" s="839"/>
      <c r="T36" s="839"/>
      <c r="U36" s="839"/>
      <c r="V36" s="839">
        <v>609</v>
      </c>
      <c r="W36" s="839"/>
      <c r="X36" s="839"/>
      <c r="Y36" s="839"/>
      <c r="Z36" s="839"/>
      <c r="AA36" s="839">
        <v>-328</v>
      </c>
      <c r="AB36" s="839"/>
      <c r="AC36" s="839"/>
      <c r="AD36" s="839"/>
      <c r="AE36" s="840"/>
      <c r="AF36" s="841">
        <v>-79</v>
      </c>
      <c r="AG36" s="842"/>
      <c r="AH36" s="842"/>
      <c r="AI36" s="842"/>
      <c r="AJ36" s="843"/>
      <c r="AK36" s="910">
        <v>251</v>
      </c>
      <c r="AL36" s="911"/>
      <c r="AM36" s="911"/>
      <c r="AN36" s="911"/>
      <c r="AO36" s="911"/>
      <c r="AP36" s="911" t="s">
        <v>537</v>
      </c>
      <c r="AQ36" s="911"/>
      <c r="AR36" s="911"/>
      <c r="AS36" s="911"/>
      <c r="AT36" s="911"/>
      <c r="AU36" s="911" t="s">
        <v>537</v>
      </c>
      <c r="AV36" s="911"/>
      <c r="AW36" s="911"/>
      <c r="AX36" s="911"/>
      <c r="AY36" s="911"/>
      <c r="AZ36" s="912"/>
      <c r="BA36" s="912"/>
      <c r="BB36" s="912"/>
      <c r="BC36" s="912"/>
      <c r="BD36" s="912"/>
      <c r="BE36" s="908" t="s">
        <v>418</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t="s">
        <v>419</v>
      </c>
      <c r="C37" s="836"/>
      <c r="D37" s="836"/>
      <c r="E37" s="836"/>
      <c r="F37" s="836"/>
      <c r="G37" s="836"/>
      <c r="H37" s="836"/>
      <c r="I37" s="836"/>
      <c r="J37" s="836"/>
      <c r="K37" s="836"/>
      <c r="L37" s="836"/>
      <c r="M37" s="836"/>
      <c r="N37" s="836"/>
      <c r="O37" s="836"/>
      <c r="P37" s="837"/>
      <c r="Q37" s="838">
        <v>312</v>
      </c>
      <c r="R37" s="839"/>
      <c r="S37" s="839"/>
      <c r="T37" s="839"/>
      <c r="U37" s="839"/>
      <c r="V37" s="839">
        <v>312</v>
      </c>
      <c r="W37" s="839"/>
      <c r="X37" s="839"/>
      <c r="Y37" s="839"/>
      <c r="Z37" s="839"/>
      <c r="AA37" s="840" t="s">
        <v>537</v>
      </c>
      <c r="AB37" s="842"/>
      <c r="AC37" s="842"/>
      <c r="AD37" s="842"/>
      <c r="AE37" s="843"/>
      <c r="AF37" s="841" t="s">
        <v>420</v>
      </c>
      <c r="AG37" s="842"/>
      <c r="AH37" s="842"/>
      <c r="AI37" s="842"/>
      <c r="AJ37" s="843"/>
      <c r="AK37" s="910">
        <v>257</v>
      </c>
      <c r="AL37" s="911"/>
      <c r="AM37" s="911"/>
      <c r="AN37" s="911"/>
      <c r="AO37" s="911"/>
      <c r="AP37" s="911">
        <v>2143</v>
      </c>
      <c r="AQ37" s="911"/>
      <c r="AR37" s="911"/>
      <c r="AS37" s="911"/>
      <c r="AT37" s="911"/>
      <c r="AU37" s="911">
        <v>2128</v>
      </c>
      <c r="AV37" s="911"/>
      <c r="AW37" s="911"/>
      <c r="AX37" s="911"/>
      <c r="AY37" s="911"/>
      <c r="AZ37" s="912" t="s">
        <v>537</v>
      </c>
      <c r="BA37" s="912"/>
      <c r="BB37" s="912"/>
      <c r="BC37" s="912"/>
      <c r="BD37" s="912"/>
      <c r="BE37" s="908" t="s">
        <v>421</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t="s">
        <v>422</v>
      </c>
      <c r="C38" s="836"/>
      <c r="D38" s="836"/>
      <c r="E38" s="836"/>
      <c r="F38" s="836"/>
      <c r="G38" s="836"/>
      <c r="H38" s="836"/>
      <c r="I38" s="836"/>
      <c r="J38" s="836"/>
      <c r="K38" s="836"/>
      <c r="L38" s="836"/>
      <c r="M38" s="836"/>
      <c r="N38" s="836"/>
      <c r="O38" s="836"/>
      <c r="P38" s="837"/>
      <c r="Q38" s="838">
        <v>668</v>
      </c>
      <c r="R38" s="839"/>
      <c r="S38" s="839"/>
      <c r="T38" s="839"/>
      <c r="U38" s="839"/>
      <c r="V38" s="839">
        <v>573</v>
      </c>
      <c r="W38" s="839"/>
      <c r="X38" s="839"/>
      <c r="Y38" s="839"/>
      <c r="Z38" s="839"/>
      <c r="AA38" s="839">
        <v>95</v>
      </c>
      <c r="AB38" s="839"/>
      <c r="AC38" s="839"/>
      <c r="AD38" s="839"/>
      <c r="AE38" s="840"/>
      <c r="AF38" s="841">
        <v>92</v>
      </c>
      <c r="AG38" s="842"/>
      <c r="AH38" s="842"/>
      <c r="AI38" s="842"/>
      <c r="AJ38" s="843"/>
      <c r="AK38" s="910" t="s">
        <v>537</v>
      </c>
      <c r="AL38" s="911"/>
      <c r="AM38" s="911"/>
      <c r="AN38" s="911"/>
      <c r="AO38" s="911"/>
      <c r="AP38" s="911" t="s">
        <v>537</v>
      </c>
      <c r="AQ38" s="911"/>
      <c r="AR38" s="911"/>
      <c r="AS38" s="911"/>
      <c r="AT38" s="911"/>
      <c r="AU38" s="911" t="s">
        <v>537</v>
      </c>
      <c r="AV38" s="911"/>
      <c r="AW38" s="911"/>
      <c r="AX38" s="911"/>
      <c r="AY38" s="911"/>
      <c r="AZ38" s="912"/>
      <c r="BA38" s="912"/>
      <c r="BB38" s="912"/>
      <c r="BC38" s="912"/>
      <c r="BD38" s="912"/>
      <c r="BE38" s="908" t="s">
        <v>416</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392</v>
      </c>
      <c r="B63" s="870" t="s">
        <v>424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8437</v>
      </c>
      <c r="AG63" s="922"/>
      <c r="AH63" s="922"/>
      <c r="AI63" s="922"/>
      <c r="AJ63" s="923"/>
      <c r="AK63" s="924"/>
      <c r="AL63" s="919"/>
      <c r="AM63" s="919"/>
      <c r="AN63" s="919"/>
      <c r="AO63" s="919"/>
      <c r="AP63" s="922">
        <v>117256</v>
      </c>
      <c r="AQ63" s="922"/>
      <c r="AR63" s="922"/>
      <c r="AS63" s="922"/>
      <c r="AT63" s="922"/>
      <c r="AU63" s="922">
        <v>57443</v>
      </c>
      <c r="AV63" s="922"/>
      <c r="AW63" s="922"/>
      <c r="AX63" s="922"/>
      <c r="AY63" s="922"/>
      <c r="AZ63" s="926"/>
      <c r="BA63" s="926"/>
      <c r="BB63" s="926"/>
      <c r="BC63" s="926"/>
      <c r="BD63" s="926"/>
      <c r="BE63" s="927"/>
      <c r="BF63" s="927"/>
      <c r="BG63" s="927"/>
      <c r="BH63" s="927"/>
      <c r="BI63" s="928"/>
      <c r="BJ63" s="929" t="s">
        <v>425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427</v>
      </c>
      <c r="B66" s="821"/>
      <c r="C66" s="821"/>
      <c r="D66" s="821"/>
      <c r="E66" s="821"/>
      <c r="F66" s="821"/>
      <c r="G66" s="821"/>
      <c r="H66" s="821"/>
      <c r="I66" s="821"/>
      <c r="J66" s="821"/>
      <c r="K66" s="821"/>
      <c r="L66" s="821"/>
      <c r="M66" s="821"/>
      <c r="N66" s="821"/>
      <c r="O66" s="821"/>
      <c r="P66" s="822"/>
      <c r="Q66" s="797" t="s">
        <v>428</v>
      </c>
      <c r="R66" s="798"/>
      <c r="S66" s="798"/>
      <c r="T66" s="798"/>
      <c r="U66" s="799"/>
      <c r="V66" s="797" t="s">
        <v>429</v>
      </c>
      <c r="W66" s="798"/>
      <c r="X66" s="798"/>
      <c r="Y66" s="798"/>
      <c r="Z66" s="799"/>
      <c r="AA66" s="797" t="s">
        <v>430</v>
      </c>
      <c r="AB66" s="798"/>
      <c r="AC66" s="798"/>
      <c r="AD66" s="798"/>
      <c r="AE66" s="799"/>
      <c r="AF66" s="932" t="s">
        <v>431</v>
      </c>
      <c r="AG66" s="893"/>
      <c r="AH66" s="893"/>
      <c r="AI66" s="893"/>
      <c r="AJ66" s="933"/>
      <c r="AK66" s="797" t="s">
        <v>432</v>
      </c>
      <c r="AL66" s="821"/>
      <c r="AM66" s="821"/>
      <c r="AN66" s="821"/>
      <c r="AO66" s="822"/>
      <c r="AP66" s="797" t="s">
        <v>433</v>
      </c>
      <c r="AQ66" s="798"/>
      <c r="AR66" s="798"/>
      <c r="AS66" s="798"/>
      <c r="AT66" s="799"/>
      <c r="AU66" s="797" t="s">
        <v>434</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626</v>
      </c>
      <c r="C68" s="950"/>
      <c r="D68" s="950"/>
      <c r="E68" s="950"/>
      <c r="F68" s="950"/>
      <c r="G68" s="950"/>
      <c r="H68" s="950"/>
      <c r="I68" s="950"/>
      <c r="J68" s="950"/>
      <c r="K68" s="950"/>
      <c r="L68" s="950"/>
      <c r="M68" s="950"/>
      <c r="N68" s="950"/>
      <c r="O68" s="950"/>
      <c r="P68" s="951"/>
      <c r="Q68" s="952">
        <v>146</v>
      </c>
      <c r="R68" s="946"/>
      <c r="S68" s="946"/>
      <c r="T68" s="946"/>
      <c r="U68" s="946"/>
      <c r="V68" s="946">
        <v>137</v>
      </c>
      <c r="W68" s="946"/>
      <c r="X68" s="946"/>
      <c r="Y68" s="946"/>
      <c r="Z68" s="946"/>
      <c r="AA68" s="946">
        <v>9</v>
      </c>
      <c r="AB68" s="946"/>
      <c r="AC68" s="946"/>
      <c r="AD68" s="946"/>
      <c r="AE68" s="946"/>
      <c r="AF68" s="946">
        <v>9</v>
      </c>
      <c r="AG68" s="946"/>
      <c r="AH68" s="946"/>
      <c r="AI68" s="946"/>
      <c r="AJ68" s="946"/>
      <c r="AK68" s="946" t="s">
        <v>537</v>
      </c>
      <c r="AL68" s="946"/>
      <c r="AM68" s="946"/>
      <c r="AN68" s="946"/>
      <c r="AO68" s="946"/>
      <c r="AP68" s="946" t="s">
        <v>537</v>
      </c>
      <c r="AQ68" s="946"/>
      <c r="AR68" s="946"/>
      <c r="AS68" s="946"/>
      <c r="AT68" s="946"/>
      <c r="AU68" s="946" t="s">
        <v>537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627</v>
      </c>
      <c r="C69" s="954"/>
      <c r="D69" s="954"/>
      <c r="E69" s="954"/>
      <c r="F69" s="954"/>
      <c r="G69" s="954"/>
      <c r="H69" s="954"/>
      <c r="I69" s="954"/>
      <c r="J69" s="954"/>
      <c r="K69" s="954"/>
      <c r="L69" s="954"/>
      <c r="M69" s="954"/>
      <c r="N69" s="954"/>
      <c r="O69" s="954"/>
      <c r="P69" s="955"/>
      <c r="Q69" s="956">
        <v>22788</v>
      </c>
      <c r="R69" s="911"/>
      <c r="S69" s="911"/>
      <c r="T69" s="911"/>
      <c r="U69" s="911"/>
      <c r="V69" s="911">
        <v>23541</v>
      </c>
      <c r="W69" s="911"/>
      <c r="X69" s="911"/>
      <c r="Y69" s="911"/>
      <c r="Z69" s="911"/>
      <c r="AA69" s="911">
        <v>-753</v>
      </c>
      <c r="AB69" s="911"/>
      <c r="AC69" s="911"/>
      <c r="AD69" s="911"/>
      <c r="AE69" s="911"/>
      <c r="AF69" s="911">
        <v>7807</v>
      </c>
      <c r="AG69" s="911"/>
      <c r="AH69" s="911"/>
      <c r="AI69" s="911"/>
      <c r="AJ69" s="911"/>
      <c r="AK69" s="911" t="s">
        <v>537</v>
      </c>
      <c r="AL69" s="911"/>
      <c r="AM69" s="911"/>
      <c r="AN69" s="911"/>
      <c r="AO69" s="911"/>
      <c r="AP69" s="911">
        <v>26923</v>
      </c>
      <c r="AQ69" s="911"/>
      <c r="AR69" s="911"/>
      <c r="AS69" s="911"/>
      <c r="AT69" s="911"/>
      <c r="AU69" s="911">
        <v>7998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628</v>
      </c>
      <c r="C70" s="954"/>
      <c r="D70" s="954"/>
      <c r="E70" s="954"/>
      <c r="F70" s="954"/>
      <c r="G70" s="954"/>
      <c r="H70" s="954"/>
      <c r="I70" s="954"/>
      <c r="J70" s="954"/>
      <c r="K70" s="954"/>
      <c r="L70" s="954"/>
      <c r="M70" s="954"/>
      <c r="N70" s="954"/>
      <c r="O70" s="954"/>
      <c r="P70" s="955"/>
      <c r="Q70" s="956">
        <v>23</v>
      </c>
      <c r="R70" s="911"/>
      <c r="S70" s="911"/>
      <c r="T70" s="911"/>
      <c r="U70" s="911"/>
      <c r="V70" s="911">
        <v>21</v>
      </c>
      <c r="W70" s="911"/>
      <c r="X70" s="911"/>
      <c r="Y70" s="911"/>
      <c r="Z70" s="911"/>
      <c r="AA70" s="911">
        <v>2</v>
      </c>
      <c r="AB70" s="911"/>
      <c r="AC70" s="911"/>
      <c r="AD70" s="911"/>
      <c r="AE70" s="911"/>
      <c r="AF70" s="911">
        <v>2</v>
      </c>
      <c r="AG70" s="911"/>
      <c r="AH70" s="911"/>
      <c r="AI70" s="911"/>
      <c r="AJ70" s="911"/>
      <c r="AK70" s="911" t="s">
        <v>537</v>
      </c>
      <c r="AL70" s="911"/>
      <c r="AM70" s="911"/>
      <c r="AN70" s="911"/>
      <c r="AO70" s="911"/>
      <c r="AP70" s="911" t="s">
        <v>537</v>
      </c>
      <c r="AQ70" s="911"/>
      <c r="AR70" s="911"/>
      <c r="AS70" s="911"/>
      <c r="AT70" s="911"/>
      <c r="AU70" s="911" t="s">
        <v>537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629</v>
      </c>
      <c r="C71" s="954"/>
      <c r="D71" s="954"/>
      <c r="E71" s="954"/>
      <c r="F71" s="954"/>
      <c r="G71" s="954"/>
      <c r="H71" s="954"/>
      <c r="I71" s="954"/>
      <c r="J71" s="954"/>
      <c r="K71" s="954"/>
      <c r="L71" s="954"/>
      <c r="M71" s="954"/>
      <c r="N71" s="954"/>
      <c r="O71" s="954"/>
      <c r="P71" s="955"/>
      <c r="Q71" s="956">
        <v>54</v>
      </c>
      <c r="R71" s="911"/>
      <c r="S71" s="911"/>
      <c r="T71" s="911"/>
      <c r="U71" s="911"/>
      <c r="V71" s="911">
        <v>50</v>
      </c>
      <c r="W71" s="911"/>
      <c r="X71" s="911"/>
      <c r="Y71" s="911"/>
      <c r="Z71" s="911"/>
      <c r="AA71" s="911">
        <v>4</v>
      </c>
      <c r="AB71" s="911"/>
      <c r="AC71" s="911"/>
      <c r="AD71" s="911"/>
      <c r="AE71" s="911"/>
      <c r="AF71" s="911">
        <v>4</v>
      </c>
      <c r="AG71" s="911"/>
      <c r="AH71" s="911"/>
      <c r="AI71" s="911"/>
      <c r="AJ71" s="911"/>
      <c r="AK71" s="911" t="s">
        <v>537</v>
      </c>
      <c r="AL71" s="911"/>
      <c r="AM71" s="911"/>
      <c r="AN71" s="911"/>
      <c r="AO71" s="911"/>
      <c r="AP71" s="911" t="s">
        <v>537</v>
      </c>
      <c r="AQ71" s="911"/>
      <c r="AR71" s="911"/>
      <c r="AS71" s="911"/>
      <c r="AT71" s="911"/>
      <c r="AU71" s="911" t="s">
        <v>537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630</v>
      </c>
      <c r="C72" s="954"/>
      <c r="D72" s="954"/>
      <c r="E72" s="954"/>
      <c r="F72" s="954"/>
      <c r="G72" s="954"/>
      <c r="H72" s="954"/>
      <c r="I72" s="954"/>
      <c r="J72" s="954"/>
      <c r="K72" s="954"/>
      <c r="L72" s="954"/>
      <c r="M72" s="954"/>
      <c r="N72" s="954"/>
      <c r="O72" s="954"/>
      <c r="P72" s="955"/>
      <c r="Q72" s="956">
        <v>145429</v>
      </c>
      <c r="R72" s="911"/>
      <c r="S72" s="911"/>
      <c r="T72" s="911"/>
      <c r="U72" s="911"/>
      <c r="V72" s="911">
        <v>141225</v>
      </c>
      <c r="W72" s="911"/>
      <c r="X72" s="911"/>
      <c r="Y72" s="911"/>
      <c r="Z72" s="911"/>
      <c r="AA72" s="911">
        <v>4204</v>
      </c>
      <c r="AB72" s="911"/>
      <c r="AC72" s="911"/>
      <c r="AD72" s="911"/>
      <c r="AE72" s="911"/>
      <c r="AF72" s="911">
        <v>4204</v>
      </c>
      <c r="AG72" s="911"/>
      <c r="AH72" s="911"/>
      <c r="AI72" s="911"/>
      <c r="AJ72" s="911"/>
      <c r="AK72" s="911" t="s">
        <v>537</v>
      </c>
      <c r="AL72" s="911"/>
      <c r="AM72" s="911"/>
      <c r="AN72" s="911"/>
      <c r="AO72" s="911"/>
      <c r="AP72" s="911" t="s">
        <v>537</v>
      </c>
      <c r="AQ72" s="911"/>
      <c r="AR72" s="911"/>
      <c r="AS72" s="911"/>
      <c r="AT72" s="911"/>
      <c r="AU72" s="911" t="s">
        <v>537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631</v>
      </c>
      <c r="C73" s="954"/>
      <c r="D73" s="954"/>
      <c r="E73" s="954"/>
      <c r="F73" s="954"/>
      <c r="G73" s="954"/>
      <c r="H73" s="954"/>
      <c r="I73" s="954"/>
      <c r="J73" s="954"/>
      <c r="K73" s="954"/>
      <c r="L73" s="954"/>
      <c r="M73" s="954"/>
      <c r="N73" s="954"/>
      <c r="O73" s="954"/>
      <c r="P73" s="955"/>
      <c r="Q73" s="956">
        <v>44349</v>
      </c>
      <c r="R73" s="911"/>
      <c r="S73" s="911"/>
      <c r="T73" s="911"/>
      <c r="U73" s="911"/>
      <c r="V73" s="911">
        <v>44126</v>
      </c>
      <c r="W73" s="911"/>
      <c r="X73" s="911"/>
      <c r="Y73" s="911"/>
      <c r="Z73" s="911"/>
      <c r="AA73" s="911">
        <v>223</v>
      </c>
      <c r="AB73" s="911"/>
      <c r="AC73" s="911"/>
      <c r="AD73" s="911"/>
      <c r="AE73" s="911"/>
      <c r="AF73" s="911">
        <v>128</v>
      </c>
      <c r="AG73" s="911"/>
      <c r="AH73" s="911"/>
      <c r="AI73" s="911"/>
      <c r="AJ73" s="911"/>
      <c r="AK73" s="911" t="s">
        <v>537</v>
      </c>
      <c r="AL73" s="911"/>
      <c r="AM73" s="911"/>
      <c r="AN73" s="911"/>
      <c r="AO73" s="911"/>
      <c r="AP73" s="911" t="s">
        <v>537</v>
      </c>
      <c r="AQ73" s="911"/>
      <c r="AR73" s="911"/>
      <c r="AS73" s="911"/>
      <c r="AT73" s="911"/>
      <c r="AU73" s="911" t="s">
        <v>537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392</v>
      </c>
      <c r="B88" s="870" t="s">
        <v>435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12154</v>
      </c>
      <c r="AG88" s="922"/>
      <c r="AH88" s="922"/>
      <c r="AI88" s="922"/>
      <c r="AJ88" s="922"/>
      <c r="AK88" s="919"/>
      <c r="AL88" s="919"/>
      <c r="AM88" s="919"/>
      <c r="AN88" s="919"/>
      <c r="AO88" s="919"/>
      <c r="AP88" s="922">
        <v>26923</v>
      </c>
      <c r="AQ88" s="922"/>
      <c r="AR88" s="922"/>
      <c r="AS88" s="922"/>
      <c r="AT88" s="922"/>
      <c r="AU88" s="922">
        <v>7998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436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265</v>
      </c>
      <c r="CS102" s="930"/>
      <c r="CT102" s="930"/>
      <c r="CU102" s="930"/>
      <c r="CV102" s="973"/>
      <c r="CW102" s="972">
        <v>159</v>
      </c>
      <c r="CX102" s="930"/>
      <c r="CY102" s="930"/>
      <c r="CZ102" s="930"/>
      <c r="DA102" s="973"/>
      <c r="DB102" s="972" t="s">
        <v>537</v>
      </c>
      <c r="DC102" s="930"/>
      <c r="DD102" s="930"/>
      <c r="DE102" s="930"/>
      <c r="DF102" s="973"/>
      <c r="DG102" s="972" t="s">
        <v>537</v>
      </c>
      <c r="DH102" s="930"/>
      <c r="DI102" s="930"/>
      <c r="DJ102" s="930"/>
      <c r="DK102" s="973"/>
      <c r="DL102" s="972" t="s">
        <v>537</v>
      </c>
      <c r="DM102" s="930"/>
      <c r="DN102" s="930"/>
      <c r="DO102" s="930"/>
      <c r="DP102" s="973"/>
      <c r="DQ102" s="972" t="s">
        <v>537</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441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443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444</v>
      </c>
      <c r="AB109" s="975"/>
      <c r="AC109" s="975"/>
      <c r="AD109" s="975"/>
      <c r="AE109" s="976"/>
      <c r="AF109" s="974" t="s">
        <v>305</v>
      </c>
      <c r="AG109" s="975"/>
      <c r="AH109" s="975"/>
      <c r="AI109" s="975"/>
      <c r="AJ109" s="976"/>
      <c r="AK109" s="974" t="s">
        <v>304</v>
      </c>
      <c r="AL109" s="975"/>
      <c r="AM109" s="975"/>
      <c r="AN109" s="975"/>
      <c r="AO109" s="976"/>
      <c r="AP109" s="974" t="s">
        <v>445</v>
      </c>
      <c r="AQ109" s="975"/>
      <c r="AR109" s="975"/>
      <c r="AS109" s="975"/>
      <c r="AT109" s="977"/>
      <c r="AU109" s="994" t="s">
        <v>443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444</v>
      </c>
      <c r="BR109" s="975"/>
      <c r="BS109" s="975"/>
      <c r="BT109" s="975"/>
      <c r="BU109" s="976"/>
      <c r="BV109" s="974" t="s">
        <v>305</v>
      </c>
      <c r="BW109" s="975"/>
      <c r="BX109" s="975"/>
      <c r="BY109" s="975"/>
      <c r="BZ109" s="976"/>
      <c r="CA109" s="974" t="s">
        <v>304</v>
      </c>
      <c r="CB109" s="975"/>
      <c r="CC109" s="975"/>
      <c r="CD109" s="975"/>
      <c r="CE109" s="976"/>
      <c r="CF109" s="995" t="s">
        <v>445</v>
      </c>
      <c r="CG109" s="995"/>
      <c r="CH109" s="995"/>
      <c r="CI109" s="995"/>
      <c r="CJ109" s="995"/>
      <c r="CK109" s="974" t="s">
        <v>446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444</v>
      </c>
      <c r="DH109" s="975"/>
      <c r="DI109" s="975"/>
      <c r="DJ109" s="975"/>
      <c r="DK109" s="976"/>
      <c r="DL109" s="974" t="s">
        <v>305</v>
      </c>
      <c r="DM109" s="975"/>
      <c r="DN109" s="975"/>
      <c r="DO109" s="975"/>
      <c r="DP109" s="976"/>
      <c r="DQ109" s="974" t="s">
        <v>304</v>
      </c>
      <c r="DR109" s="975"/>
      <c r="DS109" s="975"/>
      <c r="DT109" s="975"/>
      <c r="DU109" s="976"/>
      <c r="DV109" s="974" t="s">
        <v>445</v>
      </c>
      <c r="DW109" s="975"/>
      <c r="DX109" s="975"/>
      <c r="DY109" s="975"/>
      <c r="DZ109" s="977"/>
    </row>
    <row r="110" spans="1:131" s="246" customFormat="1" ht="26.25" customHeight="1">
      <c r="A110" s="978" t="s">
        <v>447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19529667</v>
      </c>
      <c r="AB110" s="982"/>
      <c r="AC110" s="982"/>
      <c r="AD110" s="982"/>
      <c r="AE110" s="983"/>
      <c r="AF110" s="984">
        <v>18190068</v>
      </c>
      <c r="AG110" s="982"/>
      <c r="AH110" s="982"/>
      <c r="AI110" s="982"/>
      <c r="AJ110" s="983"/>
      <c r="AK110" s="984">
        <v>18116528</v>
      </c>
      <c r="AL110" s="982"/>
      <c r="AM110" s="982"/>
      <c r="AN110" s="982"/>
      <c r="AO110" s="983"/>
      <c r="AP110" s="985">
        <v>27.5</v>
      </c>
      <c r="AQ110" s="986"/>
      <c r="AR110" s="986"/>
      <c r="AS110" s="986"/>
      <c r="AT110" s="987"/>
      <c r="AU110" s="988" t="s">
        <v>73</v>
      </c>
      <c r="AV110" s="989"/>
      <c r="AW110" s="989"/>
      <c r="AX110" s="989"/>
      <c r="AY110" s="989"/>
      <c r="AZ110" s="1030" t="s">
        <v>448</v>
      </c>
      <c r="BA110" s="979"/>
      <c r="BB110" s="979"/>
      <c r="BC110" s="979"/>
      <c r="BD110" s="979"/>
      <c r="BE110" s="979"/>
      <c r="BF110" s="979"/>
      <c r="BG110" s="979"/>
      <c r="BH110" s="979"/>
      <c r="BI110" s="979"/>
      <c r="BJ110" s="979"/>
      <c r="BK110" s="979"/>
      <c r="BL110" s="979"/>
      <c r="BM110" s="979"/>
      <c r="BN110" s="979"/>
      <c r="BO110" s="979"/>
      <c r="BP110" s="980"/>
      <c r="BQ110" s="1016">
        <v>192207848</v>
      </c>
      <c r="BR110" s="1017"/>
      <c r="BS110" s="1017"/>
      <c r="BT110" s="1017"/>
      <c r="BU110" s="1017"/>
      <c r="BV110" s="1017">
        <v>197222677</v>
      </c>
      <c r="BW110" s="1017"/>
      <c r="BX110" s="1017"/>
      <c r="BY110" s="1017"/>
      <c r="BZ110" s="1017"/>
      <c r="CA110" s="1017">
        <v>202267827</v>
      </c>
      <c r="CB110" s="1017"/>
      <c r="CC110" s="1017"/>
      <c r="CD110" s="1017"/>
      <c r="CE110" s="1017"/>
      <c r="CF110" s="1031">
        <v>306.89999999999998</v>
      </c>
      <c r="CG110" s="1032"/>
      <c r="CH110" s="1032"/>
      <c r="CI110" s="1032"/>
      <c r="CJ110" s="1032"/>
      <c r="CK110" s="1033" t="s">
        <v>449</v>
      </c>
      <c r="CL110" s="1034"/>
      <c r="CM110" s="1013" t="s">
        <v>450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451</v>
      </c>
      <c r="DH110" s="1017"/>
      <c r="DI110" s="1017"/>
      <c r="DJ110" s="1017"/>
      <c r="DK110" s="1017"/>
      <c r="DL110" s="1017" t="s">
        <v>451</v>
      </c>
      <c r="DM110" s="1017"/>
      <c r="DN110" s="1017"/>
      <c r="DO110" s="1017"/>
      <c r="DP110" s="1017"/>
      <c r="DQ110" s="1017" t="s">
        <v>451</v>
      </c>
      <c r="DR110" s="1017"/>
      <c r="DS110" s="1017"/>
      <c r="DT110" s="1017"/>
      <c r="DU110" s="1017"/>
      <c r="DV110" s="1018" t="s">
        <v>451</v>
      </c>
      <c r="DW110" s="1018"/>
      <c r="DX110" s="1018"/>
      <c r="DY110" s="1018"/>
      <c r="DZ110" s="1019"/>
    </row>
    <row r="111" spans="1:131" s="246" customFormat="1" ht="26.25" customHeight="1">
      <c r="A111" s="1020" t="s">
        <v>452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451</v>
      </c>
      <c r="AB111" s="1024"/>
      <c r="AC111" s="1024"/>
      <c r="AD111" s="1024"/>
      <c r="AE111" s="1025"/>
      <c r="AF111" s="1026" t="s">
        <v>420</v>
      </c>
      <c r="AG111" s="1024"/>
      <c r="AH111" s="1024"/>
      <c r="AI111" s="1024"/>
      <c r="AJ111" s="1025"/>
      <c r="AK111" s="1026" t="s">
        <v>420</v>
      </c>
      <c r="AL111" s="1024"/>
      <c r="AM111" s="1024"/>
      <c r="AN111" s="1024"/>
      <c r="AO111" s="1025"/>
      <c r="AP111" s="1027" t="s">
        <v>451</v>
      </c>
      <c r="AQ111" s="1028"/>
      <c r="AR111" s="1028"/>
      <c r="AS111" s="1028"/>
      <c r="AT111" s="1029"/>
      <c r="AU111" s="990"/>
      <c r="AV111" s="991"/>
      <c r="AW111" s="991"/>
      <c r="AX111" s="991"/>
      <c r="AY111" s="991"/>
      <c r="AZ111" s="1039" t="s">
        <v>453</v>
      </c>
      <c r="BA111" s="1040"/>
      <c r="BB111" s="1040"/>
      <c r="BC111" s="1040"/>
      <c r="BD111" s="1040"/>
      <c r="BE111" s="1040"/>
      <c r="BF111" s="1040"/>
      <c r="BG111" s="1040"/>
      <c r="BH111" s="1040"/>
      <c r="BI111" s="1040"/>
      <c r="BJ111" s="1040"/>
      <c r="BK111" s="1040"/>
      <c r="BL111" s="1040"/>
      <c r="BM111" s="1040"/>
      <c r="BN111" s="1040"/>
      <c r="BO111" s="1040"/>
      <c r="BP111" s="1041"/>
      <c r="BQ111" s="1009">
        <v>1436137</v>
      </c>
      <c r="BR111" s="1010"/>
      <c r="BS111" s="1010"/>
      <c r="BT111" s="1010"/>
      <c r="BU111" s="1010"/>
      <c r="BV111" s="1010">
        <v>1614775</v>
      </c>
      <c r="BW111" s="1010"/>
      <c r="BX111" s="1010"/>
      <c r="BY111" s="1010"/>
      <c r="BZ111" s="1010"/>
      <c r="CA111" s="1010">
        <v>1963612</v>
      </c>
      <c r="CB111" s="1010"/>
      <c r="CC111" s="1010"/>
      <c r="CD111" s="1010"/>
      <c r="CE111" s="1010"/>
      <c r="CF111" s="1004">
        <v>3</v>
      </c>
      <c r="CG111" s="1005"/>
      <c r="CH111" s="1005"/>
      <c r="CI111" s="1005"/>
      <c r="CJ111" s="1005"/>
      <c r="CK111" s="1035"/>
      <c r="CL111" s="1036"/>
      <c r="CM111" s="1006" t="s">
        <v>454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451</v>
      </c>
      <c r="DH111" s="1010"/>
      <c r="DI111" s="1010"/>
      <c r="DJ111" s="1010"/>
      <c r="DK111" s="1010"/>
      <c r="DL111" s="1010" t="s">
        <v>455</v>
      </c>
      <c r="DM111" s="1010"/>
      <c r="DN111" s="1010"/>
      <c r="DO111" s="1010"/>
      <c r="DP111" s="1010"/>
      <c r="DQ111" s="1010" t="s">
        <v>451</v>
      </c>
      <c r="DR111" s="1010"/>
      <c r="DS111" s="1010"/>
      <c r="DT111" s="1010"/>
      <c r="DU111" s="1010"/>
      <c r="DV111" s="1011" t="s">
        <v>420</v>
      </c>
      <c r="DW111" s="1011"/>
      <c r="DX111" s="1011"/>
      <c r="DY111" s="1011"/>
      <c r="DZ111" s="1012"/>
    </row>
    <row r="112" spans="1:131" s="246" customFormat="1" ht="26.25" customHeight="1">
      <c r="A112" s="1042" t="s">
        <v>456</v>
      </c>
      <c r="B112" s="1043"/>
      <c r="C112" s="1040" t="s">
        <v>457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16667</v>
      </c>
      <c r="AB112" s="1049"/>
      <c r="AC112" s="1049"/>
      <c r="AD112" s="1049"/>
      <c r="AE112" s="1050"/>
      <c r="AF112" s="1051">
        <v>16667</v>
      </c>
      <c r="AG112" s="1049"/>
      <c r="AH112" s="1049"/>
      <c r="AI112" s="1049"/>
      <c r="AJ112" s="1050"/>
      <c r="AK112" s="1051">
        <v>16667</v>
      </c>
      <c r="AL112" s="1049"/>
      <c r="AM112" s="1049"/>
      <c r="AN112" s="1049"/>
      <c r="AO112" s="1050"/>
      <c r="AP112" s="1052">
        <v>0</v>
      </c>
      <c r="AQ112" s="1053"/>
      <c r="AR112" s="1053"/>
      <c r="AS112" s="1053"/>
      <c r="AT112" s="1054"/>
      <c r="AU112" s="990"/>
      <c r="AV112" s="991"/>
      <c r="AW112" s="991"/>
      <c r="AX112" s="991"/>
      <c r="AY112" s="991"/>
      <c r="AZ112" s="1039" t="s">
        <v>458</v>
      </c>
      <c r="BA112" s="1040"/>
      <c r="BB112" s="1040"/>
      <c r="BC112" s="1040"/>
      <c r="BD112" s="1040"/>
      <c r="BE112" s="1040"/>
      <c r="BF112" s="1040"/>
      <c r="BG112" s="1040"/>
      <c r="BH112" s="1040"/>
      <c r="BI112" s="1040"/>
      <c r="BJ112" s="1040"/>
      <c r="BK112" s="1040"/>
      <c r="BL112" s="1040"/>
      <c r="BM112" s="1040"/>
      <c r="BN112" s="1040"/>
      <c r="BO112" s="1040"/>
      <c r="BP112" s="1041"/>
      <c r="BQ112" s="1009">
        <v>58076674</v>
      </c>
      <c r="BR112" s="1010"/>
      <c r="BS112" s="1010"/>
      <c r="BT112" s="1010"/>
      <c r="BU112" s="1010"/>
      <c r="BV112" s="1010">
        <v>58084644</v>
      </c>
      <c r="BW112" s="1010"/>
      <c r="BX112" s="1010"/>
      <c r="BY112" s="1010"/>
      <c r="BZ112" s="1010"/>
      <c r="CA112" s="1010">
        <v>57443148</v>
      </c>
      <c r="CB112" s="1010"/>
      <c r="CC112" s="1010"/>
      <c r="CD112" s="1010"/>
      <c r="CE112" s="1010"/>
      <c r="CF112" s="1004">
        <v>87.2</v>
      </c>
      <c r="CG112" s="1005"/>
      <c r="CH112" s="1005"/>
      <c r="CI112" s="1005"/>
      <c r="CJ112" s="1005"/>
      <c r="CK112" s="1035"/>
      <c r="CL112" s="1036"/>
      <c r="CM112" s="1006" t="s">
        <v>459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455</v>
      </c>
      <c r="DH112" s="1010"/>
      <c r="DI112" s="1010"/>
      <c r="DJ112" s="1010"/>
      <c r="DK112" s="1010"/>
      <c r="DL112" s="1010" t="s">
        <v>451</v>
      </c>
      <c r="DM112" s="1010"/>
      <c r="DN112" s="1010"/>
      <c r="DO112" s="1010"/>
      <c r="DP112" s="1010"/>
      <c r="DQ112" s="1010" t="s">
        <v>451</v>
      </c>
      <c r="DR112" s="1010"/>
      <c r="DS112" s="1010"/>
      <c r="DT112" s="1010"/>
      <c r="DU112" s="1010"/>
      <c r="DV112" s="1011" t="s">
        <v>455</v>
      </c>
      <c r="DW112" s="1011"/>
      <c r="DX112" s="1011"/>
      <c r="DY112" s="1011"/>
      <c r="DZ112" s="1012"/>
    </row>
    <row r="113" spans="1:130" s="246" customFormat="1" ht="26.25" customHeight="1">
      <c r="A113" s="1044"/>
      <c r="B113" s="1045"/>
      <c r="C113" s="1040" t="s">
        <v>460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3534412</v>
      </c>
      <c r="AB113" s="1024"/>
      <c r="AC113" s="1024"/>
      <c r="AD113" s="1024"/>
      <c r="AE113" s="1025"/>
      <c r="AF113" s="1026">
        <v>3540314</v>
      </c>
      <c r="AG113" s="1024"/>
      <c r="AH113" s="1024"/>
      <c r="AI113" s="1024"/>
      <c r="AJ113" s="1025"/>
      <c r="AK113" s="1026">
        <v>3610595</v>
      </c>
      <c r="AL113" s="1024"/>
      <c r="AM113" s="1024"/>
      <c r="AN113" s="1024"/>
      <c r="AO113" s="1025"/>
      <c r="AP113" s="1027">
        <v>5.5</v>
      </c>
      <c r="AQ113" s="1028"/>
      <c r="AR113" s="1028"/>
      <c r="AS113" s="1028"/>
      <c r="AT113" s="1029"/>
      <c r="AU113" s="990"/>
      <c r="AV113" s="991"/>
      <c r="AW113" s="991"/>
      <c r="AX113" s="991"/>
      <c r="AY113" s="991"/>
      <c r="AZ113" s="1039" t="s">
        <v>461</v>
      </c>
      <c r="BA113" s="1040"/>
      <c r="BB113" s="1040"/>
      <c r="BC113" s="1040"/>
      <c r="BD113" s="1040"/>
      <c r="BE113" s="1040"/>
      <c r="BF113" s="1040"/>
      <c r="BG113" s="1040"/>
      <c r="BH113" s="1040"/>
      <c r="BI113" s="1040"/>
      <c r="BJ113" s="1040"/>
      <c r="BK113" s="1040"/>
      <c r="BL113" s="1040"/>
      <c r="BM113" s="1040"/>
      <c r="BN113" s="1040"/>
      <c r="BO113" s="1040"/>
      <c r="BP113" s="1041"/>
      <c r="BQ113" s="1009">
        <v>8244886</v>
      </c>
      <c r="BR113" s="1010"/>
      <c r="BS113" s="1010"/>
      <c r="BT113" s="1010"/>
      <c r="BU113" s="1010"/>
      <c r="BV113" s="1010">
        <v>8080884</v>
      </c>
      <c r="BW113" s="1010"/>
      <c r="BX113" s="1010"/>
      <c r="BY113" s="1010"/>
      <c r="BZ113" s="1010"/>
      <c r="CA113" s="1010">
        <v>7997650</v>
      </c>
      <c r="CB113" s="1010"/>
      <c r="CC113" s="1010"/>
      <c r="CD113" s="1010"/>
      <c r="CE113" s="1010"/>
      <c r="CF113" s="1004">
        <v>12.1</v>
      </c>
      <c r="CG113" s="1005"/>
      <c r="CH113" s="1005"/>
      <c r="CI113" s="1005"/>
      <c r="CJ113" s="1005"/>
      <c r="CK113" s="1035"/>
      <c r="CL113" s="1036"/>
      <c r="CM113" s="1006" t="s">
        <v>462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451</v>
      </c>
      <c r="DH113" s="1049"/>
      <c r="DI113" s="1049"/>
      <c r="DJ113" s="1049"/>
      <c r="DK113" s="1050"/>
      <c r="DL113" s="1051" t="s">
        <v>455</v>
      </c>
      <c r="DM113" s="1049"/>
      <c r="DN113" s="1049"/>
      <c r="DO113" s="1049"/>
      <c r="DP113" s="1050"/>
      <c r="DQ113" s="1051" t="s">
        <v>451</v>
      </c>
      <c r="DR113" s="1049"/>
      <c r="DS113" s="1049"/>
      <c r="DT113" s="1049"/>
      <c r="DU113" s="1050"/>
      <c r="DV113" s="1052" t="s">
        <v>455</v>
      </c>
      <c r="DW113" s="1053"/>
      <c r="DX113" s="1053"/>
      <c r="DY113" s="1053"/>
      <c r="DZ113" s="1054"/>
    </row>
    <row r="114" spans="1:130" s="246" customFormat="1" ht="26.25" customHeight="1">
      <c r="A114" s="1044"/>
      <c r="B114" s="1045"/>
      <c r="C114" s="1040" t="s">
        <v>463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975755</v>
      </c>
      <c r="AB114" s="1049"/>
      <c r="AC114" s="1049"/>
      <c r="AD114" s="1049"/>
      <c r="AE114" s="1050"/>
      <c r="AF114" s="1051">
        <v>884266</v>
      </c>
      <c r="AG114" s="1049"/>
      <c r="AH114" s="1049"/>
      <c r="AI114" s="1049"/>
      <c r="AJ114" s="1050"/>
      <c r="AK114" s="1051">
        <v>888945</v>
      </c>
      <c r="AL114" s="1049"/>
      <c r="AM114" s="1049"/>
      <c r="AN114" s="1049"/>
      <c r="AO114" s="1050"/>
      <c r="AP114" s="1052">
        <v>1.3</v>
      </c>
      <c r="AQ114" s="1053"/>
      <c r="AR114" s="1053"/>
      <c r="AS114" s="1053"/>
      <c r="AT114" s="1054"/>
      <c r="AU114" s="990"/>
      <c r="AV114" s="991"/>
      <c r="AW114" s="991"/>
      <c r="AX114" s="991"/>
      <c r="AY114" s="991"/>
      <c r="AZ114" s="1039" t="s">
        <v>464</v>
      </c>
      <c r="BA114" s="1040"/>
      <c r="BB114" s="1040"/>
      <c r="BC114" s="1040"/>
      <c r="BD114" s="1040"/>
      <c r="BE114" s="1040"/>
      <c r="BF114" s="1040"/>
      <c r="BG114" s="1040"/>
      <c r="BH114" s="1040"/>
      <c r="BI114" s="1040"/>
      <c r="BJ114" s="1040"/>
      <c r="BK114" s="1040"/>
      <c r="BL114" s="1040"/>
      <c r="BM114" s="1040"/>
      <c r="BN114" s="1040"/>
      <c r="BO114" s="1040"/>
      <c r="BP114" s="1041"/>
      <c r="BQ114" s="1009">
        <v>17621244</v>
      </c>
      <c r="BR114" s="1010"/>
      <c r="BS114" s="1010"/>
      <c r="BT114" s="1010"/>
      <c r="BU114" s="1010"/>
      <c r="BV114" s="1010">
        <v>17001766</v>
      </c>
      <c r="BW114" s="1010"/>
      <c r="BX114" s="1010"/>
      <c r="BY114" s="1010"/>
      <c r="BZ114" s="1010"/>
      <c r="CA114" s="1010">
        <v>16912937</v>
      </c>
      <c r="CB114" s="1010"/>
      <c r="CC114" s="1010"/>
      <c r="CD114" s="1010"/>
      <c r="CE114" s="1010"/>
      <c r="CF114" s="1004">
        <v>25.7</v>
      </c>
      <c r="CG114" s="1005"/>
      <c r="CH114" s="1005"/>
      <c r="CI114" s="1005"/>
      <c r="CJ114" s="1005"/>
      <c r="CK114" s="1035"/>
      <c r="CL114" s="1036"/>
      <c r="CM114" s="1006" t="s">
        <v>465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420</v>
      </c>
      <c r="DH114" s="1049"/>
      <c r="DI114" s="1049"/>
      <c r="DJ114" s="1049"/>
      <c r="DK114" s="1050"/>
      <c r="DL114" s="1051" t="s">
        <v>451</v>
      </c>
      <c r="DM114" s="1049"/>
      <c r="DN114" s="1049"/>
      <c r="DO114" s="1049"/>
      <c r="DP114" s="1050"/>
      <c r="DQ114" s="1051" t="s">
        <v>420</v>
      </c>
      <c r="DR114" s="1049"/>
      <c r="DS114" s="1049"/>
      <c r="DT114" s="1049"/>
      <c r="DU114" s="1050"/>
      <c r="DV114" s="1052" t="s">
        <v>451</v>
      </c>
      <c r="DW114" s="1053"/>
      <c r="DX114" s="1053"/>
      <c r="DY114" s="1053"/>
      <c r="DZ114" s="1054"/>
    </row>
    <row r="115" spans="1:130" s="246" customFormat="1" ht="26.25" customHeight="1">
      <c r="A115" s="1044"/>
      <c r="B115" s="1045"/>
      <c r="C115" s="1040" t="s">
        <v>466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113625</v>
      </c>
      <c r="AB115" s="1024"/>
      <c r="AC115" s="1024"/>
      <c r="AD115" s="1024"/>
      <c r="AE115" s="1025"/>
      <c r="AF115" s="1026">
        <v>128179</v>
      </c>
      <c r="AG115" s="1024"/>
      <c r="AH115" s="1024"/>
      <c r="AI115" s="1024"/>
      <c r="AJ115" s="1025"/>
      <c r="AK115" s="1026">
        <v>136004</v>
      </c>
      <c r="AL115" s="1024"/>
      <c r="AM115" s="1024"/>
      <c r="AN115" s="1024"/>
      <c r="AO115" s="1025"/>
      <c r="AP115" s="1027">
        <v>0.2</v>
      </c>
      <c r="AQ115" s="1028"/>
      <c r="AR115" s="1028"/>
      <c r="AS115" s="1028"/>
      <c r="AT115" s="1029"/>
      <c r="AU115" s="990"/>
      <c r="AV115" s="991"/>
      <c r="AW115" s="991"/>
      <c r="AX115" s="991"/>
      <c r="AY115" s="991"/>
      <c r="AZ115" s="1039" t="s">
        <v>467</v>
      </c>
      <c r="BA115" s="1040"/>
      <c r="BB115" s="1040"/>
      <c r="BC115" s="1040"/>
      <c r="BD115" s="1040"/>
      <c r="BE115" s="1040"/>
      <c r="BF115" s="1040"/>
      <c r="BG115" s="1040"/>
      <c r="BH115" s="1040"/>
      <c r="BI115" s="1040"/>
      <c r="BJ115" s="1040"/>
      <c r="BK115" s="1040"/>
      <c r="BL115" s="1040"/>
      <c r="BM115" s="1040"/>
      <c r="BN115" s="1040"/>
      <c r="BO115" s="1040"/>
      <c r="BP115" s="1041"/>
      <c r="BQ115" s="1009" t="s">
        <v>451</v>
      </c>
      <c r="BR115" s="1010"/>
      <c r="BS115" s="1010"/>
      <c r="BT115" s="1010"/>
      <c r="BU115" s="1010"/>
      <c r="BV115" s="1010" t="s">
        <v>451</v>
      </c>
      <c r="BW115" s="1010"/>
      <c r="BX115" s="1010"/>
      <c r="BY115" s="1010"/>
      <c r="BZ115" s="1010"/>
      <c r="CA115" s="1010" t="s">
        <v>455</v>
      </c>
      <c r="CB115" s="1010"/>
      <c r="CC115" s="1010"/>
      <c r="CD115" s="1010"/>
      <c r="CE115" s="1010"/>
      <c r="CF115" s="1004" t="s">
        <v>420</v>
      </c>
      <c r="CG115" s="1005"/>
      <c r="CH115" s="1005"/>
      <c r="CI115" s="1005"/>
      <c r="CJ115" s="1005"/>
      <c r="CK115" s="1035"/>
      <c r="CL115" s="1036"/>
      <c r="CM115" s="1039" t="s">
        <v>468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455</v>
      </c>
      <c r="DH115" s="1049"/>
      <c r="DI115" s="1049"/>
      <c r="DJ115" s="1049"/>
      <c r="DK115" s="1050"/>
      <c r="DL115" s="1051" t="s">
        <v>455</v>
      </c>
      <c r="DM115" s="1049"/>
      <c r="DN115" s="1049"/>
      <c r="DO115" s="1049"/>
      <c r="DP115" s="1050"/>
      <c r="DQ115" s="1051" t="s">
        <v>451</v>
      </c>
      <c r="DR115" s="1049"/>
      <c r="DS115" s="1049"/>
      <c r="DT115" s="1049"/>
      <c r="DU115" s="1050"/>
      <c r="DV115" s="1052" t="s">
        <v>451</v>
      </c>
      <c r="DW115" s="1053"/>
      <c r="DX115" s="1053"/>
      <c r="DY115" s="1053"/>
      <c r="DZ115" s="1054"/>
    </row>
    <row r="116" spans="1:130" s="246" customFormat="1" ht="26.25" customHeight="1">
      <c r="A116" s="1046"/>
      <c r="B116" s="1047"/>
      <c r="C116" s="1055" t="s">
        <v>469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457</v>
      </c>
      <c r="AB116" s="1049"/>
      <c r="AC116" s="1049"/>
      <c r="AD116" s="1049"/>
      <c r="AE116" s="1050"/>
      <c r="AF116" s="1051">
        <v>566</v>
      </c>
      <c r="AG116" s="1049"/>
      <c r="AH116" s="1049"/>
      <c r="AI116" s="1049"/>
      <c r="AJ116" s="1050"/>
      <c r="AK116" s="1051">
        <v>176</v>
      </c>
      <c r="AL116" s="1049"/>
      <c r="AM116" s="1049"/>
      <c r="AN116" s="1049"/>
      <c r="AO116" s="1050"/>
      <c r="AP116" s="1052">
        <v>0</v>
      </c>
      <c r="AQ116" s="1053"/>
      <c r="AR116" s="1053"/>
      <c r="AS116" s="1053"/>
      <c r="AT116" s="1054"/>
      <c r="AU116" s="990"/>
      <c r="AV116" s="991"/>
      <c r="AW116" s="991"/>
      <c r="AX116" s="991"/>
      <c r="AY116" s="991"/>
      <c r="AZ116" s="1057" t="s">
        <v>470</v>
      </c>
      <c r="BA116" s="1058"/>
      <c r="BB116" s="1058"/>
      <c r="BC116" s="1058"/>
      <c r="BD116" s="1058"/>
      <c r="BE116" s="1058"/>
      <c r="BF116" s="1058"/>
      <c r="BG116" s="1058"/>
      <c r="BH116" s="1058"/>
      <c r="BI116" s="1058"/>
      <c r="BJ116" s="1058"/>
      <c r="BK116" s="1058"/>
      <c r="BL116" s="1058"/>
      <c r="BM116" s="1058"/>
      <c r="BN116" s="1058"/>
      <c r="BO116" s="1058"/>
      <c r="BP116" s="1059"/>
      <c r="BQ116" s="1009" t="s">
        <v>451</v>
      </c>
      <c r="BR116" s="1010"/>
      <c r="BS116" s="1010"/>
      <c r="BT116" s="1010"/>
      <c r="BU116" s="1010"/>
      <c r="BV116" s="1010" t="s">
        <v>451</v>
      </c>
      <c r="BW116" s="1010"/>
      <c r="BX116" s="1010"/>
      <c r="BY116" s="1010"/>
      <c r="BZ116" s="1010"/>
      <c r="CA116" s="1010" t="s">
        <v>420</v>
      </c>
      <c r="CB116" s="1010"/>
      <c r="CC116" s="1010"/>
      <c r="CD116" s="1010"/>
      <c r="CE116" s="1010"/>
      <c r="CF116" s="1004" t="s">
        <v>451</v>
      </c>
      <c r="CG116" s="1005"/>
      <c r="CH116" s="1005"/>
      <c r="CI116" s="1005"/>
      <c r="CJ116" s="1005"/>
      <c r="CK116" s="1035"/>
      <c r="CL116" s="1036"/>
      <c r="CM116" s="1006" t="s">
        <v>471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1436137</v>
      </c>
      <c r="DH116" s="1049"/>
      <c r="DI116" s="1049"/>
      <c r="DJ116" s="1049"/>
      <c r="DK116" s="1050"/>
      <c r="DL116" s="1051">
        <v>1614775</v>
      </c>
      <c r="DM116" s="1049"/>
      <c r="DN116" s="1049"/>
      <c r="DO116" s="1049"/>
      <c r="DP116" s="1050"/>
      <c r="DQ116" s="1051">
        <v>1963612</v>
      </c>
      <c r="DR116" s="1049"/>
      <c r="DS116" s="1049"/>
      <c r="DT116" s="1049"/>
      <c r="DU116" s="1050"/>
      <c r="DV116" s="1052">
        <v>3</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472</v>
      </c>
      <c r="Z117" s="976"/>
      <c r="AA117" s="1066">
        <v>24170583</v>
      </c>
      <c r="AB117" s="1067"/>
      <c r="AC117" s="1067"/>
      <c r="AD117" s="1067"/>
      <c r="AE117" s="1068"/>
      <c r="AF117" s="1069">
        <v>22760060</v>
      </c>
      <c r="AG117" s="1067"/>
      <c r="AH117" s="1067"/>
      <c r="AI117" s="1067"/>
      <c r="AJ117" s="1068"/>
      <c r="AK117" s="1069">
        <v>22768915</v>
      </c>
      <c r="AL117" s="1067"/>
      <c r="AM117" s="1067"/>
      <c r="AN117" s="1067"/>
      <c r="AO117" s="1068"/>
      <c r="AP117" s="1070"/>
      <c r="AQ117" s="1071"/>
      <c r="AR117" s="1071"/>
      <c r="AS117" s="1071"/>
      <c r="AT117" s="1072"/>
      <c r="AU117" s="990"/>
      <c r="AV117" s="991"/>
      <c r="AW117" s="991"/>
      <c r="AX117" s="991"/>
      <c r="AY117" s="991"/>
      <c r="AZ117" s="1057" t="s">
        <v>473</v>
      </c>
      <c r="BA117" s="1058"/>
      <c r="BB117" s="1058"/>
      <c r="BC117" s="1058"/>
      <c r="BD117" s="1058"/>
      <c r="BE117" s="1058"/>
      <c r="BF117" s="1058"/>
      <c r="BG117" s="1058"/>
      <c r="BH117" s="1058"/>
      <c r="BI117" s="1058"/>
      <c r="BJ117" s="1058"/>
      <c r="BK117" s="1058"/>
      <c r="BL117" s="1058"/>
      <c r="BM117" s="1058"/>
      <c r="BN117" s="1058"/>
      <c r="BO117" s="1058"/>
      <c r="BP117" s="1059"/>
      <c r="BQ117" s="1009" t="s">
        <v>474</v>
      </c>
      <c r="BR117" s="1010"/>
      <c r="BS117" s="1010"/>
      <c r="BT117" s="1010"/>
      <c r="BU117" s="1010"/>
      <c r="BV117" s="1010" t="s">
        <v>475</v>
      </c>
      <c r="BW117" s="1010"/>
      <c r="BX117" s="1010"/>
      <c r="BY117" s="1010"/>
      <c r="BZ117" s="1010"/>
      <c r="CA117" s="1010" t="s">
        <v>415</v>
      </c>
      <c r="CB117" s="1010"/>
      <c r="CC117" s="1010"/>
      <c r="CD117" s="1010"/>
      <c r="CE117" s="1010"/>
      <c r="CF117" s="1004" t="s">
        <v>476</v>
      </c>
      <c r="CG117" s="1005"/>
      <c r="CH117" s="1005"/>
      <c r="CI117" s="1005"/>
      <c r="CJ117" s="1005"/>
      <c r="CK117" s="1035"/>
      <c r="CL117" s="1036"/>
      <c r="CM117" s="1006" t="s">
        <v>477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478</v>
      </c>
      <c r="DH117" s="1049"/>
      <c r="DI117" s="1049"/>
      <c r="DJ117" s="1049"/>
      <c r="DK117" s="1050"/>
      <c r="DL117" s="1051" t="s">
        <v>478</v>
      </c>
      <c r="DM117" s="1049"/>
      <c r="DN117" s="1049"/>
      <c r="DO117" s="1049"/>
      <c r="DP117" s="1050"/>
      <c r="DQ117" s="1051" t="s">
        <v>415</v>
      </c>
      <c r="DR117" s="1049"/>
      <c r="DS117" s="1049"/>
      <c r="DT117" s="1049"/>
      <c r="DU117" s="1050"/>
      <c r="DV117" s="1052" t="s">
        <v>478</v>
      </c>
      <c r="DW117" s="1053"/>
      <c r="DX117" s="1053"/>
      <c r="DY117" s="1053"/>
      <c r="DZ117" s="1054"/>
    </row>
    <row r="118" spans="1:130" s="246" customFormat="1" ht="26.25" customHeight="1">
      <c r="A118" s="994" t="s">
        <v>446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444</v>
      </c>
      <c r="AB118" s="975"/>
      <c r="AC118" s="975"/>
      <c r="AD118" s="975"/>
      <c r="AE118" s="976"/>
      <c r="AF118" s="974" t="s">
        <v>305</v>
      </c>
      <c r="AG118" s="975"/>
      <c r="AH118" s="975"/>
      <c r="AI118" s="975"/>
      <c r="AJ118" s="976"/>
      <c r="AK118" s="974" t="s">
        <v>304</v>
      </c>
      <c r="AL118" s="975"/>
      <c r="AM118" s="975"/>
      <c r="AN118" s="975"/>
      <c r="AO118" s="976"/>
      <c r="AP118" s="1061" t="s">
        <v>445</v>
      </c>
      <c r="AQ118" s="1062"/>
      <c r="AR118" s="1062"/>
      <c r="AS118" s="1062"/>
      <c r="AT118" s="1063"/>
      <c r="AU118" s="990"/>
      <c r="AV118" s="991"/>
      <c r="AW118" s="991"/>
      <c r="AX118" s="991"/>
      <c r="AY118" s="991"/>
      <c r="AZ118" s="1064" t="s">
        <v>479</v>
      </c>
      <c r="BA118" s="1055"/>
      <c r="BB118" s="1055"/>
      <c r="BC118" s="1055"/>
      <c r="BD118" s="1055"/>
      <c r="BE118" s="1055"/>
      <c r="BF118" s="1055"/>
      <c r="BG118" s="1055"/>
      <c r="BH118" s="1055"/>
      <c r="BI118" s="1055"/>
      <c r="BJ118" s="1055"/>
      <c r="BK118" s="1055"/>
      <c r="BL118" s="1055"/>
      <c r="BM118" s="1055"/>
      <c r="BN118" s="1055"/>
      <c r="BO118" s="1055"/>
      <c r="BP118" s="1056"/>
      <c r="BQ118" s="1087" t="s">
        <v>476</v>
      </c>
      <c r="BR118" s="1088"/>
      <c r="BS118" s="1088"/>
      <c r="BT118" s="1088"/>
      <c r="BU118" s="1088"/>
      <c r="BV118" s="1088" t="s">
        <v>475</v>
      </c>
      <c r="BW118" s="1088"/>
      <c r="BX118" s="1088"/>
      <c r="BY118" s="1088"/>
      <c r="BZ118" s="1088"/>
      <c r="CA118" s="1088" t="s">
        <v>475</v>
      </c>
      <c r="CB118" s="1088"/>
      <c r="CC118" s="1088"/>
      <c r="CD118" s="1088"/>
      <c r="CE118" s="1088"/>
      <c r="CF118" s="1004" t="s">
        <v>480</v>
      </c>
      <c r="CG118" s="1005"/>
      <c r="CH118" s="1005"/>
      <c r="CI118" s="1005"/>
      <c r="CJ118" s="1005"/>
      <c r="CK118" s="1035"/>
      <c r="CL118" s="1036"/>
      <c r="CM118" s="1006" t="s">
        <v>481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475</v>
      </c>
      <c r="DH118" s="1049"/>
      <c r="DI118" s="1049"/>
      <c r="DJ118" s="1049"/>
      <c r="DK118" s="1050"/>
      <c r="DL118" s="1051" t="s">
        <v>476</v>
      </c>
      <c r="DM118" s="1049"/>
      <c r="DN118" s="1049"/>
      <c r="DO118" s="1049"/>
      <c r="DP118" s="1050"/>
      <c r="DQ118" s="1051" t="s">
        <v>482</v>
      </c>
      <c r="DR118" s="1049"/>
      <c r="DS118" s="1049"/>
      <c r="DT118" s="1049"/>
      <c r="DU118" s="1050"/>
      <c r="DV118" s="1052" t="s">
        <v>480</v>
      </c>
      <c r="DW118" s="1053"/>
      <c r="DX118" s="1053"/>
      <c r="DY118" s="1053"/>
      <c r="DZ118" s="1054"/>
    </row>
    <row r="119" spans="1:130" s="246" customFormat="1" ht="26.25" customHeight="1">
      <c r="A119" s="1148" t="s">
        <v>449</v>
      </c>
      <c r="B119" s="1034"/>
      <c r="C119" s="1013" t="s">
        <v>450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483</v>
      </c>
      <c r="AB119" s="982"/>
      <c r="AC119" s="982"/>
      <c r="AD119" s="982"/>
      <c r="AE119" s="983"/>
      <c r="AF119" s="984" t="s">
        <v>475</v>
      </c>
      <c r="AG119" s="982"/>
      <c r="AH119" s="982"/>
      <c r="AI119" s="982"/>
      <c r="AJ119" s="983"/>
      <c r="AK119" s="984" t="s">
        <v>480</v>
      </c>
      <c r="AL119" s="982"/>
      <c r="AM119" s="982"/>
      <c r="AN119" s="982"/>
      <c r="AO119" s="983"/>
      <c r="AP119" s="985" t="s">
        <v>476</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484</v>
      </c>
      <c r="BP119" s="1096"/>
      <c r="BQ119" s="1087">
        <v>277586789</v>
      </c>
      <c r="BR119" s="1088"/>
      <c r="BS119" s="1088"/>
      <c r="BT119" s="1088"/>
      <c r="BU119" s="1088"/>
      <c r="BV119" s="1088">
        <v>282004746</v>
      </c>
      <c r="BW119" s="1088"/>
      <c r="BX119" s="1088"/>
      <c r="BY119" s="1088"/>
      <c r="BZ119" s="1088"/>
      <c r="CA119" s="1088">
        <v>286585174</v>
      </c>
      <c r="CB119" s="1088"/>
      <c r="CC119" s="1088"/>
      <c r="CD119" s="1088"/>
      <c r="CE119" s="1088"/>
      <c r="CF119" s="1089"/>
      <c r="CG119" s="1090"/>
      <c r="CH119" s="1090"/>
      <c r="CI119" s="1090"/>
      <c r="CJ119" s="1091"/>
      <c r="CK119" s="1037"/>
      <c r="CL119" s="1038"/>
      <c r="CM119" s="1092" t="s">
        <v>485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480</v>
      </c>
      <c r="DH119" s="1074"/>
      <c r="DI119" s="1074"/>
      <c r="DJ119" s="1074"/>
      <c r="DK119" s="1075"/>
      <c r="DL119" s="1073" t="s">
        <v>482</v>
      </c>
      <c r="DM119" s="1074"/>
      <c r="DN119" s="1074"/>
      <c r="DO119" s="1074"/>
      <c r="DP119" s="1075"/>
      <c r="DQ119" s="1073" t="s">
        <v>475</v>
      </c>
      <c r="DR119" s="1074"/>
      <c r="DS119" s="1074"/>
      <c r="DT119" s="1074"/>
      <c r="DU119" s="1075"/>
      <c r="DV119" s="1076" t="s">
        <v>415</v>
      </c>
      <c r="DW119" s="1077"/>
      <c r="DX119" s="1077"/>
      <c r="DY119" s="1077"/>
      <c r="DZ119" s="1078"/>
    </row>
    <row r="120" spans="1:130" s="246" customFormat="1" ht="26.25" customHeight="1">
      <c r="A120" s="1149"/>
      <c r="B120" s="1036"/>
      <c r="C120" s="1006" t="s">
        <v>454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480</v>
      </c>
      <c r="AB120" s="1049"/>
      <c r="AC120" s="1049"/>
      <c r="AD120" s="1049"/>
      <c r="AE120" s="1050"/>
      <c r="AF120" s="1051" t="s">
        <v>483</v>
      </c>
      <c r="AG120" s="1049"/>
      <c r="AH120" s="1049"/>
      <c r="AI120" s="1049"/>
      <c r="AJ120" s="1050"/>
      <c r="AK120" s="1051" t="s">
        <v>480</v>
      </c>
      <c r="AL120" s="1049"/>
      <c r="AM120" s="1049"/>
      <c r="AN120" s="1049"/>
      <c r="AO120" s="1050"/>
      <c r="AP120" s="1052" t="s">
        <v>480</v>
      </c>
      <c r="AQ120" s="1053"/>
      <c r="AR120" s="1053"/>
      <c r="AS120" s="1053"/>
      <c r="AT120" s="1054"/>
      <c r="AU120" s="1079" t="s">
        <v>486</v>
      </c>
      <c r="AV120" s="1080"/>
      <c r="AW120" s="1080"/>
      <c r="AX120" s="1080"/>
      <c r="AY120" s="1081"/>
      <c r="AZ120" s="1030" t="s">
        <v>487</v>
      </c>
      <c r="BA120" s="979"/>
      <c r="BB120" s="979"/>
      <c r="BC120" s="979"/>
      <c r="BD120" s="979"/>
      <c r="BE120" s="979"/>
      <c r="BF120" s="979"/>
      <c r="BG120" s="979"/>
      <c r="BH120" s="979"/>
      <c r="BI120" s="979"/>
      <c r="BJ120" s="979"/>
      <c r="BK120" s="979"/>
      <c r="BL120" s="979"/>
      <c r="BM120" s="979"/>
      <c r="BN120" s="979"/>
      <c r="BO120" s="979"/>
      <c r="BP120" s="980"/>
      <c r="BQ120" s="1016">
        <v>14658266</v>
      </c>
      <c r="BR120" s="1017"/>
      <c r="BS120" s="1017"/>
      <c r="BT120" s="1017"/>
      <c r="BU120" s="1017"/>
      <c r="BV120" s="1017">
        <v>14000329</v>
      </c>
      <c r="BW120" s="1017"/>
      <c r="BX120" s="1017"/>
      <c r="BY120" s="1017"/>
      <c r="BZ120" s="1017"/>
      <c r="CA120" s="1017">
        <v>13564871</v>
      </c>
      <c r="CB120" s="1017"/>
      <c r="CC120" s="1017"/>
      <c r="CD120" s="1017"/>
      <c r="CE120" s="1017"/>
      <c r="CF120" s="1031">
        <v>20.6</v>
      </c>
      <c r="CG120" s="1032"/>
      <c r="CH120" s="1032"/>
      <c r="CI120" s="1032"/>
      <c r="CJ120" s="1032"/>
      <c r="CK120" s="1097" t="s">
        <v>488</v>
      </c>
      <c r="CL120" s="1098"/>
      <c r="CM120" s="1098"/>
      <c r="CN120" s="1098"/>
      <c r="CO120" s="1099"/>
      <c r="CP120" s="1105" t="s">
        <v>489</v>
      </c>
      <c r="CQ120" s="1106"/>
      <c r="CR120" s="1106"/>
      <c r="CS120" s="1106"/>
      <c r="CT120" s="1106"/>
      <c r="CU120" s="1106"/>
      <c r="CV120" s="1106"/>
      <c r="CW120" s="1106"/>
      <c r="CX120" s="1106"/>
      <c r="CY120" s="1106"/>
      <c r="CZ120" s="1106"/>
      <c r="DA120" s="1106"/>
      <c r="DB120" s="1106"/>
      <c r="DC120" s="1106"/>
      <c r="DD120" s="1106"/>
      <c r="DE120" s="1106"/>
      <c r="DF120" s="1107"/>
      <c r="DG120" s="1016">
        <v>53584008</v>
      </c>
      <c r="DH120" s="1017"/>
      <c r="DI120" s="1017"/>
      <c r="DJ120" s="1017"/>
      <c r="DK120" s="1017"/>
      <c r="DL120" s="1017">
        <v>53979335</v>
      </c>
      <c r="DM120" s="1017"/>
      <c r="DN120" s="1017"/>
      <c r="DO120" s="1017"/>
      <c r="DP120" s="1017"/>
      <c r="DQ120" s="1017">
        <v>53701982</v>
      </c>
      <c r="DR120" s="1017"/>
      <c r="DS120" s="1017"/>
      <c r="DT120" s="1017"/>
      <c r="DU120" s="1017"/>
      <c r="DV120" s="1018">
        <v>81.5</v>
      </c>
      <c r="DW120" s="1018"/>
      <c r="DX120" s="1018"/>
      <c r="DY120" s="1018"/>
      <c r="DZ120" s="1019"/>
    </row>
    <row r="121" spans="1:130" s="246" customFormat="1" ht="26.25" customHeight="1">
      <c r="A121" s="1149"/>
      <c r="B121" s="1036"/>
      <c r="C121" s="1057" t="s">
        <v>490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476</v>
      </c>
      <c r="AB121" s="1049"/>
      <c r="AC121" s="1049"/>
      <c r="AD121" s="1049"/>
      <c r="AE121" s="1050"/>
      <c r="AF121" s="1051" t="s">
        <v>480</v>
      </c>
      <c r="AG121" s="1049"/>
      <c r="AH121" s="1049"/>
      <c r="AI121" s="1049"/>
      <c r="AJ121" s="1050"/>
      <c r="AK121" s="1051" t="s">
        <v>475</v>
      </c>
      <c r="AL121" s="1049"/>
      <c r="AM121" s="1049"/>
      <c r="AN121" s="1049"/>
      <c r="AO121" s="1050"/>
      <c r="AP121" s="1052" t="s">
        <v>415</v>
      </c>
      <c r="AQ121" s="1053"/>
      <c r="AR121" s="1053"/>
      <c r="AS121" s="1053"/>
      <c r="AT121" s="1054"/>
      <c r="AU121" s="1082"/>
      <c r="AV121" s="1083"/>
      <c r="AW121" s="1083"/>
      <c r="AX121" s="1083"/>
      <c r="AY121" s="1084"/>
      <c r="AZ121" s="1039" t="s">
        <v>491</v>
      </c>
      <c r="BA121" s="1040"/>
      <c r="BB121" s="1040"/>
      <c r="BC121" s="1040"/>
      <c r="BD121" s="1040"/>
      <c r="BE121" s="1040"/>
      <c r="BF121" s="1040"/>
      <c r="BG121" s="1040"/>
      <c r="BH121" s="1040"/>
      <c r="BI121" s="1040"/>
      <c r="BJ121" s="1040"/>
      <c r="BK121" s="1040"/>
      <c r="BL121" s="1040"/>
      <c r="BM121" s="1040"/>
      <c r="BN121" s="1040"/>
      <c r="BO121" s="1040"/>
      <c r="BP121" s="1041"/>
      <c r="BQ121" s="1009">
        <v>4767563</v>
      </c>
      <c r="BR121" s="1010"/>
      <c r="BS121" s="1010"/>
      <c r="BT121" s="1010"/>
      <c r="BU121" s="1010"/>
      <c r="BV121" s="1010">
        <v>4338817</v>
      </c>
      <c r="BW121" s="1010"/>
      <c r="BX121" s="1010"/>
      <c r="BY121" s="1010"/>
      <c r="BZ121" s="1010"/>
      <c r="CA121" s="1010">
        <v>4498343</v>
      </c>
      <c r="CB121" s="1010"/>
      <c r="CC121" s="1010"/>
      <c r="CD121" s="1010"/>
      <c r="CE121" s="1010"/>
      <c r="CF121" s="1004">
        <v>6.8</v>
      </c>
      <c r="CG121" s="1005"/>
      <c r="CH121" s="1005"/>
      <c r="CI121" s="1005"/>
      <c r="CJ121" s="1005"/>
      <c r="CK121" s="1100"/>
      <c r="CL121" s="1101"/>
      <c r="CM121" s="1101"/>
      <c r="CN121" s="1101"/>
      <c r="CO121" s="1102"/>
      <c r="CP121" s="1110" t="s">
        <v>492</v>
      </c>
      <c r="CQ121" s="1111"/>
      <c r="CR121" s="1111"/>
      <c r="CS121" s="1111"/>
      <c r="CT121" s="1111"/>
      <c r="CU121" s="1111"/>
      <c r="CV121" s="1111"/>
      <c r="CW121" s="1111"/>
      <c r="CX121" s="1111"/>
      <c r="CY121" s="1111"/>
      <c r="CZ121" s="1111"/>
      <c r="DA121" s="1111"/>
      <c r="DB121" s="1111"/>
      <c r="DC121" s="1111"/>
      <c r="DD121" s="1111"/>
      <c r="DE121" s="1111"/>
      <c r="DF121" s="1112"/>
      <c r="DG121" s="1009">
        <v>2517798</v>
      </c>
      <c r="DH121" s="1010"/>
      <c r="DI121" s="1010"/>
      <c r="DJ121" s="1010"/>
      <c r="DK121" s="1010"/>
      <c r="DL121" s="1010">
        <v>2327295</v>
      </c>
      <c r="DM121" s="1010"/>
      <c r="DN121" s="1010"/>
      <c r="DO121" s="1010"/>
      <c r="DP121" s="1010"/>
      <c r="DQ121" s="1010">
        <v>2128070</v>
      </c>
      <c r="DR121" s="1010"/>
      <c r="DS121" s="1010"/>
      <c r="DT121" s="1010"/>
      <c r="DU121" s="1010"/>
      <c r="DV121" s="1011">
        <v>3.2</v>
      </c>
      <c r="DW121" s="1011"/>
      <c r="DX121" s="1011"/>
      <c r="DY121" s="1011"/>
      <c r="DZ121" s="1012"/>
    </row>
    <row r="122" spans="1:130" s="246" customFormat="1" ht="26.25" customHeight="1">
      <c r="A122" s="1149"/>
      <c r="B122" s="1036"/>
      <c r="C122" s="1006" t="s">
        <v>465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493</v>
      </c>
      <c r="AB122" s="1049"/>
      <c r="AC122" s="1049"/>
      <c r="AD122" s="1049"/>
      <c r="AE122" s="1050"/>
      <c r="AF122" s="1051" t="s">
        <v>475</v>
      </c>
      <c r="AG122" s="1049"/>
      <c r="AH122" s="1049"/>
      <c r="AI122" s="1049"/>
      <c r="AJ122" s="1050"/>
      <c r="AK122" s="1051" t="s">
        <v>483</v>
      </c>
      <c r="AL122" s="1049"/>
      <c r="AM122" s="1049"/>
      <c r="AN122" s="1049"/>
      <c r="AO122" s="1050"/>
      <c r="AP122" s="1052" t="s">
        <v>478</v>
      </c>
      <c r="AQ122" s="1053"/>
      <c r="AR122" s="1053"/>
      <c r="AS122" s="1053"/>
      <c r="AT122" s="1054"/>
      <c r="AU122" s="1082"/>
      <c r="AV122" s="1083"/>
      <c r="AW122" s="1083"/>
      <c r="AX122" s="1083"/>
      <c r="AY122" s="1084"/>
      <c r="AZ122" s="1064" t="s">
        <v>494</v>
      </c>
      <c r="BA122" s="1055"/>
      <c r="BB122" s="1055"/>
      <c r="BC122" s="1055"/>
      <c r="BD122" s="1055"/>
      <c r="BE122" s="1055"/>
      <c r="BF122" s="1055"/>
      <c r="BG122" s="1055"/>
      <c r="BH122" s="1055"/>
      <c r="BI122" s="1055"/>
      <c r="BJ122" s="1055"/>
      <c r="BK122" s="1055"/>
      <c r="BL122" s="1055"/>
      <c r="BM122" s="1055"/>
      <c r="BN122" s="1055"/>
      <c r="BO122" s="1055"/>
      <c r="BP122" s="1056"/>
      <c r="BQ122" s="1087">
        <v>151109226</v>
      </c>
      <c r="BR122" s="1088"/>
      <c r="BS122" s="1088"/>
      <c r="BT122" s="1088"/>
      <c r="BU122" s="1088"/>
      <c r="BV122" s="1088">
        <v>155101672</v>
      </c>
      <c r="BW122" s="1088"/>
      <c r="BX122" s="1088"/>
      <c r="BY122" s="1088"/>
      <c r="BZ122" s="1088"/>
      <c r="CA122" s="1088">
        <v>159172389</v>
      </c>
      <c r="CB122" s="1088"/>
      <c r="CC122" s="1088"/>
      <c r="CD122" s="1088"/>
      <c r="CE122" s="1088"/>
      <c r="CF122" s="1108">
        <v>241.5</v>
      </c>
      <c r="CG122" s="1109"/>
      <c r="CH122" s="1109"/>
      <c r="CI122" s="1109"/>
      <c r="CJ122" s="1109"/>
      <c r="CK122" s="1100"/>
      <c r="CL122" s="1101"/>
      <c r="CM122" s="1101"/>
      <c r="CN122" s="1101"/>
      <c r="CO122" s="1102"/>
      <c r="CP122" s="1110" t="s">
        <v>495</v>
      </c>
      <c r="CQ122" s="1111"/>
      <c r="CR122" s="1111"/>
      <c r="CS122" s="1111"/>
      <c r="CT122" s="1111"/>
      <c r="CU122" s="1111"/>
      <c r="CV122" s="1111"/>
      <c r="CW122" s="1111"/>
      <c r="CX122" s="1111"/>
      <c r="CY122" s="1111"/>
      <c r="CZ122" s="1111"/>
      <c r="DA122" s="1111"/>
      <c r="DB122" s="1111"/>
      <c r="DC122" s="1111"/>
      <c r="DD122" s="1111"/>
      <c r="DE122" s="1111"/>
      <c r="DF122" s="1112"/>
      <c r="DG122" s="1009">
        <v>1554249</v>
      </c>
      <c r="DH122" s="1010"/>
      <c r="DI122" s="1010"/>
      <c r="DJ122" s="1010"/>
      <c r="DK122" s="1010"/>
      <c r="DL122" s="1010">
        <v>1410492</v>
      </c>
      <c r="DM122" s="1010"/>
      <c r="DN122" s="1010"/>
      <c r="DO122" s="1010"/>
      <c r="DP122" s="1010"/>
      <c r="DQ122" s="1010">
        <v>1255096</v>
      </c>
      <c r="DR122" s="1010"/>
      <c r="DS122" s="1010"/>
      <c r="DT122" s="1010"/>
      <c r="DU122" s="1010"/>
      <c r="DV122" s="1011">
        <v>1.9</v>
      </c>
      <c r="DW122" s="1011"/>
      <c r="DX122" s="1011"/>
      <c r="DY122" s="1011"/>
      <c r="DZ122" s="1012"/>
    </row>
    <row r="123" spans="1:130" s="246" customFormat="1" ht="26.25" customHeight="1">
      <c r="A123" s="1149"/>
      <c r="B123" s="1036"/>
      <c r="C123" s="1006" t="s">
        <v>471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113475</v>
      </c>
      <c r="AB123" s="1049"/>
      <c r="AC123" s="1049"/>
      <c r="AD123" s="1049"/>
      <c r="AE123" s="1050"/>
      <c r="AF123" s="1051">
        <v>128179</v>
      </c>
      <c r="AG123" s="1049"/>
      <c r="AH123" s="1049"/>
      <c r="AI123" s="1049"/>
      <c r="AJ123" s="1050"/>
      <c r="AK123" s="1051">
        <v>136004</v>
      </c>
      <c r="AL123" s="1049"/>
      <c r="AM123" s="1049"/>
      <c r="AN123" s="1049"/>
      <c r="AO123" s="1050"/>
      <c r="AP123" s="1052">
        <v>0.2</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496</v>
      </c>
      <c r="BP123" s="1096"/>
      <c r="BQ123" s="1155">
        <v>170535055</v>
      </c>
      <c r="BR123" s="1156"/>
      <c r="BS123" s="1156"/>
      <c r="BT123" s="1156"/>
      <c r="BU123" s="1156"/>
      <c r="BV123" s="1156">
        <v>173440818</v>
      </c>
      <c r="BW123" s="1156"/>
      <c r="BX123" s="1156"/>
      <c r="BY123" s="1156"/>
      <c r="BZ123" s="1156"/>
      <c r="CA123" s="1156">
        <v>177235603</v>
      </c>
      <c r="CB123" s="1156"/>
      <c r="CC123" s="1156"/>
      <c r="CD123" s="1156"/>
      <c r="CE123" s="1156"/>
      <c r="CF123" s="1089"/>
      <c r="CG123" s="1090"/>
      <c r="CH123" s="1090"/>
      <c r="CI123" s="1090"/>
      <c r="CJ123" s="1091"/>
      <c r="CK123" s="1100"/>
      <c r="CL123" s="1101"/>
      <c r="CM123" s="1101"/>
      <c r="CN123" s="1101"/>
      <c r="CO123" s="1102"/>
      <c r="CP123" s="1110" t="s">
        <v>497</v>
      </c>
      <c r="CQ123" s="1111"/>
      <c r="CR123" s="1111"/>
      <c r="CS123" s="1111"/>
      <c r="CT123" s="1111"/>
      <c r="CU123" s="1111"/>
      <c r="CV123" s="1111"/>
      <c r="CW123" s="1111"/>
      <c r="CX123" s="1111"/>
      <c r="CY123" s="1111"/>
      <c r="CZ123" s="1111"/>
      <c r="DA123" s="1111"/>
      <c r="DB123" s="1111"/>
      <c r="DC123" s="1111"/>
      <c r="DD123" s="1111"/>
      <c r="DE123" s="1111"/>
      <c r="DF123" s="1112"/>
      <c r="DG123" s="1048">
        <v>420619</v>
      </c>
      <c r="DH123" s="1049"/>
      <c r="DI123" s="1049"/>
      <c r="DJ123" s="1049"/>
      <c r="DK123" s="1050"/>
      <c r="DL123" s="1051">
        <v>367522</v>
      </c>
      <c r="DM123" s="1049"/>
      <c r="DN123" s="1049"/>
      <c r="DO123" s="1049"/>
      <c r="DP123" s="1050"/>
      <c r="DQ123" s="1051">
        <v>358000</v>
      </c>
      <c r="DR123" s="1049"/>
      <c r="DS123" s="1049"/>
      <c r="DT123" s="1049"/>
      <c r="DU123" s="1050"/>
      <c r="DV123" s="1052">
        <v>0.5</v>
      </c>
      <c r="DW123" s="1053"/>
      <c r="DX123" s="1053"/>
      <c r="DY123" s="1053"/>
      <c r="DZ123" s="1054"/>
    </row>
    <row r="124" spans="1:130" s="246" customFormat="1" ht="26.25" customHeight="1" thickBot="1">
      <c r="A124" s="1149"/>
      <c r="B124" s="1036"/>
      <c r="C124" s="1006" t="s">
        <v>477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480</v>
      </c>
      <c r="AB124" s="1049"/>
      <c r="AC124" s="1049"/>
      <c r="AD124" s="1049"/>
      <c r="AE124" s="1050"/>
      <c r="AF124" s="1051" t="s">
        <v>478</v>
      </c>
      <c r="AG124" s="1049"/>
      <c r="AH124" s="1049"/>
      <c r="AI124" s="1049"/>
      <c r="AJ124" s="1050"/>
      <c r="AK124" s="1051" t="s">
        <v>498</v>
      </c>
      <c r="AL124" s="1049"/>
      <c r="AM124" s="1049"/>
      <c r="AN124" s="1049"/>
      <c r="AO124" s="1050"/>
      <c r="AP124" s="1052" t="s">
        <v>415</v>
      </c>
      <c r="AQ124" s="1053"/>
      <c r="AR124" s="1053"/>
      <c r="AS124" s="1053"/>
      <c r="AT124" s="1054"/>
      <c r="AU124" s="1151" t="s">
        <v>499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162.6</v>
      </c>
      <c r="BR124" s="1118"/>
      <c r="BS124" s="1118"/>
      <c r="BT124" s="1118"/>
      <c r="BU124" s="1118"/>
      <c r="BV124" s="1118">
        <v>164.4</v>
      </c>
      <c r="BW124" s="1118"/>
      <c r="BX124" s="1118"/>
      <c r="BY124" s="1118"/>
      <c r="BZ124" s="1118"/>
      <c r="CA124" s="1118">
        <v>165.9</v>
      </c>
      <c r="CB124" s="1118"/>
      <c r="CC124" s="1118"/>
      <c r="CD124" s="1118"/>
      <c r="CE124" s="1118"/>
      <c r="CF124" s="1119"/>
      <c r="CG124" s="1120"/>
      <c r="CH124" s="1120"/>
      <c r="CI124" s="1120"/>
      <c r="CJ124" s="1121"/>
      <c r="CK124" s="1103"/>
      <c r="CL124" s="1103"/>
      <c r="CM124" s="1103"/>
      <c r="CN124" s="1103"/>
      <c r="CO124" s="1104"/>
      <c r="CP124" s="1110" t="s">
        <v>500</v>
      </c>
      <c r="CQ124" s="1111"/>
      <c r="CR124" s="1111"/>
      <c r="CS124" s="1111"/>
      <c r="CT124" s="1111"/>
      <c r="CU124" s="1111"/>
      <c r="CV124" s="1111"/>
      <c r="CW124" s="1111"/>
      <c r="CX124" s="1111"/>
      <c r="CY124" s="1111"/>
      <c r="CZ124" s="1111"/>
      <c r="DA124" s="1111"/>
      <c r="DB124" s="1111"/>
      <c r="DC124" s="1111"/>
      <c r="DD124" s="1111"/>
      <c r="DE124" s="1111"/>
      <c r="DF124" s="1112"/>
      <c r="DG124" s="1095" t="s">
        <v>478</v>
      </c>
      <c r="DH124" s="1074"/>
      <c r="DI124" s="1074"/>
      <c r="DJ124" s="1074"/>
      <c r="DK124" s="1075"/>
      <c r="DL124" s="1073" t="s">
        <v>415</v>
      </c>
      <c r="DM124" s="1074"/>
      <c r="DN124" s="1074"/>
      <c r="DO124" s="1074"/>
      <c r="DP124" s="1075"/>
      <c r="DQ124" s="1073" t="s">
        <v>415</v>
      </c>
      <c r="DR124" s="1074"/>
      <c r="DS124" s="1074"/>
      <c r="DT124" s="1074"/>
      <c r="DU124" s="1075"/>
      <c r="DV124" s="1076" t="s">
        <v>476</v>
      </c>
      <c r="DW124" s="1077"/>
      <c r="DX124" s="1077"/>
      <c r="DY124" s="1077"/>
      <c r="DZ124" s="1078"/>
    </row>
    <row r="125" spans="1:130" s="246" customFormat="1" ht="26.25" customHeight="1">
      <c r="A125" s="1149"/>
      <c r="B125" s="1036"/>
      <c r="C125" s="1006" t="s">
        <v>481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480</v>
      </c>
      <c r="AB125" s="1049"/>
      <c r="AC125" s="1049"/>
      <c r="AD125" s="1049"/>
      <c r="AE125" s="1050"/>
      <c r="AF125" s="1051" t="s">
        <v>482</v>
      </c>
      <c r="AG125" s="1049"/>
      <c r="AH125" s="1049"/>
      <c r="AI125" s="1049"/>
      <c r="AJ125" s="1050"/>
      <c r="AK125" s="1051" t="s">
        <v>415</v>
      </c>
      <c r="AL125" s="1049"/>
      <c r="AM125" s="1049"/>
      <c r="AN125" s="1049"/>
      <c r="AO125" s="1050"/>
      <c r="AP125" s="1052" t="s">
        <v>493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501</v>
      </c>
      <c r="CL125" s="1098"/>
      <c r="CM125" s="1098"/>
      <c r="CN125" s="1098"/>
      <c r="CO125" s="1099"/>
      <c r="CP125" s="1030" t="s">
        <v>502</v>
      </c>
      <c r="CQ125" s="979"/>
      <c r="CR125" s="979"/>
      <c r="CS125" s="979"/>
      <c r="CT125" s="979"/>
      <c r="CU125" s="979"/>
      <c r="CV125" s="979"/>
      <c r="CW125" s="979"/>
      <c r="CX125" s="979"/>
      <c r="CY125" s="979"/>
      <c r="CZ125" s="979"/>
      <c r="DA125" s="979"/>
      <c r="DB125" s="979"/>
      <c r="DC125" s="979"/>
      <c r="DD125" s="979"/>
      <c r="DE125" s="979"/>
      <c r="DF125" s="980"/>
      <c r="DG125" s="1016" t="s">
        <v>480</v>
      </c>
      <c r="DH125" s="1017"/>
      <c r="DI125" s="1017"/>
      <c r="DJ125" s="1017"/>
      <c r="DK125" s="1017"/>
      <c r="DL125" s="1017" t="s">
        <v>493</v>
      </c>
      <c r="DM125" s="1017"/>
      <c r="DN125" s="1017"/>
      <c r="DO125" s="1017"/>
      <c r="DP125" s="1017"/>
      <c r="DQ125" s="1017" t="s">
        <v>476</v>
      </c>
      <c r="DR125" s="1017"/>
      <c r="DS125" s="1017"/>
      <c r="DT125" s="1017"/>
      <c r="DU125" s="1017"/>
      <c r="DV125" s="1018" t="s">
        <v>482</v>
      </c>
      <c r="DW125" s="1018"/>
      <c r="DX125" s="1018"/>
      <c r="DY125" s="1018"/>
      <c r="DZ125" s="1019"/>
    </row>
    <row r="126" spans="1:130" s="246" customFormat="1" ht="26.25" customHeight="1" thickBot="1">
      <c r="A126" s="1149"/>
      <c r="B126" s="1036"/>
      <c r="C126" s="1006" t="s">
        <v>485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415</v>
      </c>
      <c r="AB126" s="1049"/>
      <c r="AC126" s="1049"/>
      <c r="AD126" s="1049"/>
      <c r="AE126" s="1050"/>
      <c r="AF126" s="1051" t="s">
        <v>475</v>
      </c>
      <c r="AG126" s="1049"/>
      <c r="AH126" s="1049"/>
      <c r="AI126" s="1049"/>
      <c r="AJ126" s="1050"/>
      <c r="AK126" s="1051" t="s">
        <v>480</v>
      </c>
      <c r="AL126" s="1049"/>
      <c r="AM126" s="1049"/>
      <c r="AN126" s="1049"/>
      <c r="AO126" s="1050"/>
      <c r="AP126" s="1052" t="s">
        <v>483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503</v>
      </c>
      <c r="CQ126" s="1040"/>
      <c r="CR126" s="1040"/>
      <c r="CS126" s="1040"/>
      <c r="CT126" s="1040"/>
      <c r="CU126" s="1040"/>
      <c r="CV126" s="1040"/>
      <c r="CW126" s="1040"/>
      <c r="CX126" s="1040"/>
      <c r="CY126" s="1040"/>
      <c r="CZ126" s="1040"/>
      <c r="DA126" s="1040"/>
      <c r="DB126" s="1040"/>
      <c r="DC126" s="1040"/>
      <c r="DD126" s="1040"/>
      <c r="DE126" s="1040"/>
      <c r="DF126" s="1041"/>
      <c r="DG126" s="1009" t="s">
        <v>498</v>
      </c>
      <c r="DH126" s="1010"/>
      <c r="DI126" s="1010"/>
      <c r="DJ126" s="1010"/>
      <c r="DK126" s="1010"/>
      <c r="DL126" s="1010" t="s">
        <v>483</v>
      </c>
      <c r="DM126" s="1010"/>
      <c r="DN126" s="1010"/>
      <c r="DO126" s="1010"/>
      <c r="DP126" s="1010"/>
      <c r="DQ126" s="1010" t="s">
        <v>480</v>
      </c>
      <c r="DR126" s="1010"/>
      <c r="DS126" s="1010"/>
      <c r="DT126" s="1010"/>
      <c r="DU126" s="1010"/>
      <c r="DV126" s="1011" t="s">
        <v>480</v>
      </c>
      <c r="DW126" s="1011"/>
      <c r="DX126" s="1011"/>
      <c r="DY126" s="1011"/>
      <c r="DZ126" s="1012"/>
    </row>
    <row r="127" spans="1:130" s="246" customFormat="1" ht="26.25" customHeight="1">
      <c r="A127" s="1150"/>
      <c r="B127" s="1038"/>
      <c r="C127" s="1092" t="s">
        <v>504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150</v>
      </c>
      <c r="AB127" s="1049"/>
      <c r="AC127" s="1049"/>
      <c r="AD127" s="1049"/>
      <c r="AE127" s="1050"/>
      <c r="AF127" s="1051" t="s">
        <v>415</v>
      </c>
      <c r="AG127" s="1049"/>
      <c r="AH127" s="1049"/>
      <c r="AI127" s="1049"/>
      <c r="AJ127" s="1050"/>
      <c r="AK127" s="1051" t="s">
        <v>415</v>
      </c>
      <c r="AL127" s="1049"/>
      <c r="AM127" s="1049"/>
      <c r="AN127" s="1049"/>
      <c r="AO127" s="1050"/>
      <c r="AP127" s="1052" t="s">
        <v>498</v>
      </c>
      <c r="AQ127" s="1053"/>
      <c r="AR127" s="1053"/>
      <c r="AS127" s="1053"/>
      <c r="AT127" s="1054"/>
      <c r="AU127" s="282"/>
      <c r="AV127" s="282"/>
      <c r="AW127" s="282"/>
      <c r="AX127" s="1122" t="s">
        <v>505</v>
      </c>
      <c r="AY127" s="1123"/>
      <c r="AZ127" s="1123"/>
      <c r="BA127" s="1123"/>
      <c r="BB127" s="1123"/>
      <c r="BC127" s="1123"/>
      <c r="BD127" s="1123"/>
      <c r="BE127" s="1124"/>
      <c r="BF127" s="1125" t="s">
        <v>506</v>
      </c>
      <c r="BG127" s="1123"/>
      <c r="BH127" s="1123"/>
      <c r="BI127" s="1123"/>
      <c r="BJ127" s="1123"/>
      <c r="BK127" s="1123"/>
      <c r="BL127" s="1124"/>
      <c r="BM127" s="1125" t="s">
        <v>507</v>
      </c>
      <c r="BN127" s="1123"/>
      <c r="BO127" s="1123"/>
      <c r="BP127" s="1123"/>
      <c r="BQ127" s="1123"/>
      <c r="BR127" s="1123"/>
      <c r="BS127" s="1124"/>
      <c r="BT127" s="1125" t="s">
        <v>508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509</v>
      </c>
      <c r="CQ127" s="1040"/>
      <c r="CR127" s="1040"/>
      <c r="CS127" s="1040"/>
      <c r="CT127" s="1040"/>
      <c r="CU127" s="1040"/>
      <c r="CV127" s="1040"/>
      <c r="CW127" s="1040"/>
      <c r="CX127" s="1040"/>
      <c r="CY127" s="1040"/>
      <c r="CZ127" s="1040"/>
      <c r="DA127" s="1040"/>
      <c r="DB127" s="1040"/>
      <c r="DC127" s="1040"/>
      <c r="DD127" s="1040"/>
      <c r="DE127" s="1040"/>
      <c r="DF127" s="1041"/>
      <c r="DG127" s="1009" t="s">
        <v>498</v>
      </c>
      <c r="DH127" s="1010"/>
      <c r="DI127" s="1010"/>
      <c r="DJ127" s="1010"/>
      <c r="DK127" s="1010"/>
      <c r="DL127" s="1010" t="s">
        <v>474</v>
      </c>
      <c r="DM127" s="1010"/>
      <c r="DN127" s="1010"/>
      <c r="DO127" s="1010"/>
      <c r="DP127" s="1010"/>
      <c r="DQ127" s="1010" t="s">
        <v>474</v>
      </c>
      <c r="DR127" s="1010"/>
      <c r="DS127" s="1010"/>
      <c r="DT127" s="1010"/>
      <c r="DU127" s="1010"/>
      <c r="DV127" s="1011" t="s">
        <v>480</v>
      </c>
      <c r="DW127" s="1011"/>
      <c r="DX127" s="1011"/>
      <c r="DY127" s="1011"/>
      <c r="DZ127" s="1012"/>
    </row>
    <row r="128" spans="1:130" s="246" customFormat="1" ht="26.25" customHeight="1" thickBot="1">
      <c r="A128" s="1133" t="s">
        <v>510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511</v>
      </c>
      <c r="X128" s="1135"/>
      <c r="Y128" s="1135"/>
      <c r="Z128" s="1136"/>
      <c r="AA128" s="1137">
        <v>938199</v>
      </c>
      <c r="AB128" s="1138"/>
      <c r="AC128" s="1138"/>
      <c r="AD128" s="1138"/>
      <c r="AE128" s="1139"/>
      <c r="AF128" s="1140">
        <v>719387</v>
      </c>
      <c r="AG128" s="1138"/>
      <c r="AH128" s="1138"/>
      <c r="AI128" s="1138"/>
      <c r="AJ128" s="1139"/>
      <c r="AK128" s="1140">
        <v>675980</v>
      </c>
      <c r="AL128" s="1138"/>
      <c r="AM128" s="1138"/>
      <c r="AN128" s="1138"/>
      <c r="AO128" s="1139"/>
      <c r="AP128" s="1141"/>
      <c r="AQ128" s="1142"/>
      <c r="AR128" s="1142"/>
      <c r="AS128" s="1142"/>
      <c r="AT128" s="1143"/>
      <c r="AU128" s="282"/>
      <c r="AV128" s="282"/>
      <c r="AW128" s="282"/>
      <c r="AX128" s="978" t="s">
        <v>512</v>
      </c>
      <c r="AY128" s="979"/>
      <c r="AZ128" s="979"/>
      <c r="BA128" s="979"/>
      <c r="BB128" s="979"/>
      <c r="BC128" s="979"/>
      <c r="BD128" s="979"/>
      <c r="BE128" s="980"/>
      <c r="BF128" s="1144" t="s">
        <v>493</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513</v>
      </c>
      <c r="CQ128" s="1127"/>
      <c r="CR128" s="1127"/>
      <c r="CS128" s="1127"/>
      <c r="CT128" s="1127"/>
      <c r="CU128" s="1127"/>
      <c r="CV128" s="1127"/>
      <c r="CW128" s="1127"/>
      <c r="CX128" s="1127"/>
      <c r="CY128" s="1127"/>
      <c r="CZ128" s="1127"/>
      <c r="DA128" s="1127"/>
      <c r="DB128" s="1127"/>
      <c r="DC128" s="1127"/>
      <c r="DD128" s="1127"/>
      <c r="DE128" s="1127"/>
      <c r="DF128" s="1128"/>
      <c r="DG128" s="1129" t="s">
        <v>415</v>
      </c>
      <c r="DH128" s="1130"/>
      <c r="DI128" s="1130"/>
      <c r="DJ128" s="1130"/>
      <c r="DK128" s="1130"/>
      <c r="DL128" s="1130" t="s">
        <v>415</v>
      </c>
      <c r="DM128" s="1130"/>
      <c r="DN128" s="1130"/>
      <c r="DO128" s="1130"/>
      <c r="DP128" s="1130"/>
      <c r="DQ128" s="1130" t="s">
        <v>480</v>
      </c>
      <c r="DR128" s="1130"/>
      <c r="DS128" s="1130"/>
      <c r="DT128" s="1130"/>
      <c r="DU128" s="1130"/>
      <c r="DV128" s="1131" t="s">
        <v>480</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514</v>
      </c>
      <c r="X129" s="1164"/>
      <c r="Y129" s="1164"/>
      <c r="Z129" s="1165"/>
      <c r="AA129" s="1048">
        <v>79033784</v>
      </c>
      <c r="AB129" s="1049"/>
      <c r="AC129" s="1049"/>
      <c r="AD129" s="1049"/>
      <c r="AE129" s="1050"/>
      <c r="AF129" s="1051">
        <v>78642485</v>
      </c>
      <c r="AG129" s="1049"/>
      <c r="AH129" s="1049"/>
      <c r="AI129" s="1049"/>
      <c r="AJ129" s="1050"/>
      <c r="AK129" s="1051">
        <v>78427363</v>
      </c>
      <c r="AL129" s="1049"/>
      <c r="AM129" s="1049"/>
      <c r="AN129" s="1049"/>
      <c r="AO129" s="1050"/>
      <c r="AP129" s="1166"/>
      <c r="AQ129" s="1167"/>
      <c r="AR129" s="1167"/>
      <c r="AS129" s="1167"/>
      <c r="AT129" s="1168"/>
      <c r="AU129" s="284"/>
      <c r="AV129" s="284"/>
      <c r="AW129" s="284"/>
      <c r="AX129" s="1157" t="s">
        <v>515</v>
      </c>
      <c r="AY129" s="1040"/>
      <c r="AZ129" s="1040"/>
      <c r="BA129" s="1040"/>
      <c r="BB129" s="1040"/>
      <c r="BC129" s="1040"/>
      <c r="BD129" s="1040"/>
      <c r="BE129" s="1041"/>
      <c r="BF129" s="1158" t="s">
        <v>478</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516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517</v>
      </c>
      <c r="X130" s="1164"/>
      <c r="Y130" s="1164"/>
      <c r="Z130" s="1165"/>
      <c r="AA130" s="1048">
        <v>13202490</v>
      </c>
      <c r="AB130" s="1049"/>
      <c r="AC130" s="1049"/>
      <c r="AD130" s="1049"/>
      <c r="AE130" s="1050"/>
      <c r="AF130" s="1051">
        <v>12614231</v>
      </c>
      <c r="AG130" s="1049"/>
      <c r="AH130" s="1049"/>
      <c r="AI130" s="1049"/>
      <c r="AJ130" s="1050"/>
      <c r="AK130" s="1051">
        <v>12526936</v>
      </c>
      <c r="AL130" s="1049"/>
      <c r="AM130" s="1049"/>
      <c r="AN130" s="1049"/>
      <c r="AO130" s="1050"/>
      <c r="AP130" s="1166"/>
      <c r="AQ130" s="1167"/>
      <c r="AR130" s="1167"/>
      <c r="AS130" s="1167"/>
      <c r="AT130" s="1168"/>
      <c r="AU130" s="284"/>
      <c r="AV130" s="284"/>
      <c r="AW130" s="284"/>
      <c r="AX130" s="1157" t="s">
        <v>518</v>
      </c>
      <c r="AY130" s="1040"/>
      <c r="AZ130" s="1040"/>
      <c r="BA130" s="1040"/>
      <c r="BB130" s="1040"/>
      <c r="BC130" s="1040"/>
      <c r="BD130" s="1040"/>
      <c r="BE130" s="1041"/>
      <c r="BF130" s="1194">
        <v>14.6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519</v>
      </c>
      <c r="X131" s="1202"/>
      <c r="Y131" s="1202"/>
      <c r="Z131" s="1203"/>
      <c r="AA131" s="1095">
        <v>65831294</v>
      </c>
      <c r="AB131" s="1074"/>
      <c r="AC131" s="1074"/>
      <c r="AD131" s="1074"/>
      <c r="AE131" s="1075"/>
      <c r="AF131" s="1073">
        <v>66028254</v>
      </c>
      <c r="AG131" s="1074"/>
      <c r="AH131" s="1074"/>
      <c r="AI131" s="1074"/>
      <c r="AJ131" s="1075"/>
      <c r="AK131" s="1073">
        <v>65900427</v>
      </c>
      <c r="AL131" s="1074"/>
      <c r="AM131" s="1074"/>
      <c r="AN131" s="1074"/>
      <c r="AO131" s="1075"/>
      <c r="AP131" s="1204"/>
      <c r="AQ131" s="1205"/>
      <c r="AR131" s="1205"/>
      <c r="AS131" s="1205"/>
      <c r="AT131" s="1206"/>
      <c r="AU131" s="284"/>
      <c r="AV131" s="284"/>
      <c r="AW131" s="284"/>
      <c r="AX131" s="1176" t="s">
        <v>520</v>
      </c>
      <c r="AY131" s="1127"/>
      <c r="AZ131" s="1127"/>
      <c r="BA131" s="1127"/>
      <c r="BB131" s="1127"/>
      <c r="BC131" s="1127"/>
      <c r="BD131" s="1127"/>
      <c r="BE131" s="1128"/>
      <c r="BF131" s="1177">
        <v>165.9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521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522</v>
      </c>
      <c r="W132" s="1187"/>
      <c r="X132" s="1187"/>
      <c r="Y132" s="1187"/>
      <c r="Z132" s="1188"/>
      <c r="AA132" s="1189">
        <v>15.235753989999999</v>
      </c>
      <c r="AB132" s="1190"/>
      <c r="AC132" s="1190"/>
      <c r="AD132" s="1190"/>
      <c r="AE132" s="1191"/>
      <c r="AF132" s="1192">
        <v>14.27637629</v>
      </c>
      <c r="AG132" s="1190"/>
      <c r="AH132" s="1190"/>
      <c r="AI132" s="1190"/>
      <c r="AJ132" s="1191"/>
      <c r="AK132" s="1192">
        <v>14.515837660000001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523</v>
      </c>
      <c r="W133" s="1170"/>
      <c r="X133" s="1170"/>
      <c r="Y133" s="1170"/>
      <c r="Z133" s="1171"/>
      <c r="AA133" s="1172">
        <v>14.9</v>
      </c>
      <c r="AB133" s="1173"/>
      <c r="AC133" s="1173"/>
      <c r="AD133" s="1173"/>
      <c r="AE133" s="1174"/>
      <c r="AF133" s="1172">
        <v>14.7</v>
      </c>
      <c r="AG133" s="1173"/>
      <c r="AH133" s="1173"/>
      <c r="AI133" s="1173"/>
      <c r="AJ133" s="1174"/>
      <c r="AK133" s="1172">
        <v>14.6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DnPLr6MAl+Z2IDlwOpIS2toA6hwkj7ub+TtGZ1UZVjyqHSvLFf1qEOO81+TG4hF7+ssBQDAS714IwJY0252Gg==" saltValue="RZuHE/R/eND4r8cYKRaD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mBcxOodHRWdL2BtFn+X6yuv6yMr+fejGz0zWzTyvYASpBWy0sEw0aAMF9hRS0W4zG9MTaXNO6wbeI0hdxqKaA==" saltValue="EM38iATQVy0yGmrm2mze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z5JUZulAH9D+8sVr/7uEGEaq1V4qJLmqA7t/+BX1fkoHBnIb2x6PX1zxcM5QIQ4o3J20xEBu2yFGw/oac8BQg==" saltValue="2s+F55dLMqZbEmwVDTc8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527</v>
      </c>
      <c r="AP7" s="303"/>
      <c r="AQ7" s="304" t="s">
        <v>528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529</v>
      </c>
      <c r="AQ8" s="310" t="s">
        <v>530</v>
      </c>
      <c r="AR8" s="311" t="s">
        <v>531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532</v>
      </c>
      <c r="AL9" s="1213"/>
      <c r="AM9" s="1213"/>
      <c r="AN9" s="1214"/>
      <c r="AO9" s="312">
        <v>20902751</v>
      </c>
      <c r="AP9" s="312">
        <v>63310</v>
      </c>
      <c r="AQ9" s="313">
        <v>57923</v>
      </c>
      <c r="AR9" s="314">
        <v>9.3000000000000007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533</v>
      </c>
      <c r="AL10" s="1213"/>
      <c r="AM10" s="1213"/>
      <c r="AN10" s="1214"/>
      <c r="AO10" s="315">
        <v>1248698</v>
      </c>
      <c r="AP10" s="315">
        <v>3782</v>
      </c>
      <c r="AQ10" s="316">
        <v>2689</v>
      </c>
      <c r="AR10" s="317">
        <v>40.6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534</v>
      </c>
      <c r="AL11" s="1213"/>
      <c r="AM11" s="1213"/>
      <c r="AN11" s="1214"/>
      <c r="AO11" s="315">
        <v>832</v>
      </c>
      <c r="AP11" s="315">
        <v>3</v>
      </c>
      <c r="AQ11" s="316">
        <v>1561</v>
      </c>
      <c r="AR11" s="317">
        <v>-99.8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535</v>
      </c>
      <c r="AL12" s="1213"/>
      <c r="AM12" s="1213"/>
      <c r="AN12" s="1214"/>
      <c r="AO12" s="315">
        <v>717029</v>
      </c>
      <c r="AP12" s="315">
        <v>2172</v>
      </c>
      <c r="AQ12" s="316">
        <v>539</v>
      </c>
      <c r="AR12" s="317">
        <v>303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536</v>
      </c>
      <c r="AL13" s="1213"/>
      <c r="AM13" s="1213"/>
      <c r="AN13" s="1214"/>
      <c r="AO13" s="315" t="s">
        <v>537</v>
      </c>
      <c r="AP13" s="315" t="s">
        <v>537</v>
      </c>
      <c r="AQ13" s="316">
        <v>13</v>
      </c>
      <c r="AR13" s="317" t="s">
        <v>537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538</v>
      </c>
      <c r="AL14" s="1213"/>
      <c r="AM14" s="1213"/>
      <c r="AN14" s="1214"/>
      <c r="AO14" s="315">
        <v>830468</v>
      </c>
      <c r="AP14" s="315">
        <v>2515</v>
      </c>
      <c r="AQ14" s="316">
        <v>1886</v>
      </c>
      <c r="AR14" s="317">
        <v>33.4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539</v>
      </c>
      <c r="AL15" s="1213"/>
      <c r="AM15" s="1213"/>
      <c r="AN15" s="1214"/>
      <c r="AO15" s="315">
        <v>314107</v>
      </c>
      <c r="AP15" s="315">
        <v>951</v>
      </c>
      <c r="AQ15" s="316">
        <v>1251</v>
      </c>
      <c r="AR15" s="317">
        <v>-24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540</v>
      </c>
      <c r="AL16" s="1216"/>
      <c r="AM16" s="1216"/>
      <c r="AN16" s="1217"/>
      <c r="AO16" s="315">
        <v>-1629920</v>
      </c>
      <c r="AP16" s="315">
        <v>-4937</v>
      </c>
      <c r="AQ16" s="316">
        <v>-4255</v>
      </c>
      <c r="AR16" s="317">
        <v>16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22383965</v>
      </c>
      <c r="AP17" s="315">
        <v>67796</v>
      </c>
      <c r="AQ17" s="316">
        <v>61607</v>
      </c>
      <c r="AR17" s="317">
        <v>10</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542</v>
      </c>
      <c r="AP20" s="323" t="s">
        <v>543</v>
      </c>
      <c r="AQ20" s="324" t="s">
        <v>544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545</v>
      </c>
      <c r="AL21" s="1208"/>
      <c r="AM21" s="1208"/>
      <c r="AN21" s="1209"/>
      <c r="AO21" s="327">
        <v>7.44</v>
      </c>
      <c r="AP21" s="328">
        <v>6.25</v>
      </c>
      <c r="AQ21" s="329">
        <v>1.19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546</v>
      </c>
      <c r="AL22" s="1208"/>
      <c r="AM22" s="1208"/>
      <c r="AN22" s="1209"/>
      <c r="AO22" s="332">
        <v>99.3</v>
      </c>
      <c r="AP22" s="333">
        <v>100</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527</v>
      </c>
      <c r="AP30" s="303"/>
      <c r="AQ30" s="304" t="s">
        <v>528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529</v>
      </c>
      <c r="AQ31" s="310" t="s">
        <v>530</v>
      </c>
      <c r="AR31" s="311" t="s">
        <v>531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550</v>
      </c>
      <c r="AL32" s="1224"/>
      <c r="AM32" s="1224"/>
      <c r="AN32" s="1225"/>
      <c r="AO32" s="342">
        <v>18116528</v>
      </c>
      <c r="AP32" s="342">
        <v>54871</v>
      </c>
      <c r="AQ32" s="343">
        <v>37305</v>
      </c>
      <c r="AR32" s="344">
        <v>47.1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551</v>
      </c>
      <c r="AL33" s="1224"/>
      <c r="AM33" s="1224"/>
      <c r="AN33" s="1225"/>
      <c r="AO33" s="342" t="s">
        <v>537</v>
      </c>
      <c r="AP33" s="342" t="s">
        <v>537</v>
      </c>
      <c r="AQ33" s="343">
        <v>4</v>
      </c>
      <c r="AR33" s="344" t="s">
        <v>537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552</v>
      </c>
      <c r="AL34" s="1224"/>
      <c r="AM34" s="1224"/>
      <c r="AN34" s="1225"/>
      <c r="AO34" s="342">
        <v>16667</v>
      </c>
      <c r="AP34" s="342">
        <v>50</v>
      </c>
      <c r="AQ34" s="343">
        <v>89</v>
      </c>
      <c r="AR34" s="344">
        <v>-43.8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553</v>
      </c>
      <c r="AL35" s="1224"/>
      <c r="AM35" s="1224"/>
      <c r="AN35" s="1225"/>
      <c r="AO35" s="342">
        <v>3610595</v>
      </c>
      <c r="AP35" s="342">
        <v>10936</v>
      </c>
      <c r="AQ35" s="343">
        <v>9317</v>
      </c>
      <c r="AR35" s="344">
        <v>17.399999999999999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554</v>
      </c>
      <c r="AL36" s="1224"/>
      <c r="AM36" s="1224"/>
      <c r="AN36" s="1225"/>
      <c r="AO36" s="342">
        <v>888945</v>
      </c>
      <c r="AP36" s="342">
        <v>2692</v>
      </c>
      <c r="AQ36" s="343">
        <v>337</v>
      </c>
      <c r="AR36" s="344">
        <v>698.8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555</v>
      </c>
      <c r="AL37" s="1224"/>
      <c r="AM37" s="1224"/>
      <c r="AN37" s="1225"/>
      <c r="AO37" s="342">
        <v>136004</v>
      </c>
      <c r="AP37" s="342">
        <v>412</v>
      </c>
      <c r="AQ37" s="343">
        <v>969</v>
      </c>
      <c r="AR37" s="344">
        <v>-57.5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556</v>
      </c>
      <c r="AL38" s="1227"/>
      <c r="AM38" s="1227"/>
      <c r="AN38" s="1228"/>
      <c r="AO38" s="345">
        <v>176</v>
      </c>
      <c r="AP38" s="345">
        <v>1</v>
      </c>
      <c r="AQ38" s="346">
        <v>1</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557</v>
      </c>
      <c r="AL39" s="1227"/>
      <c r="AM39" s="1227"/>
      <c r="AN39" s="1228"/>
      <c r="AO39" s="342">
        <v>-675980</v>
      </c>
      <c r="AP39" s="342">
        <v>-2047</v>
      </c>
      <c r="AQ39" s="343">
        <v>-8362</v>
      </c>
      <c r="AR39" s="344">
        <v>-75.5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558</v>
      </c>
      <c r="AL40" s="1224"/>
      <c r="AM40" s="1224"/>
      <c r="AN40" s="1225"/>
      <c r="AO40" s="342">
        <v>-12526936</v>
      </c>
      <c r="AP40" s="342">
        <v>-37941</v>
      </c>
      <c r="AQ40" s="343">
        <v>-29125</v>
      </c>
      <c r="AR40" s="344">
        <v>30.3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9565999</v>
      </c>
      <c r="AP41" s="342">
        <v>28973</v>
      </c>
      <c r="AQ41" s="343">
        <v>10534</v>
      </c>
      <c r="AR41" s="344">
        <v>175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560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527</v>
      </c>
      <c r="AN49" s="1220" t="s">
        <v>562</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563</v>
      </c>
      <c r="AO50" s="359" t="s">
        <v>564</v>
      </c>
      <c r="AP50" s="360" t="s">
        <v>565</v>
      </c>
      <c r="AQ50" s="361" t="s">
        <v>566</v>
      </c>
      <c r="AR50" s="362" t="s">
        <v>567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568</v>
      </c>
      <c r="AL51" s="355"/>
      <c r="AM51" s="363">
        <v>16286207</v>
      </c>
      <c r="AN51" s="364">
        <v>48268</v>
      </c>
      <c r="AO51" s="365">
        <v>50.9</v>
      </c>
      <c r="AP51" s="366">
        <v>51613</v>
      </c>
      <c r="AQ51" s="367">
        <v>8.3000000000000007</v>
      </c>
      <c r="AR51" s="368">
        <v>42.6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569</v>
      </c>
      <c r="AM52" s="371">
        <v>7587729</v>
      </c>
      <c r="AN52" s="372">
        <v>22488</v>
      </c>
      <c r="AO52" s="373">
        <v>65</v>
      </c>
      <c r="AP52" s="374">
        <v>25872</v>
      </c>
      <c r="AQ52" s="375">
        <v>10.8</v>
      </c>
      <c r="AR52" s="376">
        <v>54.2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570</v>
      </c>
      <c r="AL53" s="355"/>
      <c r="AM53" s="363">
        <v>20293426</v>
      </c>
      <c r="AN53" s="364">
        <v>60388</v>
      </c>
      <c r="AO53" s="365">
        <v>25.1</v>
      </c>
      <c r="AP53" s="366">
        <v>50880</v>
      </c>
      <c r="AQ53" s="367">
        <v>-1.4</v>
      </c>
      <c r="AR53" s="368">
        <v>26.5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569</v>
      </c>
      <c r="AM54" s="371">
        <v>8879206</v>
      </c>
      <c r="AN54" s="372">
        <v>26422</v>
      </c>
      <c r="AO54" s="373">
        <v>17.5</v>
      </c>
      <c r="AP54" s="374">
        <v>27819</v>
      </c>
      <c r="AQ54" s="375">
        <v>7.5</v>
      </c>
      <c r="AR54" s="376">
        <v>10</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571</v>
      </c>
      <c r="AL55" s="355"/>
      <c r="AM55" s="363">
        <v>18615030</v>
      </c>
      <c r="AN55" s="364">
        <v>55725</v>
      </c>
      <c r="AO55" s="365">
        <v>-7.7</v>
      </c>
      <c r="AP55" s="366">
        <v>46395</v>
      </c>
      <c r="AQ55" s="367">
        <v>-8.8000000000000007</v>
      </c>
      <c r="AR55" s="368">
        <v>1.1000000000000001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569</v>
      </c>
      <c r="AM56" s="371">
        <v>9604424</v>
      </c>
      <c r="AN56" s="372">
        <v>28752</v>
      </c>
      <c r="AO56" s="373">
        <v>8.8000000000000007</v>
      </c>
      <c r="AP56" s="374">
        <v>26304</v>
      </c>
      <c r="AQ56" s="375">
        <v>-5.4</v>
      </c>
      <c r="AR56" s="376">
        <v>14.2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572</v>
      </c>
      <c r="AL57" s="355"/>
      <c r="AM57" s="363">
        <v>27638707</v>
      </c>
      <c r="AN57" s="364">
        <v>83180</v>
      </c>
      <c r="AO57" s="365">
        <v>49.3</v>
      </c>
      <c r="AP57" s="366">
        <v>48088</v>
      </c>
      <c r="AQ57" s="367">
        <v>3.6</v>
      </c>
      <c r="AR57" s="368">
        <v>45.7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569</v>
      </c>
      <c r="AM58" s="371">
        <v>12760966</v>
      </c>
      <c r="AN58" s="372">
        <v>38405</v>
      </c>
      <c r="AO58" s="373">
        <v>33.6</v>
      </c>
      <c r="AP58" s="374">
        <v>25183</v>
      </c>
      <c r="AQ58" s="375">
        <v>-4.3</v>
      </c>
      <c r="AR58" s="376">
        <v>37.9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573</v>
      </c>
      <c r="AL59" s="355"/>
      <c r="AM59" s="363">
        <v>22359485</v>
      </c>
      <c r="AN59" s="364">
        <v>67722</v>
      </c>
      <c r="AO59" s="365">
        <v>-18.600000000000001</v>
      </c>
      <c r="AP59" s="366">
        <v>46457</v>
      </c>
      <c r="AQ59" s="367">
        <v>-3.4</v>
      </c>
      <c r="AR59" s="368">
        <v>-15.2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569</v>
      </c>
      <c r="AM60" s="371">
        <v>13421581</v>
      </c>
      <c r="AN60" s="372">
        <v>40651</v>
      </c>
      <c r="AO60" s="373">
        <v>5.8</v>
      </c>
      <c r="AP60" s="374">
        <v>24020</v>
      </c>
      <c r="AQ60" s="375">
        <v>-4.5999999999999996</v>
      </c>
      <c r="AR60" s="376">
        <v>10.4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574</v>
      </c>
      <c r="AL61" s="377"/>
      <c r="AM61" s="378">
        <v>21038571</v>
      </c>
      <c r="AN61" s="379">
        <v>63057</v>
      </c>
      <c r="AO61" s="380">
        <v>19.8</v>
      </c>
      <c r="AP61" s="381">
        <v>48687</v>
      </c>
      <c r="AQ61" s="382">
        <v>-0.3</v>
      </c>
      <c r="AR61" s="368">
        <v>20.100000000000001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569</v>
      </c>
      <c r="AM62" s="371">
        <v>10450781</v>
      </c>
      <c r="AN62" s="372">
        <v>31344</v>
      </c>
      <c r="AO62" s="373">
        <v>26.1</v>
      </c>
      <c r="AP62" s="374">
        <v>25840</v>
      </c>
      <c r="AQ62" s="375">
        <v>0.8</v>
      </c>
      <c r="AR62" s="376">
        <v>25.3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RSiWh95RWXvDEWIg1UI1Jg0VhktHaW901LX6kzh5uLF8in0o7fLvqW/DfrD8Ogvq1IkEkAxViILBJyJzeoCfA==" saltValue="Rp7s8tQEr52piKG32mo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i3kLVBLqGcAMwNnz9wMXojYYtLDHuWdRh2tfvijjnbPIh5GHJ9va0r5tRyd3QKhOvZJcBRoOAXoqA2Y7yNnYA==" saltValue="Xc/K7Mw736z37rTVYsTW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Liq2yKYQwkLsXK02EFnCG+KOpuQZojTCTM+xfVOk3AskCCZB34JsvY5VYJhSPWk5ifQ1bfa1LMwWeT5QHZcUQ==" saltValue="ZYrXbLfcSJcXaV3QGpVB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232" t="s">
        <v>3</v>
      </c>
      <c r="D47" s="1232"/>
      <c r="E47" s="1233"/>
      <c r="F47" s="11">
        <v>3.65</v>
      </c>
      <c r="G47" s="12">
        <v>4.07</v>
      </c>
      <c r="H47" s="12">
        <v>3.53</v>
      </c>
      <c r="I47" s="12">
        <v>3.55</v>
      </c>
      <c r="J47" s="13">
        <v>3.69</v>
      </c>
    </row>
    <row r="48" spans="2:10" ht="57.75" customHeight="1">
      <c r="B48" s="14"/>
      <c r="C48" s="1234" t="s">
        <v>4</v>
      </c>
      <c r="D48" s="1234"/>
      <c r="E48" s="1235"/>
      <c r="F48" s="15">
        <v>0.93</v>
      </c>
      <c r="G48" s="16">
        <v>0.91</v>
      </c>
      <c r="H48" s="16">
        <v>0.36</v>
      </c>
      <c r="I48" s="16">
        <v>0.5</v>
      </c>
      <c r="J48" s="17">
        <v>0.6</v>
      </c>
    </row>
    <row r="49" spans="2:10" ht="57.75" customHeight="1" thickBot="1">
      <c r="B49" s="18"/>
      <c r="C49" s="1236" t="s">
        <v>5</v>
      </c>
      <c r="D49" s="1236"/>
      <c r="E49" s="1237"/>
      <c r="F49" s="19">
        <v>0.78</v>
      </c>
      <c r="G49" s="20">
        <v>0.98</v>
      </c>
      <c r="H49" s="20" t="s">
        <v>583</v>
      </c>
      <c r="I49" s="20">
        <v>0.15</v>
      </c>
      <c r="J49" s="21">
        <v>0.11</v>
      </c>
    </row>
    <row r="50" spans="2:10" ht="13.5" customHeight="1"/>
    <row r="51" spans="2:10" ht="13.5" hidden="1" customHeight="1"/>
    <row r="52" spans="2:10" ht="13.5" hidden="1" customHeight="1"/>
    <row r="53" spans="2:10" ht="13.5" hidden="1" customHeight="1"/>
  </sheetData>
  <sheetProtection algorithmName="SHA-512" hashValue="I/XhWh2Q55rMScoOS3KMRsKl/iCHwQ4WdQb8xbHltY+eWQQP87d9VS2t9vqoyUHnHeGZy1RBdNwAAFoVYYfitA==" saltValue="PnAS+kwMCpNhOcO+r9Jh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2020-09-26T23:06:00Z</cp:lastPrinted>
  <dcterms:created xsi:type="dcterms:W3CDTF">2020-02-10T05:41:29Z</dcterms:created>
  <dcterms:modified xsi:type="dcterms:W3CDTF">2020-09-29T01:51:52Z</dcterms:modified>
  <cp:category/>
</cp:coreProperties>
</file>