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200" windowHeight="10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U63" i="12"/>
  <c r="AP63" i="12"/>
  <c r="AU88" i="12"/>
  <c r="AP88" i="12"/>
  <c r="AF88" i="12"/>
  <c r="DQ102" i="12"/>
  <c r="DL102" i="12"/>
  <c r="DG102" i="12"/>
  <c r="DB102" i="12"/>
  <c r="CW102" i="12"/>
  <c r="CR102" i="12"/>
  <c r="AA34" i="12" l="1"/>
  <c r="AA33" i="12"/>
  <c r="AA32" i="12" l="1"/>
  <c r="AA31" i="12"/>
  <c r="AA30" i="12"/>
  <c r="AA29" i="12"/>
  <c r="AA2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<sst xmlns="http://schemas.openxmlformats.org/spreadsheetml/2006/main" count="1165" uniqueCount="592">
  <si>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</si>
  <si>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</si>
  <si>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</si>
  <si>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</si>
  <si>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</si>
  <si>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</si>
  <si>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</si>
  <si>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</si>
  <si>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</si>
  <si>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</si>
  <si>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</si>
  <si>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</si>
  <si>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</si>
  <si>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</si>
  <si>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</si>
  <si>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</si>
  <si>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</si>
  <si>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</si>
  <si>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</si>
  <si>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</si>
  <si>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</si>
  <si>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</si>
  <si>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</si>
  <si>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</si>
  <si>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</si>
  <si>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</si>
  <si>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</si>
  <si>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</si>
  <si>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</si>
  <si>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</si>
  <si>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</si>
  <si>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</si>
  <si>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</si>
  <si>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</si>
  <si>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</si>
  <si>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</si>
  <si>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</si>
  <si>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</si>
  <si>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</si>
  <si>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</si>
  <si>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</si>
  <si>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</si>
  <si>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</si>
  <si>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</si>
  <si>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</si>
  <si>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</si>
  <si>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</si>
  <si>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</si>
  <si>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</si>
  <si>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</si>
  <si>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</si>
  <si>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</si>
  <si>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</si>
  <si>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</si>
  <si>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</si>
  <si>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</si>
  <si>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</si>
  <si>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</si>
  <si>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</si>
  <si>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</si>
  <si>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</si>
  <si>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</si>
  <si>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</si>
  <si>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</si>
  <si>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</si>
  <si>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</si>
  <si>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</si>
  <si>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</si>
  <si>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</si>
  <si>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</si>
  <si>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</si>
  <si>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</si>
  <si>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</si>
  <si>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</si>
  <si>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</si>
  <si>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</si>
  <si>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</si>
  <si>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</si>
  <si>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</si>
  <si>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</si>
  <si>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</si>
  <si>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</si>
  <si>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</si>
  <si>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</si>
  <si>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</si>
  <si>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</si>
  <si>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</si>
  <si>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</si>
  <si>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</si>
  <si>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</si>
  <si>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</si>
  <si>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</si>
  <si>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</si>
  <si>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</si>
  <si>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</si>
  <si>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</si>
  <si>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</si>
  <si>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</si>
  <si>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</si>
  <si>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</si>
  <si>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</si>
  <si>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</si>
  <si>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</si>
  <si>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</si>
  <si>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</si>
  <si>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</si>
  <si>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</si>
  <si>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</si>
  <si>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</si>
  <si>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</si>
  <si>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</si>
  <si>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</si>
  <si>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</si>
  <si>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</si>
  <si>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</si>
  <si>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</si>
  <si>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</si>
  <si>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</si>
  <si>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</si>
  <si>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</si>
  <si>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</si>
  <si>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</si>
  <si>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</si>
  <si>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</si>
  <si>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</si>
  <si>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</si>
  <si>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</si>
  <si>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</si>
  <si>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</si>
  <si>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</si>
  <si>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</si>
  <si>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</si>
  <si>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</si>
  <si>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</si>
  <si>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</si>
  <si>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</si>
  <si>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</si>
  <si>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</si>
  <si>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</si>
  <si>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</si>
  <si>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</si>
  <si>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</si>
  <si>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</si>
  <si>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</si>
  <si>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</si>
  <si>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</si>
  <si>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</si>
  <si>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</si>
  <si>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</si>
  <si>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</si>
  <si>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</si>
  <si>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</si>
  <si>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</si>
  <si>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</si>
  <si>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</si>
  <si>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</si>
  <si>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</si>
  <si>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</si>
  <si>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</si>
  <si>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</si>
  <si>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</si>
  <si>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</si>
  <si>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</si>
  <si>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</si>
  <si>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</si>
  <si>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</si>
  <si>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</si>
  <si>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</si>
  <si>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</si>
  <si>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</si>
  <si>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</si>
  <si>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</si>
  <si>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</si>
  <si>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</si>
  <si>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</si>
  <si>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</si>
  <si>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</si>
  <si>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</si>
  <si>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</si>
  <si>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</si>
  <si>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</si>
  <si>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</si>
  <si>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</si>
  <si>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</si>
  <si>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</si>
  <si>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</si>
  <si>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</si>
  <si>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</si>
  <si>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</si>
  <si>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</si>
  <si>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</si>
  <si>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</si>
  <si>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</si>
  <si>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</si>
  <si>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</si>
  <si>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</si>
  <si>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</si>
  <si>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</si>
  <si>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</si>
  <si>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</si>
  <si>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</si>
  <si>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</si>
  <si>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</si>
  <si>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</si>
  <si>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</si>
  <si>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</si>
  <si>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高知県三原村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</si>
  <si>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</si>
  <si>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</si>
  <si>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</si>
  <si>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</si>
  <si>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</si>
  <si>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</si>
  <si>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</si>
  <si>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</si>
  <si>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</si>
  <si>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</si>
  <si>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</si>
  <si>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</si>
  <si>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</si>
  <si>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</si>
  <si>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</si>
  <si>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</si>
  <si>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</si>
  <si>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</si>
  <si>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</si>
  <si>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</si>
  <si>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</si>
  <si>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</si>
  <si>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</si>
  <si>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</si>
  <si>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</si>
  <si>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</si>
  <si>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</si>
  <si>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</si>
  <si>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</si>
  <si>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</si>
  <si>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</si>
  <si>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</si>
  <si>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</si>
  <si>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</si>
  <si>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</si>
  <si>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</si>
  <si>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</si>
  <si>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</si>
  <si>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</si>
  <si>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</si>
  <si>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</si>
  <si>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</si>
  <si>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</si>
  <si>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</si>
  <si>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</si>
  <si>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</si>
  <si>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</si>
  <si>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</si>
  <si>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</si>
  <si>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</si>
  <si>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</si>
  <si>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</si>
  <si>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</si>
  <si>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</si>
  <si>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</si>
  <si>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</si>
  <si>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</si>
  <si>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</si>
  <si>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</si>
  <si>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</si>
  <si>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</si>
  <si>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</si>
  <si>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</si>
  <si>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</si>
  <si>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</si>
  <si>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</si>
  <si>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</si>
  <si>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</si>
  <si>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</si>
  <si>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</si>
  <si>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</si>
  <si>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</si>
  <si>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</si>
  <si>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</si>
  <si>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</si>
  <si>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</si>
  <si>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</si>
  <si>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</si>
  <si>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</si>
  <si>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</si>
  <si>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</si>
  <si>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</si>
  <si>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</si>
  <si>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</si>
  <si>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</si>
  <si>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</si>
  <si>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</si>
  <si>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</si>
  <si>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</si>
  <si>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</si>
  <si>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</si>
  <si>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</si>
  <si>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</si>
  <si>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</si>
  <si>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</si>
  <si>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</si>
  <si>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</si>
  <si>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</si>
  <si>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</si>
  <si>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</si>
  <si>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</si>
  <si>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</si>
  <si>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</si>
  <si>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</si>
  <si>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</si>
  <si>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</si>
  <si>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</si>
  <si>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</si>
  <si>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</si>
  <si>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</si>
  <si>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</si>
  <si>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</si>
  <si>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</si>
  <si>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</si>
  <si>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</si>
  <si>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</si>
  <si>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</si>
  <si>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</si>
  <si>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</si>
  <si>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</si>
  <si>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</si>
  <si>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</si>
  <si>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</si>
  <si>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</si>
  <si>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</si>
  <si>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</si>
  <si>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</si>
  <si>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</si>
  <si>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</si>
  <si>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</si>
  <si>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</si>
  <si>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</si>
  <si>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</si>
  <si>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</si>
  <si>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</si>
  <si>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</si>
  <si>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</si>
  <si>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</si>
  <si>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</si>
  <si>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</si>
  <si>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</si>
  <si>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</si>
  <si>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</si>
  <si>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</si>
  <si>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</si>
  <si>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</si>
  <si>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</si>
  <si>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</si>
  <si>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高知県三原村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</si>
  <si>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</si>
  <si>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</si>
  <si>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</si>
  <si>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</si>
  <si>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</si>
  <si>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</si>
  <si>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</si>
  <si>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</si>
  <si>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</si>
  <si>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</si>
  <si>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</si>
  <si>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</si>
  <si>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</si>
  <si>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</si>
  <si>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</si>
  <si>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</si>
  <si>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</si>
  <si>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</si>
  <si>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</si>
  <si>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</si>
  <si>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</si>
  <si>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</si>
  <si>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</si>
  <si>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</si>
  <si>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</si>
  <si>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</si>
  <si>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</si>
  <si>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</si>
  <si>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</si>
  <si>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</si>
  <si>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</si>
  <si>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</si>
  <si>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</si>
  <si>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</si>
  <si>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</si>
  <si>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</si>
  <si>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</si>
  <si>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</si>
  <si>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</si>
  <si>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</si>
  <si>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</si>
  <si>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</si>
  <si>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</si>
  <si>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</si>
  <si>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</si>
  <si>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</si>
  <si>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</si>
  <si>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</si>
  <si>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</si>
  <si>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</si>
  <si>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</si>
  <si>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</si>
  <si>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</si>
  <si>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</si>
  <si>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</si>
  <si>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</si>
  <si>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</si>
  <si>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</si>
  <si>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</si>
  <si>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</si>
  <si>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</si>
  <si>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</si>
  <si>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</si>
  <si>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</si>
  <si>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</si>
  <si>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</si>
  <si>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</si>
  <si>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</si>
  <si>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</si>
  <si>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</si>
  <si>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</si>
  <si>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</si>
  <si>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</si>
  <si>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</si>
  <si>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</si>
  <si>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</si>
  <si>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</si>
  <si>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</si>
  <si>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</si>
  <si>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</si>
  <si>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</si>
  <si>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</si>
  <si>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</si>
  <si>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</si>
  <si>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</si>
  <si>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</si>
  <si>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</si>
  <si>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</si>
  <si>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</si>
  <si>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</si>
  <si>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</si>
  <si>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</si>
  <si>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</si>
  <si>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</si>
  <si>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</si>
  <si>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</si>
  <si>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</si>
  <si>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</si>
  <si>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</si>
  <si>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</si>
  <si>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</si>
  <si>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</si>
  <si>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</si>
  <si>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</si>
  <si>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</si>
  <si>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</si>
  <si>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</si>
  <si>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</si>
  <si>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</si>
  <si>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</si>
  <si>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</si>
  <si>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</si>
  <si>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</si>
  <si>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</si>
  <si>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</si>
  <si>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</si>
  <si>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</si>
  <si>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</si>
  <si>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</si>
  <si>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</si>
  <si>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</si>
  <si>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</si>
  <si>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</si>
  <si>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</si>
  <si>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</si>
  <si>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</si>
  <si>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</si>
  <si>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</si>
  <si>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</si>
  <si>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</si>
  <si>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</si>
  <si>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</si>
  <si>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</si>
  <si>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</si>
  <si>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</si>
  <si>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</si>
  <si>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</si>
  <si>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</si>
  <si>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</si>
  <si>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</si>
  <si>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</si>
  <si>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</si>
  <si>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</si>
  <si>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</si>
  <si>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</si>
  <si>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</si>
  <si>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</si>
  <si>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</si>
  <si>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</si>
  <si>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</si>
  <si>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</si>
  <si>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</si>
  <si>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</si>
  <si>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</si>
  <si>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</si>
  <si>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</si>
  <si>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</si>
  <si>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</si>
  <si>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</si>
  <si>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</si>
  <si>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</si>
  <si>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</si>
  <si>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</si>
  <si>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</si>
  <si>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</si>
  <si>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</si>
  <si>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</si>
  <si>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</si>
  <si>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</si>
  <si>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</si>
  <si>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</si>
  <si>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</si>
  <si>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</si>
  <si>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</si>
  <si>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</si>
  <si>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</si>
  <si>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</si>
  <si>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</si>
  <si>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</si>
  <si>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</si>
  <si>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</si>
  <si>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</si>
  <si>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</si>
  <si>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</si>
  <si>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</si>
  <si>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</si>
  <si>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</si>
  <si>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8.75</t>
  </si>
  <si>
    <t>▲ 5.36</t>
  </si>
  <si>
    <t>一般会計</t>
  </si>
  <si>
    <t>国民健康保険特別会計</t>
  </si>
  <si>
    <t>介護保険特別会計</t>
  </si>
  <si>
    <t>後期高齢者医療特別会計</t>
  </si>
  <si>
    <t>土地取得特別会計</t>
  </si>
  <si>
    <t>国民健康保険診療所特別会計</t>
  </si>
  <si>
    <t>簡易水道特別会計</t>
  </si>
  <si>
    <t>農業集落排水特別会計</t>
  </si>
  <si>
    <t>その他会計（赤字）</t>
  </si>
  <si>
    <t>その他会計（黒字）</t>
  </si>
  <si>
    <t>幡多広域市町村圏事務組合</t>
    <rPh sb="0" eb="2">
      <t>ハタ</t>
    </rPh>
    <rPh sb="2" eb="4">
      <t>コウイキ</t>
    </rPh>
    <rPh sb="4" eb="7">
      <t>シチョウソン</t>
    </rPh>
    <rPh sb="7" eb="8">
      <t>ケン</t>
    </rPh>
    <rPh sb="8" eb="12">
      <t>ジムクミアイ</t>
    </rPh>
    <phoneticPr fontId="2"/>
  </si>
  <si>
    <t>幡多広域市町村圏事務組合(ふるさと市町村圏事業特別会計)</t>
    <rPh sb="17" eb="20">
      <t>シチョウソン</t>
    </rPh>
    <rPh sb="20" eb="21">
      <t>ケン</t>
    </rPh>
    <rPh sb="21" eb="23">
      <t>ジギョウ</t>
    </rPh>
    <rPh sb="23" eb="27">
      <t>トクベツカイケイ</t>
    </rPh>
    <phoneticPr fontId="2"/>
  </si>
  <si>
    <t>幡多広域市町村圏事務組合(滞納整理事業特別会計)</t>
    <rPh sb="13" eb="15">
      <t>タイノウ</t>
    </rPh>
    <rPh sb="15" eb="17">
      <t>セイリ</t>
    </rPh>
    <rPh sb="17" eb="19">
      <t>ジギョウ</t>
    </rPh>
    <rPh sb="19" eb="21">
      <t>トクベツ</t>
    </rPh>
    <rPh sb="21" eb="23">
      <t>カイケイ</t>
    </rPh>
    <phoneticPr fontId="2"/>
  </si>
  <si>
    <t>幡多西部消防組合(一般会計)</t>
    <rPh sb="0" eb="8">
      <t>ハタセイブショウボウクミアイ</t>
    </rPh>
    <rPh sb="9" eb="11">
      <t>イッパン</t>
    </rPh>
    <rPh sb="11" eb="13">
      <t>カイケイ</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</si>
  <si>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</si>
  <si>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</si>
  <si>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</si>
  <si>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2"/>
  </si>
  <si>
    <t>三原村土地開発公社</t>
    <rPh sb="0" eb="3">
      <t>ミハラムラ</t>
    </rPh>
    <rPh sb="3" eb="5">
      <t>トチ</t>
    </rPh>
    <rPh sb="5" eb="7">
      <t>カイハツ</t>
    </rPh>
    <rPh sb="7" eb="9">
      <t>コウシャ</t>
    </rPh>
    <phoneticPr fontId="2"/>
  </si>
  <si>
    <t>三原村農業公社</t>
    <rPh sb="0" eb="3">
      <t>ミハラムラ</t>
    </rPh>
    <rPh sb="3" eb="5">
      <t>ノウギョウ</t>
    </rPh>
    <rPh sb="5" eb="7">
      <t>コウシャ</t>
    </rPh>
    <phoneticPr fontId="2"/>
  </si>
  <si>
    <t>むらおこし基金</t>
    <phoneticPr fontId="2"/>
  </si>
  <si>
    <t>地域福祉基金</t>
    <phoneticPr fontId="2"/>
  </si>
  <si>
    <t>地域開発基金</t>
    <phoneticPr fontId="2"/>
  </si>
  <si>
    <t>施設等整備基金</t>
    <phoneticPr fontId="2"/>
  </si>
  <si>
    <t>水と緑のふるさと応援基金</t>
    <phoneticPr fontId="2"/>
  </si>
  <si>
    <t>-</t>
    <phoneticPr fontId="2"/>
  </si>
  <si>
    <t>-</t>
    <phoneticPr fontId="2"/>
  </si>
  <si>
    <t>-</t>
    <phoneticPr fontId="2"/>
  </si>
  <si>
    <t>-</t>
    <phoneticPr fontId="2"/>
  </si>
  <si>
    <t>こうち人づくり広域連合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</si>
  <si>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</si>
  <si>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</si>
  <si>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</si>
  <si>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上昇傾向にあり、今後、老朽化した施設について、公共施設等総合管理計画に基づいた施設整備・除却等を進めていく必要がある。そのため、起債の借入等の増加が見込まれ、将来負担比率の上昇が見込まれる。</t>
    <rPh sb="1" eb="7">
      <t>ユウケイコテイシサン</t>
    </rPh>
    <rPh sb="7" eb="9">
      <t>ゲンカ</t>
    </rPh>
    <rPh sb="9" eb="11">
      <t>ショウキャク</t>
    </rPh>
    <rPh sb="11" eb="12">
      <t>リツ</t>
    </rPh>
    <rPh sb="13" eb="15">
      <t>ジョウショウ</t>
    </rPh>
    <rPh sb="15" eb="17">
      <t>ケイコウ</t>
    </rPh>
    <rPh sb="21" eb="23">
      <t>コンゴ</t>
    </rPh>
    <rPh sb="24" eb="27">
      <t>ロウキュウカ</t>
    </rPh>
    <rPh sb="29" eb="31">
      <t>シセツ</t>
    </rPh>
    <rPh sb="36" eb="38">
      <t>コウキョウ</t>
    </rPh>
    <rPh sb="38" eb="40">
      <t>シセツ</t>
    </rPh>
    <rPh sb="40" eb="41">
      <t>トウ</t>
    </rPh>
    <rPh sb="41" eb="43">
      <t>ソウゴウ</t>
    </rPh>
    <rPh sb="43" eb="45">
      <t>カンリ</t>
    </rPh>
    <rPh sb="45" eb="47">
      <t>ケイカク</t>
    </rPh>
    <rPh sb="48" eb="49">
      <t>モト</t>
    </rPh>
    <rPh sb="52" eb="54">
      <t>シセツ</t>
    </rPh>
    <rPh sb="54" eb="56">
      <t>セイビ</t>
    </rPh>
    <rPh sb="57" eb="59">
      <t>ジョキャク</t>
    </rPh>
    <rPh sb="59" eb="60">
      <t>トウ</t>
    </rPh>
    <rPh sb="61" eb="62">
      <t>スス</t>
    </rPh>
    <rPh sb="66" eb="68">
      <t>ヒツヨウ</t>
    </rPh>
    <rPh sb="77" eb="79">
      <t>キサイ</t>
    </rPh>
    <rPh sb="80" eb="82">
      <t>カリイレ</t>
    </rPh>
    <rPh sb="82" eb="83">
      <t>トウ</t>
    </rPh>
    <rPh sb="84" eb="85">
      <t>ゾウ</t>
    </rPh>
    <rPh sb="85" eb="86">
      <t>カ</t>
    </rPh>
    <rPh sb="87" eb="89">
      <t>ミコ</t>
    </rPh>
    <rPh sb="92" eb="94">
      <t>ショウライ</t>
    </rPh>
    <rPh sb="94" eb="96">
      <t>フタン</t>
    </rPh>
    <rPh sb="96" eb="98">
      <t>ヒリツ</t>
    </rPh>
    <rPh sb="99" eb="101">
      <t>ジョウショウ</t>
    </rPh>
    <rPh sb="102" eb="104">
      <t>ミコ</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</si>
  <si>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</si>
  <si>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</si>
  <si>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</si>
  <si>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</si>
  <si>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</si>
  <si>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</si>
  <si>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</si>
  <si>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</si>
  <si>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実質公債費比率は大規模事業借入分の償還が終了してきているため減少傾向となっているが、近年の施設整備等による起債の借入の増により今後増加していく見込みである。
将来負担比率についても充当可能基金の増加等により減少傾向にあったが、起債の借入の増により今後増加見込みである。</t>
    <rPh sb="0" eb="2">
      <t>ジッシツ</t>
    </rPh>
    <rPh sb="2" eb="5">
      <t>コウサイヒ</t>
    </rPh>
    <rPh sb="5" eb="7">
      <t>ヒリツ</t>
    </rPh>
    <rPh sb="8" eb="11">
      <t>ダイキボ</t>
    </rPh>
    <rPh sb="11" eb="13">
      <t>ジギョウ</t>
    </rPh>
    <rPh sb="13" eb="15">
      <t>カリイレ</t>
    </rPh>
    <rPh sb="15" eb="16">
      <t>ブン</t>
    </rPh>
    <rPh sb="17" eb="19">
      <t>ショウカン</t>
    </rPh>
    <rPh sb="20" eb="22">
      <t>シュウリョウ</t>
    </rPh>
    <rPh sb="30" eb="32">
      <t>ゲンショウ</t>
    </rPh>
    <rPh sb="32" eb="34">
      <t>ケイコウ</t>
    </rPh>
    <rPh sb="42" eb="44">
      <t>キンネン</t>
    </rPh>
    <rPh sb="45" eb="47">
      <t>シセツ</t>
    </rPh>
    <rPh sb="47" eb="49">
      <t>セイビ</t>
    </rPh>
    <rPh sb="49" eb="50">
      <t>トウ</t>
    </rPh>
    <rPh sb="53" eb="55">
      <t>キサイ</t>
    </rPh>
    <rPh sb="56" eb="58">
      <t>カリイレ</t>
    </rPh>
    <rPh sb="59" eb="60">
      <t>ゾウ</t>
    </rPh>
    <rPh sb="63" eb="65">
      <t>コンゴ</t>
    </rPh>
    <rPh sb="65" eb="67">
      <t>ゾウカ</t>
    </rPh>
    <rPh sb="71" eb="73">
      <t>ミコ</t>
    </rPh>
    <rPh sb="79" eb="81">
      <t>ショウライ</t>
    </rPh>
    <rPh sb="81" eb="83">
      <t>フタン</t>
    </rPh>
    <rPh sb="83" eb="85">
      <t>ヒリツ</t>
    </rPh>
    <rPh sb="90" eb="92">
      <t>ジュウトウ</t>
    </rPh>
    <rPh sb="92" eb="94">
      <t>カノウ</t>
    </rPh>
    <rPh sb="94" eb="96">
      <t>キキン</t>
    </rPh>
    <rPh sb="97" eb="99">
      <t>ゾウカ</t>
    </rPh>
    <rPh sb="99" eb="100">
      <t>トウ</t>
    </rPh>
    <rPh sb="103" eb="105">
      <t>ゲンショウ</t>
    </rPh>
    <rPh sb="105" eb="107">
      <t>ケイコウ</t>
    </rPh>
    <rPh sb="113" eb="115">
      <t>キサイ</t>
    </rPh>
    <rPh sb="116" eb="118">
      <t>カリイレ</t>
    </rPh>
    <rPh sb="119" eb="120">
      <t>ゾウ</t>
    </rPh>
    <rPh sb="123" eb="125">
      <t>コンゴ</t>
    </rPh>
    <rPh sb="125" eb="127">
      <t>ゾウカ</t>
    </rPh>
    <rPh sb="127" eb="129">
      <t>ミコ</t>
    </rPh>
    <phoneticPr fontId="2"/>
  </si>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</sst>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4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xmlns:c16r2="http://schemas.microsoft.com/office/drawing/2015/06/chart">
            <c:ext xmlns:c16="http://schemas.microsoft.com/office/drawing/2014/chart" uri="{C3380CC4-5D6E-409C-BE32-E72D297353CC}">
              <c16:uniqueId val="{00000000-BAF6-43CB-895E-EDB1F4A96B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320693</c:v>
                </c:pt>
                <c:pt idx="1">
                  <c:v>169298</c:v>
                </c:pt>
                <c:pt idx="2">
                  <c:v>509007</c:v>
                </c:pt>
                <c:pt idx="3">
                  <c:v>542830</c:v>
                </c:pt>
                <c:pt idx="4">
                  <c:v>354897</c:v>
                </c:pt>
              </c:numCache>
            </c:numRef>
          </c:val>
          <c:smooth val="0"/>
          <c:extLst xmlns:c16r2="http://schemas.microsoft.com/office/drawing/2015/06/chart">
            <c:ext xmlns:c16="http://schemas.microsoft.com/office/drawing/2014/chart" uri="{C3380CC4-5D6E-409C-BE32-E72D297353CC}">
              <c16:uniqueId val="{00000001-BAF6-43CB-895E-EDB1F4A96B92}"/>
            </c:ext>
          </c:extLst>
        </c:ser>
        <c:dLbls>
          <c:showLegendKey val="0"/>
          <c:showVal val="0"/>
          <c:showCatName val="0"/>
          <c:showSerName val="0"/>
          <c:showPercent val="0"/>
          <c:showBubbleSize val="0"/>
        </c:dLbls>
        <c:marker val="1"/>
        <c:smooth val="0"/>
        <c:axId val="96695040"/>
        <c:axId val="96696960"/>
      </c:lineChart>
      <c:catAx>
        <c:axId val="96695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96960"/>
        <c:crosses val="autoZero"/>
        <c:auto val="1"/>
        <c:lblAlgn val="ctr"/>
        <c:lblOffset val="100"/>
        <c:tickLblSkip val="1"/>
        <c:tickMarkSkip val="1"/>
        <c:noMultiLvlLbl val="0"/>
      </c:catAx>
      <c:valAx>
        <c:axId val="966969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695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7.89</c:v>
                </c:pt>
                <c:pt idx="1">
                  <c:v>3.96</c:v>
                </c:pt>
                <c:pt idx="2">
                  <c:v>3.99</c:v>
                </c:pt>
                <c:pt idx="3">
                  <c:v>2</c:v>
                </c:pt>
                <c:pt idx="4">
                  <c:v>3.98</c:v>
                </c:pt>
              </c:numCache>
            </c:numRef>
          </c:val>
          <c:extLst xmlns:c16r2="http://schemas.microsoft.com/office/drawing/2015/06/chart">
            <c:ext xmlns:c16="http://schemas.microsoft.com/office/drawing/2014/chart" uri="{C3380CC4-5D6E-409C-BE32-E72D297353CC}">
              <c16:uniqueId val="{00000000-8F0B-4A44-8CDC-B3A27F3FFA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67.45</c:v>
                </c:pt>
                <c:pt idx="1">
                  <c:v>86.26</c:v>
                </c:pt>
                <c:pt idx="2">
                  <c:v>95.85</c:v>
                </c:pt>
                <c:pt idx="3">
                  <c:v>96.96</c:v>
                </c:pt>
                <c:pt idx="4">
                  <c:v>101.88</c:v>
                </c:pt>
              </c:numCache>
            </c:numRef>
          </c:val>
          <c:extLst xmlns:c16r2="http://schemas.microsoft.com/office/drawing/2015/06/chart">
            <c:ext xmlns:c16="http://schemas.microsoft.com/office/drawing/2014/chart" uri="{C3380CC4-5D6E-409C-BE32-E72D297353CC}">
              <c16:uniqueId val="{00000001-8F0B-4A44-8CDC-B3A27F3FFA84}"/>
            </c:ext>
          </c:extLst>
        </c:ser>
        <c:dLbls>
          <c:showLegendKey val="0"/>
          <c:showVal val="0"/>
          <c:showCatName val="0"/>
          <c:showSerName val="0"/>
          <c:showPercent val="0"/>
          <c:showBubbleSize val="0"/>
        </c:dLbls>
        <c:gapWidth val="250"/>
        <c:overlap val="100"/>
        <c:axId val="115573504"/>
        <c:axId val="11557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-8.75</c:v>
                </c:pt>
                <c:pt idx="1">
                  <c:v>8.4700000000000006</c:v>
                </c:pt>
                <c:pt idx="2">
                  <c:v>11.12</c:v>
                </c:pt>
                <c:pt idx="3">
                  <c:v>-5.36</c:v>
                </c:pt>
                <c:pt idx="4">
                  <c:v>1.45</c:v>
                </c:pt>
              </c:numCache>
            </c:numRef>
          </c:val>
          <c:smooth val="0"/>
          <c:extLst xmlns:c16r2="http://schemas.microsoft.com/office/drawing/2015/06/chart">
            <c:ext xmlns:c16="http://schemas.microsoft.com/office/drawing/2014/chart" uri="{C3380CC4-5D6E-409C-BE32-E72D297353CC}">
              <c16:uniqueId val="{00000002-8F0B-4A44-8CDC-B3A27F3FFA84}"/>
            </c:ext>
          </c:extLst>
        </c:ser>
        <c:dLbls>
          <c:showLegendKey val="0"/>
          <c:showVal val="0"/>
          <c:showCatName val="0"/>
          <c:showSerName val="0"/>
          <c:showPercent val="0"/>
          <c:showBubbleSize val="0"/>
        </c:dLbls>
        <c:marker val="1"/>
        <c:smooth val="0"/>
        <c:axId val="115573504"/>
        <c:axId val="115575424"/>
      </c:lineChart>
      <c:catAx>
        <c:axId val="1155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75424"/>
        <c:crosses val="autoZero"/>
        <c:auto val="1"/>
        <c:lblAlgn val="ctr"/>
        <c:lblOffset val="100"/>
        <c:tickLblSkip val="1"/>
        <c:tickMarkSkip val="1"/>
        <c:noMultiLvlLbl val="0"/>
      </c:catAx>
      <c:valAx>
        <c:axId val="11557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447-43B8-AE04-D53DBD14AF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447-43B8-AE04-D53DBD14AFB9}"/>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447-43B8-AE04-D53DBD14AFB9}"/>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447-43B8-AE04-D53DBD14AFB9}"/>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0.12</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4-6447-43B8-AE04-D53DBD14AFB9}"/>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447-43B8-AE04-D53DBD14AFB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6-6447-43B8-AE04-D53DBD14AFB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0.1</c:v>
                </c:pt>
                <c:pt idx="4">
                  <c:v>#N/A</c:v>
                </c:pt>
                <c:pt idx="5">
                  <c:v>1.0900000000000001</c:v>
                </c:pt>
                <c:pt idx="6">
                  <c:v>#N/A</c:v>
                </c:pt>
                <c:pt idx="7">
                  <c:v>0.31</c:v>
                </c:pt>
                <c:pt idx="8">
                  <c:v>#N/A</c:v>
                </c:pt>
                <c:pt idx="9">
                  <c:v>0.87</c:v>
                </c:pt>
              </c:numCache>
            </c:numRef>
          </c:val>
          <c:extLst xmlns:c16r2="http://schemas.microsoft.com/office/drawing/2015/06/chart">
            <c:ext xmlns:c16="http://schemas.microsoft.com/office/drawing/2014/chart" uri="{C3380CC4-5D6E-409C-BE32-E72D297353CC}">
              <c16:uniqueId val="{00000007-6447-43B8-AE04-D53DBD14AFB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1.07</c:v>
                </c:pt>
              </c:numCache>
            </c:numRef>
          </c:val>
          <c:extLst xmlns:c16r2="http://schemas.microsoft.com/office/drawing/2015/06/chart">
            <c:ext xmlns:c16="http://schemas.microsoft.com/office/drawing/2014/chart" uri="{C3380CC4-5D6E-409C-BE32-E72D297353CC}">
              <c16:uniqueId val="{00000008-6447-43B8-AE04-D53DBD14AF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7.89</c:v>
                </c:pt>
                <c:pt idx="2">
                  <c:v>#N/A</c:v>
                </c:pt>
                <c:pt idx="3">
                  <c:v>3.96</c:v>
                </c:pt>
                <c:pt idx="4">
                  <c:v>#N/A</c:v>
                </c:pt>
                <c:pt idx="5">
                  <c:v>3.98</c:v>
                </c:pt>
                <c:pt idx="6">
                  <c:v>#N/A</c:v>
                </c:pt>
                <c:pt idx="7">
                  <c:v>2</c:v>
                </c:pt>
                <c:pt idx="8">
                  <c:v>#N/A</c:v>
                </c:pt>
                <c:pt idx="9">
                  <c:v>3.98</c:v>
                </c:pt>
              </c:numCache>
            </c:numRef>
          </c:val>
          <c:extLst xmlns:c16r2="http://schemas.microsoft.com/office/drawing/2015/06/chart">
            <c:ext xmlns:c16="http://schemas.microsoft.com/office/drawing/2014/chart" uri="{C3380CC4-5D6E-409C-BE32-E72D297353CC}">
              <c16:uniqueId val="{00000009-6447-43B8-AE04-D53DBD14AFB9}"/>
            </c:ext>
          </c:extLst>
        </c:ser>
        <c:dLbls>
          <c:showLegendKey val="0"/>
          <c:showVal val="0"/>
          <c:showCatName val="0"/>
          <c:showSerName val="0"/>
          <c:showPercent val="0"/>
          <c:showBubbleSize val="0"/>
        </c:dLbls>
        <c:gapWidth val="150"/>
        <c:overlap val="100"/>
        <c:axId val="122800768"/>
        <c:axId val="2359680"/>
      </c:barChart>
      <c:catAx>
        <c:axId val="1228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9680"/>
        <c:crosses val="autoZero"/>
        <c:auto val="1"/>
        <c:lblAlgn val="ctr"/>
        <c:lblOffset val="100"/>
        <c:tickLblSkip val="1"/>
        <c:tickMarkSkip val="1"/>
        <c:noMultiLvlLbl val="0"/>
      </c:catAx>
      <c:valAx>
        <c:axId val="235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0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247</c:v>
                </c:pt>
                <c:pt idx="5">
                  <c:v>244</c:v>
                </c:pt>
                <c:pt idx="8">
                  <c:v>229</c:v>
                </c:pt>
                <c:pt idx="11">
                  <c:v>226</c:v>
                </c:pt>
                <c:pt idx="14">
                  <c:v>194</c:v>
                </c:pt>
              </c:numCache>
            </c:numRef>
          </c:val>
          <c:extLst xmlns:c16r2="http://schemas.microsoft.com/office/drawing/2015/06/chart">
            <c:ext xmlns:c16="http://schemas.microsoft.com/office/drawing/2014/chart" uri="{C3380CC4-5D6E-409C-BE32-E72D297353CC}">
              <c16:uniqueId val="{00000000-5D44-43FF-9DBA-8958D3BAE7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D44-43FF-9DBA-8958D3BAE7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D44-43FF-9DBA-8958D3BAE7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29</c:v>
                </c:pt>
                <c:pt idx="6">
                  <c:v>28</c:v>
                </c:pt>
                <c:pt idx="9">
                  <c:v>23</c:v>
                </c:pt>
                <c:pt idx="12">
                  <c:v>9</c:v>
                </c:pt>
              </c:numCache>
            </c:numRef>
          </c:val>
          <c:extLst xmlns:c16r2="http://schemas.microsoft.com/office/drawing/2015/06/chart">
            <c:ext xmlns:c16="http://schemas.microsoft.com/office/drawing/2014/chart" uri="{C3380CC4-5D6E-409C-BE32-E72D297353CC}">
              <c16:uniqueId val="{00000003-5D44-43FF-9DBA-8958D3BAE7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c:v>
                </c:pt>
                <c:pt idx="3">
                  <c:v>51</c:v>
                </c:pt>
                <c:pt idx="6">
                  <c:v>52</c:v>
                </c:pt>
                <c:pt idx="9">
                  <c:v>48</c:v>
                </c:pt>
                <c:pt idx="12">
                  <c:v>50</c:v>
                </c:pt>
              </c:numCache>
            </c:numRef>
          </c:val>
          <c:extLst xmlns:c16r2="http://schemas.microsoft.com/office/drawing/2015/06/chart">
            <c:ext xmlns:c16="http://schemas.microsoft.com/office/drawing/2014/chart" uri="{C3380CC4-5D6E-409C-BE32-E72D297353CC}">
              <c16:uniqueId val="{00000004-5D44-43FF-9DBA-8958D3BAE7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44-43FF-9DBA-8958D3BAE7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44-43FF-9DBA-8958D3BAE7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272</c:v>
                </c:pt>
                <c:pt idx="3">
                  <c:v>264</c:v>
                </c:pt>
                <c:pt idx="6">
                  <c:v>245</c:v>
                </c:pt>
                <c:pt idx="9">
                  <c:v>203</c:v>
                </c:pt>
                <c:pt idx="12">
                  <c:v>212</c:v>
                </c:pt>
              </c:numCache>
            </c:numRef>
          </c:val>
          <c:extLst xmlns:c16r2="http://schemas.microsoft.com/office/drawing/2015/06/chart">
            <c:ext xmlns:c16="http://schemas.microsoft.com/office/drawing/2014/chart" uri="{C3380CC4-5D6E-409C-BE32-E72D297353CC}">
              <c16:uniqueId val="{00000007-5D44-43FF-9DBA-8958D3BAE776}"/>
            </c:ext>
          </c:extLst>
        </c:ser>
        <c:dLbls>
          <c:showLegendKey val="0"/>
          <c:showVal val="0"/>
          <c:showCatName val="0"/>
          <c:showSerName val="0"/>
          <c:showPercent val="0"/>
          <c:showBubbleSize val="0"/>
        </c:dLbls>
        <c:gapWidth val="100"/>
        <c:overlap val="100"/>
        <c:axId val="116320128"/>
        <c:axId val="116334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c:v>
                </c:pt>
                <c:pt idx="2">
                  <c:v>#N/A</c:v>
                </c:pt>
                <c:pt idx="3">
                  <c:v>#N/A</c:v>
                </c:pt>
                <c:pt idx="4">
                  <c:v>100</c:v>
                </c:pt>
                <c:pt idx="5">
                  <c:v>#N/A</c:v>
                </c:pt>
                <c:pt idx="6">
                  <c:v>#N/A</c:v>
                </c:pt>
                <c:pt idx="7">
                  <c:v>96</c:v>
                </c:pt>
                <c:pt idx="8">
                  <c:v>#N/A</c:v>
                </c:pt>
                <c:pt idx="9">
                  <c:v>#N/A</c:v>
                </c:pt>
                <c:pt idx="10">
                  <c:v>48</c:v>
                </c:pt>
                <c:pt idx="11">
                  <c:v>#N/A</c:v>
                </c:pt>
                <c:pt idx="12">
                  <c:v>#N/A</c:v>
                </c:pt>
                <c:pt idx="13">
                  <c:v>77</c:v>
                </c:pt>
                <c:pt idx="14">
                  <c:v>#N/A</c:v>
                </c:pt>
              </c:numCache>
            </c:numRef>
          </c:val>
          <c:smooth val="0"/>
          <c:extLst xmlns:c16r2="http://schemas.microsoft.com/office/drawing/2015/06/chart">
            <c:ext xmlns:c16="http://schemas.microsoft.com/office/drawing/2014/chart" uri="{C3380CC4-5D6E-409C-BE32-E72D297353CC}">
              <c16:uniqueId val="{00000008-5D44-43FF-9DBA-8958D3BAE776}"/>
            </c:ext>
          </c:extLst>
        </c:ser>
        <c:dLbls>
          <c:showLegendKey val="0"/>
          <c:showVal val="0"/>
          <c:showCatName val="0"/>
          <c:showSerName val="0"/>
          <c:showPercent val="0"/>
          <c:showBubbleSize val="0"/>
        </c:dLbls>
        <c:marker val="1"/>
        <c:smooth val="0"/>
        <c:axId val="116320128"/>
        <c:axId val="116334592"/>
      </c:lineChart>
      <c:catAx>
        <c:axId val="1163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34592"/>
        <c:crosses val="autoZero"/>
        <c:auto val="1"/>
        <c:lblAlgn val="ctr"/>
        <c:lblOffset val="100"/>
        <c:tickLblSkip val="1"/>
        <c:tickMarkSkip val="1"/>
        <c:noMultiLvlLbl val="0"/>
      </c:catAx>
      <c:valAx>
        <c:axId val="11633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2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1954</c:v>
                </c:pt>
                <c:pt idx="5">
                  <c:v>1896</c:v>
                </c:pt>
                <c:pt idx="8">
                  <c:v>2134</c:v>
                </c:pt>
                <c:pt idx="11">
                  <c:v>2283</c:v>
                </c:pt>
                <c:pt idx="14">
                  <c:v>2306</c:v>
                </c:pt>
              </c:numCache>
            </c:numRef>
          </c:val>
          <c:extLst xmlns:c16r2="http://schemas.microsoft.com/office/drawing/2015/06/chart">
            <c:ext xmlns:c16="http://schemas.microsoft.com/office/drawing/2014/chart" uri="{C3380CC4-5D6E-409C-BE32-E72D297353CC}">
              <c16:uniqueId val="{00000000-0462-4EDB-A9C8-C874350828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c:v>
                </c:pt>
                <c:pt idx="5">
                  <c:v>59</c:v>
                </c:pt>
                <c:pt idx="8">
                  <c:v>53</c:v>
                </c:pt>
                <c:pt idx="11">
                  <c:v>50</c:v>
                </c:pt>
                <c:pt idx="14">
                  <c:v>46</c:v>
                </c:pt>
              </c:numCache>
            </c:numRef>
          </c:val>
          <c:extLst xmlns:c16r2="http://schemas.microsoft.com/office/drawing/2015/06/chart">
            <c:ext xmlns:c16="http://schemas.microsoft.com/office/drawing/2014/chart" uri="{C3380CC4-5D6E-409C-BE32-E72D297353CC}">
              <c16:uniqueId val="{00000001-0462-4EDB-A9C8-C874350828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1644</c:v>
                </c:pt>
                <c:pt idx="5">
                  <c:v>1875</c:v>
                </c:pt>
                <c:pt idx="8">
                  <c:v>2041</c:v>
                </c:pt>
                <c:pt idx="11">
                  <c:v>2080</c:v>
                </c:pt>
                <c:pt idx="14">
                  <c:v>2126</c:v>
                </c:pt>
              </c:numCache>
            </c:numRef>
          </c:val>
          <c:extLst xmlns:c16r2="http://schemas.microsoft.com/office/drawing/2015/06/chart">
            <c:ext xmlns:c16="http://schemas.microsoft.com/office/drawing/2014/chart" uri="{C3380CC4-5D6E-409C-BE32-E72D297353CC}">
              <c16:uniqueId val="{00000002-0462-4EDB-A9C8-C874350828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462-4EDB-A9C8-C874350828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462-4EDB-A9C8-C874350828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62-4EDB-A9C8-C874350828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380</c:v>
                </c:pt>
                <c:pt idx="3">
                  <c:v>421</c:v>
                </c:pt>
                <c:pt idx="6">
                  <c:v>393</c:v>
                </c:pt>
                <c:pt idx="9">
                  <c:v>320</c:v>
                </c:pt>
                <c:pt idx="12">
                  <c:v>266</c:v>
                </c:pt>
              </c:numCache>
            </c:numRef>
          </c:val>
          <c:extLst xmlns:c16r2="http://schemas.microsoft.com/office/drawing/2015/06/chart">
            <c:ext xmlns:c16="http://schemas.microsoft.com/office/drawing/2014/chart" uri="{C3380CC4-5D6E-409C-BE32-E72D297353CC}">
              <c16:uniqueId val="{00000006-0462-4EDB-A9C8-C874350828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c:v>
                </c:pt>
                <c:pt idx="3">
                  <c:v>64</c:v>
                </c:pt>
                <c:pt idx="6">
                  <c:v>41</c:v>
                </c:pt>
                <c:pt idx="9">
                  <c:v>20</c:v>
                </c:pt>
                <c:pt idx="12">
                  <c:v>14</c:v>
                </c:pt>
              </c:numCache>
            </c:numRef>
          </c:val>
          <c:extLst xmlns:c16r2="http://schemas.microsoft.com/office/drawing/2015/06/chart">
            <c:ext xmlns:c16="http://schemas.microsoft.com/office/drawing/2014/chart" uri="{C3380CC4-5D6E-409C-BE32-E72D297353CC}">
              <c16:uniqueId val="{00000007-0462-4EDB-A9C8-C874350828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541</c:v>
                </c:pt>
                <c:pt idx="3">
                  <c:v>510</c:v>
                </c:pt>
                <c:pt idx="6">
                  <c:v>471</c:v>
                </c:pt>
                <c:pt idx="9">
                  <c:v>428</c:v>
                </c:pt>
                <c:pt idx="12">
                  <c:v>393</c:v>
                </c:pt>
              </c:numCache>
            </c:numRef>
          </c:val>
          <c:extLst xmlns:c16r2="http://schemas.microsoft.com/office/drawing/2015/06/chart">
            <c:ext xmlns:c16="http://schemas.microsoft.com/office/drawing/2014/chart" uri="{C3380CC4-5D6E-409C-BE32-E72D297353CC}">
              <c16:uniqueId val="{00000008-0462-4EDB-A9C8-C874350828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c:v>
                </c:pt>
                <c:pt idx="3">
                  <c:v>42</c:v>
                </c:pt>
                <c:pt idx="6">
                  <c:v>42</c:v>
                </c:pt>
                <c:pt idx="9">
                  <c:v>16</c:v>
                </c:pt>
                <c:pt idx="12">
                  <c:v>16</c:v>
                </c:pt>
              </c:numCache>
            </c:numRef>
          </c:val>
          <c:extLst xmlns:c16r2="http://schemas.microsoft.com/office/drawing/2015/06/chart">
            <c:ext xmlns:c16="http://schemas.microsoft.com/office/drawing/2014/chart" uri="{C3380CC4-5D6E-409C-BE32-E72D297353CC}">
              <c16:uniqueId val="{00000009-0462-4EDB-A9C8-C874350828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2045</c:v>
                </c:pt>
                <c:pt idx="3">
                  <c:v>2065</c:v>
                </c:pt>
                <c:pt idx="6">
                  <c:v>2443</c:v>
                </c:pt>
                <c:pt idx="9">
                  <c:v>2726</c:v>
                </c:pt>
                <c:pt idx="12">
                  <c:v>2797</c:v>
                </c:pt>
              </c:numCache>
            </c:numRef>
          </c:val>
          <c:extLst xmlns:c16r2="http://schemas.microsoft.com/office/drawing/2015/06/chart">
            <c:ext xmlns:c16="http://schemas.microsoft.com/office/drawing/2014/chart" uri="{C3380CC4-5D6E-409C-BE32-E72D297353CC}">
              <c16:uniqueId val="{0000000A-0462-4EDB-A9C8-C87435082884}"/>
            </c:ext>
          </c:extLst>
        </c:ser>
        <c:dLbls>
          <c:showLegendKey val="0"/>
          <c:showVal val="0"/>
          <c:showCatName val="0"/>
          <c:showSerName val="0"/>
          <c:showPercent val="0"/>
          <c:showBubbleSize val="0"/>
        </c:dLbls>
        <c:gapWidth val="100"/>
        <c:overlap val="100"/>
        <c:axId val="123177216"/>
        <c:axId val="1231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462-4EDB-A9C8-C87435082884}"/>
            </c:ext>
          </c:extLst>
        </c:ser>
        <c:dLbls>
          <c:showLegendKey val="0"/>
          <c:showVal val="0"/>
          <c:showCatName val="0"/>
          <c:showSerName val="0"/>
          <c:showPercent val="0"/>
          <c:showBubbleSize val="0"/>
        </c:dLbls>
        <c:marker val="1"/>
        <c:smooth val="0"/>
        <c:axId val="123177216"/>
        <c:axId val="123183488"/>
      </c:lineChart>
      <c:catAx>
        <c:axId val="12317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183488"/>
        <c:crosses val="autoZero"/>
        <c:auto val="1"/>
        <c:lblAlgn val="ctr"/>
        <c:lblOffset val="100"/>
        <c:tickLblSkip val="1"/>
        <c:tickMarkSkip val="1"/>
        <c:noMultiLvlLbl val="0"/>
      </c:catAx>
      <c:valAx>
        <c:axId val="1231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7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1199</c:v>
                </c:pt>
                <c:pt idx="1">
                  <c:v>1184</c:v>
                </c:pt>
                <c:pt idx="2">
                  <c:v>1192</c:v>
                </c:pt>
              </c:numCache>
            </c:numRef>
          </c:val>
          <c:extLst xmlns:c16r2="http://schemas.microsoft.com/office/drawing/2015/06/chart">
            <c:ext xmlns:c16="http://schemas.microsoft.com/office/drawing/2014/chart" uri="{C3380CC4-5D6E-409C-BE32-E72D297353CC}">
              <c16:uniqueId val="{00000000-3269-4C8F-803A-1703A468DB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260</c:v>
                </c:pt>
                <c:pt idx="1">
                  <c:v>261</c:v>
                </c:pt>
                <c:pt idx="2">
                  <c:v>261</c:v>
                </c:pt>
              </c:numCache>
            </c:numRef>
          </c:val>
          <c:extLst xmlns:c16r2="http://schemas.microsoft.com/office/drawing/2015/06/chart">
            <c:ext xmlns:c16="http://schemas.microsoft.com/office/drawing/2014/chart" uri="{C3380CC4-5D6E-409C-BE32-E72D297353CC}">
              <c16:uniqueId val="{00000001-3269-4C8F-803A-1703A468DB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640</c:v>
                </c:pt>
                <c:pt idx="1">
                  <c:v>704</c:v>
                </c:pt>
                <c:pt idx="2">
                  <c:v>756</c:v>
                </c:pt>
              </c:numCache>
            </c:numRef>
          </c:val>
          <c:extLst xmlns:c16r2="http://schemas.microsoft.com/office/drawing/2015/06/chart">
            <c:ext xmlns:c16="http://schemas.microsoft.com/office/drawing/2014/chart" uri="{C3380CC4-5D6E-409C-BE32-E72D297353CC}">
              <c16:uniqueId val="{00000002-3269-4C8F-803A-1703A468DBC1}"/>
            </c:ext>
          </c:extLst>
        </c:ser>
        <c:dLbls>
          <c:showLegendKey val="0"/>
          <c:showVal val="0"/>
          <c:showCatName val="0"/>
          <c:showSerName val="0"/>
          <c:showPercent val="0"/>
          <c:showBubbleSize val="0"/>
        </c:dLbls>
        <c:gapWidth val="120"/>
        <c:overlap val="100"/>
        <c:axId val="116203904"/>
        <c:axId val="116205440"/>
      </c:barChart>
      <c:catAx>
        <c:axId val="1162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205440"/>
        <c:crosses val="autoZero"/>
        <c:auto val="1"/>
        <c:lblAlgn val="ctr"/>
        <c:lblOffset val="100"/>
        <c:tickLblSkip val="1"/>
        <c:tickMarkSkip val="1"/>
        <c:noMultiLvlLbl val="0"/>
      </c:catAx>
      <c:valAx>
        <c:axId val="11620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2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{CF1AFBC9-22E5-4122-86B9-9F5299E692E3}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0A3-4A02-90C1-C22119CFFBC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{E9A956A1-DA2D-475C-A822-AAC4248E5934}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A3-4A02-90C1-C22119CFFBC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{9C3C554B-47E7-4A98-8FA8-5C1BA580B243}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A3-4A02-90C1-C22119CFFBC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{FF2A3F74-6C9C-4095-9C63-0CA3337A5CF0}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A3-4A02-90C1-C22119CFFBC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{3C5C20BF-D06E-41A5-B7E7-FA53326ECBDD}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A3-4A02-90C1-C22119CFFB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{69CA8933-1CF6-44D6-B924-20D86E841FCE}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0A3-4A02-90C1-C22119CFFB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{14ED4756-D5FE-4D37-A09F-8F412DD2C9C1}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0A3-4A02-90C1-C22119CFFB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{8EAF8FCC-A81D-4326-B5F0-553ADB6C5D7E}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0A3-4A02-90C1-C22119CFFB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{03A0794B-0D65-427D-BE78-27846A874FDD}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0A3-4A02-90C1-C22119CFFB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35.5</c:v>
                </c:pt>
                <c:pt idx="24">
                  <c:v>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0A3-4A02-90C1-C22119CFFB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{C72E4EB4-6CF5-4535-AC67-B0245A39453C}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0A3-4A02-90C1-C22119CFFBC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{2622EC06-5F87-4748-86F6-F29E3F5D1A11}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A3-4A02-90C1-C22119CFFBC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{F82D26C5-320F-4EE2-BE0C-4A4B48B86376}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A3-4A02-90C1-C22119CFFBC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{EA32743C-B0C5-4A16-AA1F-4C65EE2EDDB3}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A3-4A02-90C1-C22119CFFBC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{9AF72750-0436-4999-8489-C944E784C4E0}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A3-4A02-90C1-C22119CFFB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{81762692-C9AF-46AF-BE6B-8C4801D524B9}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0A3-4A02-90C1-C22119CFFBC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{62197F75-A64B-4C09-A976-C41F3195523E}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0A3-4A02-90C1-C22119CFFBC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{7968FF7A-E06E-4D5E-BFE3-6839795E8196}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0A3-4A02-90C1-C22119CFFB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{7B1522BB-1DB1-4E13-9A9F-56343A4885D5}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0A3-4A02-90C1-C22119CFFB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57.5</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E0A3-4A02-90C1-C22119CFFBC5}"/>
            </c:ext>
          </c:extLst>
        </c:ser>
        <c:dLbls>
          <c:showLegendKey val="0"/>
          <c:showVal val="1"/>
          <c:showCatName val="0"/>
          <c:showSerName val="0"/>
          <c:showPercent val="0"/>
          <c:showBubbleSize val="0"/>
        </c:dLbls>
        <c:axId val="123844480"/>
        <c:axId val="123547648"/>
      </c:scatterChart>
      <c:valAx>
        <c:axId val="123844480"/>
        <c:scaling>
          <c:orientation val="minMax"/>
          <c:max val="57.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47648"/>
        <c:crosses val="autoZero"/>
        <c:crossBetween val="midCat"/>
      </c:valAx>
      <c:valAx>
        <c:axId val="1235476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4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{32782EAE-F49E-4D52-9EC9-8C53310965B8}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0E-4F64-988D-E2F01B2233A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{5AB56451-7817-4CF9-B420-670CC1E712EA}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0E-4F64-988D-E2F01B2233A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{4AE43768-E42A-487C-AAA9-66E6BF74492C}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0E-4F64-988D-E2F01B2233A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{B097EE80-B4A3-4CF5-8821-C25E10145EB3}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0E-4F64-988D-E2F01B2233A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{C9FD95DE-EB11-4A2D-9CC1-C24CC9474E09}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0E-4F64-988D-E2F01B2233A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{3A98D51F-078A-4ED9-85FE-8B29DFEFABE0}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0E-4F64-988D-E2F01B2233A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{220D9E47-AE33-466D-878F-6C7C9B7D4A17}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0E-4F64-988D-E2F01B2233A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{0C79474E-D38B-4884-BA07-1F640CB3CB16}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0E-4F64-988D-E2F01B2233A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{2F4A78F4-B115-4907-9971-68DAEBBC7B5B}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0E-4F64-988D-E2F01B2233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c:v>
                </c:pt>
                <c:pt idx="16">
                  <c:v>9.6</c:v>
                </c:pt>
                <c:pt idx="24">
                  <c:v>8</c:v>
                </c:pt>
                <c:pt idx="32">
                  <c:v>7.3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C0E-4F64-988D-E2F01B2233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{8B60BC51-BB11-4343-898A-2A8CBD341632}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0E-4F64-988D-E2F01B2233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{4CFFD10C-4021-4F05-B69D-CC3DA645B10C}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0E-4F64-988D-E2F01B2233A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{FA3E9584-BCC2-4C01-BF1E-BC98368EBC31}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0E-4F64-988D-E2F01B2233A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{76643BC3-DFD5-405C-931B-DCD68B646A8E}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0E-4F64-988D-E2F01B2233A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{8546971A-8985-4DD2-ACEC-DA0B351DE21B}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0E-4F64-988D-E2F01B2233A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{2EC1C54B-62DA-4AA8-A820-819EFBE6833D}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0E-4F64-988D-E2F01B2233A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{20CB1E24-7B2B-4BFB-B0FC-26BC6F67F24F}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0E-4F64-988D-E2F01B2233A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{D94EDD05-95A6-4735-A259-48DE637520B0}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0E-4F64-988D-E2F01B2233A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{37E062B8-BF71-4B04-AEDA-AD481BAAF6BD}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0E-4F64-988D-E2F01B2233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C0E-4F64-988D-E2F01B2233A7}"/>
            </c:ext>
          </c:extLst>
        </c:ser>
        <c:dLbls>
          <c:showLegendKey val="0"/>
          <c:showVal val="1"/>
          <c:showCatName val="0"/>
          <c:showSerName val="0"/>
          <c:showPercent val="0"/>
          <c:showBubbleSize val="0"/>
        </c:dLbls>
        <c:axId val="123692544"/>
        <c:axId val="123694464"/>
      </c:scatterChart>
      <c:valAx>
        <c:axId val="123692544"/>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94464"/>
        <c:crosses val="autoZero"/>
        <c:crossBetween val="midCat"/>
      </c:valAx>
      <c:valAx>
        <c:axId val="1236944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92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年度をピークに減少してきた。</a:t>
          </a:r>
          <a:endParaRPr kumimoji="1" lang="en-US" altLang="ja-JP" sz="1400" baseline="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しかし、大型事業で借入をおこなった起債の元金の償還が開始されたことにより、平成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年度に比べて微増している。今後も緩やかに上昇傾向をみせるものと推計される。</a:t>
          </a:r>
          <a:endParaRPr kumimoji="1" lang="en-US" altLang="ja-JP" sz="1400" baseline="0">
            <a:latin typeface="ＭＳ ゴシック" pitchFamily="49" charset="-128"/>
            <a:ea typeface="ＭＳ ゴシック" pitchFamily="49" charset="-128"/>
          </a:endParaRPr>
        </a:p>
        <a:p>
          <a:r>
            <a:rPr kumimoji="1" lang="en-US" altLang="ja-JP" sz="1400" baseline="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公営企業債の元利償還に対する繰入金については平成</a:t>
          </a:r>
          <a:r>
            <a:rPr kumimoji="1" lang="en-US" altLang="ja-JP" sz="1400" baseline="0">
              <a:latin typeface="ＭＳ ゴシック" pitchFamily="49" charset="-128"/>
              <a:ea typeface="ＭＳ ゴシック" pitchFamily="49" charset="-128"/>
            </a:rPr>
            <a:t>28</a:t>
          </a:r>
          <a:r>
            <a:rPr kumimoji="1" lang="ja-JP" altLang="en-US" sz="1400" baseline="0">
              <a:latin typeface="ＭＳ ゴシック" pitchFamily="49" charset="-128"/>
              <a:ea typeface="ＭＳ ゴシック" pitchFamily="49" charset="-128"/>
            </a:rPr>
            <a:t>年度に比べて微増している。今後も設備の更新が続き、増加が見込まれる。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一般会計等に係る地方債の現在高については、近年実施した大型事業に係る起債発行があり増加が続いている。今後も公債費負担適正化計画に基づき、起債を伴う普通建設事業を必要最小限の実施に留め、また起債を発行する場合も交付税措置のある財源的に有利な地方債を活用するように注意しなければならない。債務負担行為に基づく支出予算額には、土地開発公社分があ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年度用地等を売却しており、減少してきている。平成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年度充当可能財源等のうち、充当可能基金は増額している。しかし、平成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の公共施設の段階的な老朽化対策等に伴う基金の活用が考えられ、急激、大幅な基金の減額は想定しづらいものの、今後は積立額の小幅な減額を視野に、さらなる慎重な基金運用に留意する必要があ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年度基準財政需要額歳入見込額は平成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年度を</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百万円上回っているものの、上記の理由から充当可能基金への多額の積み増しも中期的に厳しい状況である。また公営企業債繰入見込の減少も横ばい推移に移行すると想定し、且つ一般会計等に係る地方債の現在高も一定の限度まで増加すると仮定する場合には将来負担比率の分子の増加が懸念さ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高知県三原村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ユズ関係の歳出の減少等により財政調整基金に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中長期的には老朽化した公共施設の更新等により減少していく見込である。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三原村の多様な歴史・伝統・文化・産業等を活かし、独創的・個性的な地域づくりを推進する。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高齢化社会の到来に備えた福祉活動の推進、快適な生活環境の形成。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村の施設となるべき土地若しくは建物の取得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従物その他の附属設備の更新を含む。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又は機械その他の備品を調達するための経費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建物の改築、増築又は機械その他の備品の増設及び修繕をするための経費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森林整備ときれいな水を守る事業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働く人を支える村の発展事業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心安らぐ自然及び風景を守る事業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その他村長が必要と認める事業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歳入の水と緑のふるさと応援寄附金が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万円あり、積み立てたことによる増加。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今後の老朽化した施設の更新に備えて、現在の金額を維持する予定。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年度に多大な経費がかかったユズ産地化促進関連事業の搾汁施設の竣工終了等によって歳出が減少したため決算剰余金を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今後短期的には増加するものの、中長期的には老朽化した公共施設の更新等により減少していく見込。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利率の高い起債を繰上償還する計画があり、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については上昇傾向にあるが、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類似団体に比べ低い水準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年度に策定した三原村公共施設等総合管理計画に基づいた施設の維持管理を適切に進めている。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7" name="フローチャート: 判断 76"/>
        <xdr:cNvSpPr/>
      </xdr:nvSpPr>
      <xdr:spPr>
        <a:xfrm>
          <a:off x="3238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36830</xdr:rowOff>
    </xdr:from>
    <xdr:to>
      <xdr:col>15</xdr:col>
      <xdr:colOff>187325</xdr:colOff>
      <xdr:row>32</xdr:row>
      <xdr:rowOff>138430</xdr:rowOff>
    </xdr:to>
    <xdr:sp macro="" textlink="">
      <xdr:nvSpPr>
        <xdr:cNvPr id="84" name="楕円 83"/>
        <xdr:cNvSpPr/>
      </xdr:nvSpPr>
      <xdr:spPr>
        <a:xfrm>
          <a:off x="323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32</xdr:row>
      <xdr:rowOff>87630</xdr:rowOff>
    </xdr:to>
    <xdr:cxnSp macro="">
      <xdr:nvCxnSpPr>
        <xdr:cNvPr id="85" name="直線コネクタ 84"/>
        <xdr:cNvCxnSpPr/>
      </xdr:nvCxnSpPr>
      <xdr:spPr>
        <a:xfrm flipV="1">
          <a:off x="3289300" y="6097270"/>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6"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87" name="n_2aveValue有形固定資産減価償却率"/>
        <xdr:cNvSpPr txBox="1"/>
      </xdr:nvSpPr>
      <xdr:spPr>
        <a:xfrm>
          <a:off x="3086744" y="5666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88" name="n_1mainValue有形固定資産減価償却率"/>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129557</xdr:rowOff>
    </xdr:from>
    <xdr:ext cx="405111" cy="259045"/>
    <xdr:sp macro="" textlink="">
      <xdr:nvSpPr>
        <xdr:cNvPr id="89" name="n_2mainValue有形固定資産減価償却率"/>
        <xdr:cNvSpPr txBox="1"/>
      </xdr:nvSpPr>
      <xdr:spPr>
        <a:xfrm>
          <a:off x="3086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充当可能基金の増により債務償還可能年数は減少傾向にあるが類似団体と比べると長くなっている。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3"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30" name="楕円 129"/>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58507</xdr:rowOff>
    </xdr:from>
    <xdr:ext cx="340478" cy="259045"/>
    <xdr:sp macro="" textlink="">
      <xdr:nvSpPr>
        <xdr:cNvPr id="131" name="債務償還可能年数該当値テキスト"/>
        <xdr:cNvSpPr txBox="1"/>
      </xdr:nvSpPr>
      <xdr:spPr>
        <a:xfrm>
          <a:off x="14846300" y="6144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147320</xdr:rowOff>
    </xdr:from>
    <xdr:to>
      <xdr:col>20</xdr:col>
      <xdr:colOff>38100</xdr:colOff>
      <xdr:row>42</xdr:row>
      <xdr:rowOff>77470</xdr:rowOff>
    </xdr:to>
    <xdr:sp macro="" textlink="">
      <xdr:nvSpPr>
        <xdr:cNvPr id="70" name="楕円 69"/>
        <xdr:cNvSpPr/>
      </xdr:nvSpPr>
      <xdr:spPr>
        <a:xfrm>
          <a:off x="3746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12065</xdr:rowOff>
    </xdr:from>
    <xdr:to>
      <xdr:col>15</xdr:col>
      <xdr:colOff>101600</xdr:colOff>
      <xdr:row>42</xdr:row>
      <xdr:rowOff>113665</xdr:rowOff>
    </xdr:to>
    <xdr:sp macro="" textlink="">
      <xdr:nvSpPr>
        <xdr:cNvPr id="71" name="楕円 70"/>
        <xdr:cNvSpPr/>
      </xdr:nvSpPr>
      <xdr:spPr>
        <a:xfrm>
          <a:off x="2857500" y="72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26670</xdr:rowOff>
    </xdr:from>
    <xdr:to>
      <xdr:col>19</xdr:col>
      <xdr:colOff>177800</xdr:colOff>
      <xdr:row>42</xdr:row>
      <xdr:rowOff>62865</xdr:rowOff>
    </xdr:to>
    <xdr:cxnSp macro="">
      <xdr:nvCxnSpPr>
        <xdr:cNvPr id="72" name="直線コネクタ 71"/>
        <xdr:cNvCxnSpPr/>
      </xdr:nvCxnSpPr>
      <xdr:spPr>
        <a:xfrm flipV="1">
          <a:off x="2908300" y="7227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3"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68597</xdr:rowOff>
    </xdr:from>
    <xdr:ext cx="405111" cy="259045"/>
    <xdr:sp macro="" textlink="">
      <xdr:nvSpPr>
        <xdr:cNvPr id="75" name="n_1mainValue【道路】&#10;有形固定資産減価償却率"/>
        <xdr:cNvSpPr txBox="1"/>
      </xdr:nvSpPr>
      <xdr:spPr>
        <a:xfrm>
          <a:off x="3582044"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104792</xdr:rowOff>
    </xdr:from>
    <xdr:ext cx="405111" cy="259045"/>
    <xdr:sp macro="" textlink="">
      <xdr:nvSpPr>
        <xdr:cNvPr id="76" name="n_2mainValue【道路】&#10;有形固定資産減価償却率"/>
        <xdr:cNvSpPr txBox="1"/>
      </xdr:nvSpPr>
      <xdr:spPr>
        <a:xfrm>
          <a:off x="2705744" y="730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08" name="フローチャート: 判断 107"/>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27716</xdr:rowOff>
    </xdr:from>
    <xdr:to>
      <xdr:col>50</xdr:col>
      <xdr:colOff>165100</xdr:colOff>
      <xdr:row>40</xdr:row>
      <xdr:rowOff>129316</xdr:rowOff>
    </xdr:to>
    <xdr:sp macro="" textlink="">
      <xdr:nvSpPr>
        <xdr:cNvPr id="114" name="楕円 113"/>
        <xdr:cNvSpPr/>
      </xdr:nvSpPr>
      <xdr:spPr>
        <a:xfrm>
          <a:off x="9588500" y="68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34368</xdr:rowOff>
    </xdr:from>
    <xdr:to>
      <xdr:col>46</xdr:col>
      <xdr:colOff>38100</xdr:colOff>
      <xdr:row>40</xdr:row>
      <xdr:rowOff>135968</xdr:rowOff>
    </xdr:to>
    <xdr:sp macro="" textlink="">
      <xdr:nvSpPr>
        <xdr:cNvPr id="115" name="楕円 114"/>
        <xdr:cNvSpPr/>
      </xdr:nvSpPr>
      <xdr:spPr>
        <a:xfrm>
          <a:off x="8699500" y="6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78516</xdr:rowOff>
    </xdr:from>
    <xdr:to>
      <xdr:col>50</xdr:col>
      <xdr:colOff>114300</xdr:colOff>
      <xdr:row>40</xdr:row>
      <xdr:rowOff>85168</xdr:rowOff>
    </xdr:to>
    <xdr:cxnSp macro="">
      <xdr:nvCxnSpPr>
        <xdr:cNvPr id="116" name="直線コネクタ 115"/>
        <xdr:cNvCxnSpPr/>
      </xdr:nvCxnSpPr>
      <xdr:spPr>
        <a:xfrm flipV="1">
          <a:off x="8750300" y="6936516"/>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17"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18" name="n_2aveValue【道路】&#10;一人当たり延長"/>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120443</xdr:rowOff>
    </xdr:from>
    <xdr:ext cx="534377" cy="259045"/>
    <xdr:sp macro="" textlink="">
      <xdr:nvSpPr>
        <xdr:cNvPr id="119" name="n_1mainValue【道路】&#10;一人当たり延長"/>
        <xdr:cNvSpPr txBox="1"/>
      </xdr:nvSpPr>
      <xdr:spPr>
        <a:xfrm>
          <a:off x="9359411" y="69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127095</xdr:rowOff>
    </xdr:from>
    <xdr:ext cx="534377" cy="259045"/>
    <xdr:sp macro="" textlink="">
      <xdr:nvSpPr>
        <xdr:cNvPr id="120" name="n_2mainValue【道路】&#10;一人当たり延長"/>
        <xdr:cNvSpPr txBox="1"/>
      </xdr:nvSpPr>
      <xdr:spPr>
        <a:xfrm>
          <a:off x="8483111" y="69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51" name="フローチャート: 判断 150"/>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xdr:rowOff>
    </xdr:from>
    <xdr:to>
      <xdr:col>20</xdr:col>
      <xdr:colOff>38100</xdr:colOff>
      <xdr:row>59</xdr:row>
      <xdr:rowOff>105664</xdr:rowOff>
    </xdr:to>
    <xdr:sp macro="" textlink="">
      <xdr:nvSpPr>
        <xdr:cNvPr id="157" name="楕円 156"/>
        <xdr:cNvSpPr/>
      </xdr:nvSpPr>
      <xdr:spPr>
        <a:xfrm>
          <a:off x="3746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8" name="楕円 157"/>
        <xdr:cNvSpPr/>
      </xdr:nvSpPr>
      <xdr:spPr>
        <a:xfrm>
          <a:off x="2857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54864</xdr:rowOff>
    </xdr:from>
    <xdr:to>
      <xdr:col>19</xdr:col>
      <xdr:colOff>177800</xdr:colOff>
      <xdr:row>59</xdr:row>
      <xdr:rowOff>112014</xdr:rowOff>
    </xdr:to>
    <xdr:cxnSp macro="">
      <xdr:nvCxnSpPr>
        <xdr:cNvPr id="159" name="直線コネクタ 158"/>
        <xdr:cNvCxnSpPr/>
      </xdr:nvCxnSpPr>
      <xdr:spPr>
        <a:xfrm flipV="1">
          <a:off x="2908300" y="101704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0"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61" name="n_2aveValue【橋りょう・トンネ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96791</xdr:rowOff>
    </xdr:from>
    <xdr:ext cx="405111" cy="259045"/>
    <xdr:sp macro="" textlink="">
      <xdr:nvSpPr>
        <xdr:cNvPr id="162" name="n_1mainValue【橋りょう・トンネル】&#10;有形固定資産減価償却率"/>
        <xdr:cNvSpPr txBox="1"/>
      </xdr:nvSpPr>
      <xdr:spPr>
        <a:xfrm>
          <a:off x="35820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3" name="n_2mainValue【橋りょう・トンネル】&#10;有形固定資産減価償却率"/>
        <xdr:cNvSpPr txBox="1"/>
      </xdr:nvSpPr>
      <xdr:spPr>
        <a:xfrm>
          <a:off x="2705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5" name="フローチャート: 判断 194"/>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158632</xdr:rowOff>
    </xdr:from>
    <xdr:to>
      <xdr:col>50</xdr:col>
      <xdr:colOff>165100</xdr:colOff>
      <xdr:row>63</xdr:row>
      <xdr:rowOff>88782</xdr:rowOff>
    </xdr:to>
    <xdr:sp macro="" textlink="">
      <xdr:nvSpPr>
        <xdr:cNvPr id="201" name="楕円 200"/>
        <xdr:cNvSpPr/>
      </xdr:nvSpPr>
      <xdr:spPr>
        <a:xfrm>
          <a:off x="9588500" y="107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164836</xdr:rowOff>
    </xdr:from>
    <xdr:to>
      <xdr:col>46</xdr:col>
      <xdr:colOff>38100</xdr:colOff>
      <xdr:row>63</xdr:row>
      <xdr:rowOff>94986</xdr:rowOff>
    </xdr:to>
    <xdr:sp macro="" textlink="">
      <xdr:nvSpPr>
        <xdr:cNvPr id="202" name="楕円 201"/>
        <xdr:cNvSpPr/>
      </xdr:nvSpPr>
      <xdr:spPr>
        <a:xfrm>
          <a:off x="8699500" y="107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37982</xdr:rowOff>
    </xdr:from>
    <xdr:to>
      <xdr:col>50</xdr:col>
      <xdr:colOff>114300</xdr:colOff>
      <xdr:row>63</xdr:row>
      <xdr:rowOff>44186</xdr:rowOff>
    </xdr:to>
    <xdr:cxnSp macro="">
      <xdr:nvCxnSpPr>
        <xdr:cNvPr id="203" name="直線コネクタ 202"/>
        <xdr:cNvCxnSpPr/>
      </xdr:nvCxnSpPr>
      <xdr:spPr>
        <a:xfrm flipV="1">
          <a:off x="8750300" y="1083933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04"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116385</xdr:rowOff>
    </xdr:from>
    <xdr:ext cx="599010" cy="259045"/>
    <xdr:sp macro="" textlink="">
      <xdr:nvSpPr>
        <xdr:cNvPr id="205" name="n_2aveValue【橋りょう・トンネル】&#10;一人当たり有形固定資産（償却資産）額"/>
        <xdr:cNvSpPr txBox="1"/>
      </xdr:nvSpPr>
      <xdr:spPr>
        <a:xfrm>
          <a:off x="8450795" y="1091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79909</xdr:rowOff>
    </xdr:from>
    <xdr:ext cx="690189" cy="259045"/>
    <xdr:sp macro="" textlink="">
      <xdr:nvSpPr>
        <xdr:cNvPr id="206" name="n_1mainValue【橋りょう・トンネル】&#10;一人当たり有形固定資産（償却資産）額"/>
        <xdr:cNvSpPr txBox="1"/>
      </xdr:nvSpPr>
      <xdr:spPr>
        <a:xfrm>
          <a:off x="9281505" y="10881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111513</xdr:rowOff>
    </xdr:from>
    <xdr:ext cx="690189" cy="259045"/>
    <xdr:sp macro="" textlink="">
      <xdr:nvSpPr>
        <xdr:cNvPr id="207" name="n_2mainValue【橋りょう・トンネル】&#10;一人当たり有形固定資産（償却資産）額"/>
        <xdr:cNvSpPr txBox="1"/>
      </xdr:nvSpPr>
      <xdr:spPr>
        <a:xfrm>
          <a:off x="8405205" y="10569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0" name="フローチャート: 判断 239"/>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36830</xdr:rowOff>
    </xdr:from>
    <xdr:to>
      <xdr:col>20</xdr:col>
      <xdr:colOff>38100</xdr:colOff>
      <xdr:row>79</xdr:row>
      <xdr:rowOff>138430</xdr:rowOff>
    </xdr:to>
    <xdr:sp macro="" textlink="">
      <xdr:nvSpPr>
        <xdr:cNvPr id="246" name="楕円 245"/>
        <xdr:cNvSpPr/>
      </xdr:nvSpPr>
      <xdr:spPr>
        <a:xfrm>
          <a:off x="3746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162561</xdr:rowOff>
    </xdr:from>
    <xdr:to>
      <xdr:col>15</xdr:col>
      <xdr:colOff>101600</xdr:colOff>
      <xdr:row>80</xdr:row>
      <xdr:rowOff>92711</xdr:rowOff>
    </xdr:to>
    <xdr:sp macro="" textlink="">
      <xdr:nvSpPr>
        <xdr:cNvPr id="247" name="楕円 246"/>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87630</xdr:rowOff>
    </xdr:from>
    <xdr:to>
      <xdr:col>19</xdr:col>
      <xdr:colOff>177800</xdr:colOff>
      <xdr:row>80</xdr:row>
      <xdr:rowOff>41911</xdr:rowOff>
    </xdr:to>
    <xdr:cxnSp macro="">
      <xdr:nvCxnSpPr>
        <xdr:cNvPr id="248" name="直線コネクタ 247"/>
        <xdr:cNvCxnSpPr/>
      </xdr:nvCxnSpPr>
      <xdr:spPr>
        <a:xfrm flipV="1">
          <a:off x="2908300" y="136321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49"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0"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154957</xdr:rowOff>
    </xdr:from>
    <xdr:ext cx="405111" cy="259045"/>
    <xdr:sp macro="" textlink="">
      <xdr:nvSpPr>
        <xdr:cNvPr id="251" name="n_1mainValue【公営住宅】&#10;有形固定資産減価償却率"/>
        <xdr:cNvSpPr txBox="1"/>
      </xdr:nvSpPr>
      <xdr:spPr>
        <a:xfrm>
          <a:off x="3582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52" name="n_2mainValue【公営住宅】&#10;有形固定資産減価償却率"/>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4" name="フローチャート: 判断 283"/>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11685</xdr:rowOff>
    </xdr:from>
    <xdr:to>
      <xdr:col>50</xdr:col>
      <xdr:colOff>165100</xdr:colOff>
      <xdr:row>85</xdr:row>
      <xdr:rowOff>113285</xdr:rowOff>
    </xdr:to>
    <xdr:sp macro="" textlink="">
      <xdr:nvSpPr>
        <xdr:cNvPr id="290" name="楕円 289"/>
        <xdr:cNvSpPr/>
      </xdr:nvSpPr>
      <xdr:spPr>
        <a:xfrm>
          <a:off x="95885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15239</xdr:rowOff>
    </xdr:from>
    <xdr:to>
      <xdr:col>46</xdr:col>
      <xdr:colOff>38100</xdr:colOff>
      <xdr:row>85</xdr:row>
      <xdr:rowOff>116839</xdr:rowOff>
    </xdr:to>
    <xdr:sp macro="" textlink="">
      <xdr:nvSpPr>
        <xdr:cNvPr id="291" name="楕円 290"/>
        <xdr:cNvSpPr/>
      </xdr:nvSpPr>
      <xdr:spPr>
        <a:xfrm>
          <a:off x="8699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62485</xdr:rowOff>
    </xdr:from>
    <xdr:to>
      <xdr:col>50</xdr:col>
      <xdr:colOff>114300</xdr:colOff>
      <xdr:row>85</xdr:row>
      <xdr:rowOff>66039</xdr:rowOff>
    </xdr:to>
    <xdr:cxnSp macro="">
      <xdr:nvCxnSpPr>
        <xdr:cNvPr id="292" name="直線コネクタ 291"/>
        <xdr:cNvCxnSpPr/>
      </xdr:nvCxnSpPr>
      <xdr:spPr>
        <a:xfrm flipV="1">
          <a:off x="8750300" y="14635735"/>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4"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104412</xdr:rowOff>
    </xdr:from>
    <xdr:ext cx="469744" cy="259045"/>
    <xdr:sp macro="" textlink="">
      <xdr:nvSpPr>
        <xdr:cNvPr id="295" name="n_1mainValue【公営住宅】&#10;一人当たり面積"/>
        <xdr:cNvSpPr txBox="1"/>
      </xdr:nvSpPr>
      <xdr:spPr>
        <a:xfrm>
          <a:off x="93917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107966</xdr:rowOff>
    </xdr:from>
    <xdr:ext cx="469744" cy="259045"/>
    <xdr:sp macro="" textlink="">
      <xdr:nvSpPr>
        <xdr:cNvPr id="296" name="n_2mainValue【公営住宅】&#10;一人当たり面積"/>
        <xdr:cNvSpPr txBox="1"/>
      </xdr:nvSpPr>
      <xdr:spPr>
        <a:xfrm>
          <a:off x="8515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6" name="フローチャート: 判断 345"/>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352" name="楕円 351"/>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157661</xdr:rowOff>
    </xdr:from>
    <xdr:to>
      <xdr:col>76</xdr:col>
      <xdr:colOff>165100</xdr:colOff>
      <xdr:row>36</xdr:row>
      <xdr:rowOff>87811</xdr:rowOff>
    </xdr:to>
    <xdr:sp macro="" textlink="">
      <xdr:nvSpPr>
        <xdr:cNvPr id="353" name="楕円 352"/>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37011</xdr:rowOff>
    </xdr:to>
    <xdr:cxnSp macro="">
      <xdr:nvCxnSpPr>
        <xdr:cNvPr id="354" name="直線コネクタ 353"/>
        <xdr:cNvCxnSpPr/>
      </xdr:nvCxnSpPr>
      <xdr:spPr>
        <a:xfrm flipV="1">
          <a:off x="14592300" y="613899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5"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6"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357" name="n_1mainValue【認定こども園・幼稚園・保育所】&#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358" name="n_2mainValue【認定こども園・幼稚園・保育所】&#10;有形固定資産減価償却率"/>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392" name="フローチャート: 判断 391"/>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123372</xdr:rowOff>
    </xdr:from>
    <xdr:to>
      <xdr:col>112</xdr:col>
      <xdr:colOff>38100</xdr:colOff>
      <xdr:row>39</xdr:row>
      <xdr:rowOff>53522</xdr:rowOff>
    </xdr:to>
    <xdr:sp macro="" textlink="">
      <xdr:nvSpPr>
        <xdr:cNvPr id="398" name="楕円 397"/>
        <xdr:cNvSpPr/>
      </xdr:nvSpPr>
      <xdr:spPr>
        <a:xfrm>
          <a:off x="2127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399" name="楕円 398"/>
        <xdr:cNvSpPr/>
      </xdr:nvSpPr>
      <xdr:spPr>
        <a:xfrm>
          <a:off x="20383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2722</xdr:rowOff>
    </xdr:from>
    <xdr:to>
      <xdr:col>111</xdr:col>
      <xdr:colOff>177800</xdr:colOff>
      <xdr:row>39</xdr:row>
      <xdr:rowOff>12519</xdr:rowOff>
    </xdr:to>
    <xdr:cxnSp macro="">
      <xdr:nvCxnSpPr>
        <xdr:cNvPr id="400" name="直線コネクタ 399"/>
        <xdr:cNvCxnSpPr/>
      </xdr:nvCxnSpPr>
      <xdr:spPr>
        <a:xfrm flipV="1">
          <a:off x="20434300" y="668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1"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58619</xdr:rowOff>
    </xdr:from>
    <xdr:ext cx="469744" cy="259045"/>
    <xdr:sp macro="" textlink="">
      <xdr:nvSpPr>
        <xdr:cNvPr id="402" name="n_2aveValue【認定こども園・幼稚園・保育所】&#10;一人当たり面積"/>
        <xdr:cNvSpPr txBox="1"/>
      </xdr:nvSpPr>
      <xdr:spPr>
        <a:xfrm>
          <a:off x="20199427"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70049</xdr:rowOff>
    </xdr:from>
    <xdr:ext cx="469744" cy="259045"/>
    <xdr:sp macro="" textlink="">
      <xdr:nvSpPr>
        <xdr:cNvPr id="403" name="n_1mainValue【認定こども園・幼稚園・保育所】&#10;一人当たり面積"/>
        <xdr:cNvSpPr txBox="1"/>
      </xdr:nvSpPr>
      <xdr:spPr>
        <a:xfrm>
          <a:off x="21075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54446</xdr:rowOff>
    </xdr:from>
    <xdr:ext cx="469744" cy="259045"/>
    <xdr:sp macro="" textlink="">
      <xdr:nvSpPr>
        <xdr:cNvPr id="404" name="n_2mainValue【認定こども園・幼稚園・保育所】&#10;一人当たり面積"/>
        <xdr:cNvSpPr txBox="1"/>
      </xdr:nvSpPr>
      <xdr:spPr>
        <a:xfrm>
          <a:off x="201994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7" name="フローチャート: 判断 43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43" name="楕円 442"/>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444" name="楕円 443"/>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137160</xdr:rowOff>
    </xdr:to>
    <xdr:cxnSp macro="">
      <xdr:nvCxnSpPr>
        <xdr:cNvPr id="445" name="直線コネクタ 444"/>
        <xdr:cNvCxnSpPr/>
      </xdr:nvCxnSpPr>
      <xdr:spPr>
        <a:xfrm flipV="1">
          <a:off x="14592300" y="9982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6"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7"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48" name="n_1mainValue【学校施設】&#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449" name="n_2mainValue【学校施設】&#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167459</xdr:rowOff>
    </xdr:from>
    <xdr:to>
      <xdr:col>107</xdr:col>
      <xdr:colOff>101600</xdr:colOff>
      <xdr:row>64</xdr:row>
      <xdr:rowOff>97609</xdr:rowOff>
    </xdr:to>
    <xdr:sp macro="" textlink="">
      <xdr:nvSpPr>
        <xdr:cNvPr id="484" name="フローチャート: 判断 483"/>
        <xdr:cNvSpPr/>
      </xdr:nvSpPr>
      <xdr:spPr>
        <a:xfrm>
          <a:off x="20383500" y="1096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82332</xdr:rowOff>
    </xdr:from>
    <xdr:to>
      <xdr:col>112</xdr:col>
      <xdr:colOff>38100</xdr:colOff>
      <xdr:row>64</xdr:row>
      <xdr:rowOff>12482</xdr:rowOff>
    </xdr:to>
    <xdr:sp macro="" textlink="">
      <xdr:nvSpPr>
        <xdr:cNvPr id="490" name="楕円 489"/>
        <xdr:cNvSpPr/>
      </xdr:nvSpPr>
      <xdr:spPr>
        <a:xfrm>
          <a:off x="21272500" y="108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90061</xdr:rowOff>
    </xdr:from>
    <xdr:to>
      <xdr:col>107</xdr:col>
      <xdr:colOff>101600</xdr:colOff>
      <xdr:row>64</xdr:row>
      <xdr:rowOff>20211</xdr:rowOff>
    </xdr:to>
    <xdr:sp macro="" textlink="">
      <xdr:nvSpPr>
        <xdr:cNvPr id="491" name="楕円 490"/>
        <xdr:cNvSpPr/>
      </xdr:nvSpPr>
      <xdr:spPr>
        <a:xfrm>
          <a:off x="20383500" y="1089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133132</xdr:rowOff>
    </xdr:from>
    <xdr:to>
      <xdr:col>111</xdr:col>
      <xdr:colOff>177800</xdr:colOff>
      <xdr:row>63</xdr:row>
      <xdr:rowOff>140861</xdr:rowOff>
    </xdr:to>
    <xdr:cxnSp macro="">
      <xdr:nvCxnSpPr>
        <xdr:cNvPr id="492" name="直線コネクタ 491"/>
        <xdr:cNvCxnSpPr/>
      </xdr:nvCxnSpPr>
      <xdr:spPr>
        <a:xfrm flipV="1">
          <a:off x="20434300" y="10934482"/>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3"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88736</xdr:rowOff>
    </xdr:from>
    <xdr:ext cx="469744" cy="259045"/>
    <xdr:sp macro="" textlink="">
      <xdr:nvSpPr>
        <xdr:cNvPr id="494" name="n_2aveValue【学校施設】&#10;一人当たり面積"/>
        <xdr:cNvSpPr txBox="1"/>
      </xdr:nvSpPr>
      <xdr:spPr>
        <a:xfrm>
          <a:off x="20199427" y="110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29009</xdr:rowOff>
    </xdr:from>
    <xdr:ext cx="469744" cy="259045"/>
    <xdr:sp macro="" textlink="">
      <xdr:nvSpPr>
        <xdr:cNvPr id="495" name="n_1mainValue【学校施設】&#10;一人当たり面積"/>
        <xdr:cNvSpPr txBox="1"/>
      </xdr:nvSpPr>
      <xdr:spPr>
        <a:xfrm>
          <a:off x="21075727" y="106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36738</xdr:rowOff>
    </xdr:from>
    <xdr:ext cx="469744" cy="259045"/>
    <xdr:sp macro="" textlink="">
      <xdr:nvSpPr>
        <xdr:cNvPr id="496" name="n_2mainValue【学校施設】&#10;一人当たり面積"/>
        <xdr:cNvSpPr txBox="1"/>
      </xdr:nvSpPr>
      <xdr:spPr>
        <a:xfrm>
          <a:off x="20199427" y="106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3" name="テキスト ボックス 52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3" name="テキスト ボックス 5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537" name="直線コネクタ 536"/>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538"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539" name="直線コネクタ 538"/>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1" name="直線コネクタ 54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542"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543" name="フローチャート: 判断 542"/>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44" name="フローチャート: 判断 543"/>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78739</xdr:rowOff>
    </xdr:from>
    <xdr:to>
      <xdr:col>76</xdr:col>
      <xdr:colOff>165100</xdr:colOff>
      <xdr:row>105</xdr:row>
      <xdr:rowOff>8889</xdr:rowOff>
    </xdr:to>
    <xdr:sp macro="" textlink="">
      <xdr:nvSpPr>
        <xdr:cNvPr id="545" name="フローチャート: 判断 544"/>
        <xdr:cNvSpPr/>
      </xdr:nvSpPr>
      <xdr:spPr>
        <a:xfrm>
          <a:off x="14541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551" name="楕円 550"/>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6350</xdr:rowOff>
    </xdr:from>
    <xdr:to>
      <xdr:col>76</xdr:col>
      <xdr:colOff>165100</xdr:colOff>
      <xdr:row>101</xdr:row>
      <xdr:rowOff>107950</xdr:rowOff>
    </xdr:to>
    <xdr:sp macro="" textlink="">
      <xdr:nvSpPr>
        <xdr:cNvPr id="552" name="楕円 551"/>
        <xdr:cNvSpPr/>
      </xdr:nvSpPr>
      <xdr:spPr>
        <a:xfrm>
          <a:off x="14541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57150</xdr:rowOff>
    </xdr:to>
    <xdr:cxnSp macro="">
      <xdr:nvCxnSpPr>
        <xdr:cNvPr id="553" name="直線コネクタ 552"/>
        <xdr:cNvCxnSpPr/>
      </xdr:nvCxnSpPr>
      <xdr:spPr>
        <a:xfrm flipV="1">
          <a:off x="14592300" y="1729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54"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xdr:rowOff>
    </xdr:from>
    <xdr:ext cx="405111" cy="259045"/>
    <xdr:sp macro="" textlink="">
      <xdr:nvSpPr>
        <xdr:cNvPr id="555" name="n_2aveValue【公民館】&#10;有形固定資産減価償却率"/>
        <xdr:cNvSpPr txBox="1"/>
      </xdr:nvSpPr>
      <xdr:spPr>
        <a:xfrm>
          <a:off x="14389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556" name="n_1mainValue【公民館】&#10;有形固定資産減価償却率"/>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124477</xdr:rowOff>
    </xdr:from>
    <xdr:ext cx="405111" cy="259045"/>
    <xdr:sp macro="" textlink="">
      <xdr:nvSpPr>
        <xdr:cNvPr id="557" name="n_2mainValue【公民館】&#10;有形固定資産減価償却率"/>
        <xdr:cNvSpPr txBox="1"/>
      </xdr:nvSpPr>
      <xdr:spPr>
        <a:xfrm>
          <a:off x="14389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79" name="直線コネクタ 578"/>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80"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81" name="直線コネクタ 580"/>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82"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83" name="直線コネクタ 582"/>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584"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85" name="フローチャート: 判断 584"/>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86" name="フローチャート: 判断 585"/>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67463</xdr:rowOff>
    </xdr:from>
    <xdr:to>
      <xdr:col>107</xdr:col>
      <xdr:colOff>101600</xdr:colOff>
      <xdr:row>106</xdr:row>
      <xdr:rowOff>169063</xdr:rowOff>
    </xdr:to>
    <xdr:sp macro="" textlink="">
      <xdr:nvSpPr>
        <xdr:cNvPr id="587" name="フローチャート: 判断 586"/>
        <xdr:cNvSpPr/>
      </xdr:nvSpPr>
      <xdr:spPr>
        <a:xfrm>
          <a:off x="20383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134214</xdr:rowOff>
    </xdr:from>
    <xdr:to>
      <xdr:col>112</xdr:col>
      <xdr:colOff>38100</xdr:colOff>
      <xdr:row>107</xdr:row>
      <xdr:rowOff>64364</xdr:rowOff>
    </xdr:to>
    <xdr:sp macro="" textlink="">
      <xdr:nvSpPr>
        <xdr:cNvPr id="593" name="楕円 592"/>
        <xdr:cNvSpPr/>
      </xdr:nvSpPr>
      <xdr:spPr>
        <a:xfrm>
          <a:off x="21272500" y="183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137871</xdr:rowOff>
    </xdr:from>
    <xdr:to>
      <xdr:col>107</xdr:col>
      <xdr:colOff>101600</xdr:colOff>
      <xdr:row>107</xdr:row>
      <xdr:rowOff>68021</xdr:rowOff>
    </xdr:to>
    <xdr:sp macro="" textlink="">
      <xdr:nvSpPr>
        <xdr:cNvPr id="594" name="楕円 593"/>
        <xdr:cNvSpPr/>
      </xdr:nvSpPr>
      <xdr:spPr>
        <a:xfrm>
          <a:off x="20383500" y="183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13564</xdr:rowOff>
    </xdr:from>
    <xdr:to>
      <xdr:col>111</xdr:col>
      <xdr:colOff>177800</xdr:colOff>
      <xdr:row>107</xdr:row>
      <xdr:rowOff>17221</xdr:rowOff>
    </xdr:to>
    <xdr:cxnSp macro="">
      <xdr:nvCxnSpPr>
        <xdr:cNvPr id="595" name="直線コネクタ 594"/>
        <xdr:cNvCxnSpPr/>
      </xdr:nvCxnSpPr>
      <xdr:spPr>
        <a:xfrm flipV="1">
          <a:off x="20434300" y="1835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96"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14140</xdr:rowOff>
    </xdr:from>
    <xdr:ext cx="469744" cy="259045"/>
    <xdr:sp macro="" textlink="">
      <xdr:nvSpPr>
        <xdr:cNvPr id="597" name="n_2aveValue【公民館】&#10;一人当たり面積"/>
        <xdr:cNvSpPr txBox="1"/>
      </xdr:nvSpPr>
      <xdr:spPr>
        <a:xfrm>
          <a:off x="201994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55491</xdr:rowOff>
    </xdr:from>
    <xdr:ext cx="469744" cy="259045"/>
    <xdr:sp macro="" textlink="">
      <xdr:nvSpPr>
        <xdr:cNvPr id="598" name="n_1mainValue【公民館】&#10;一人当たり面積"/>
        <xdr:cNvSpPr txBox="1"/>
      </xdr:nvSpPr>
      <xdr:spPr>
        <a:xfrm>
          <a:off x="21075727" y="184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59148</xdr:rowOff>
    </xdr:from>
    <xdr:ext cx="469744" cy="259045"/>
    <xdr:sp macro="" textlink="">
      <xdr:nvSpPr>
        <xdr:cNvPr id="599" name="n_2mainValue【公民館】&#10;一人当たり面積"/>
        <xdr:cNvSpPr txBox="1"/>
      </xdr:nvSpPr>
      <xdr:spPr>
        <a:xfrm>
          <a:off x="20199427" y="184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類似団体と比較して特に有形固定資産減価償却率が高くなっている施設は、公営住宅、認定こども園・幼稚園・保育所、学校施設、公民館であり、特に低くなっている施設は、道路である。公民館は昭和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年に建築された鉄筋コンクリート構造の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階建てである。行政と住民が一体となって活用できる、災害時に地域の拠点となる公民館であるが、目の前に迫る南海トラフ大地震に対して、建築後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年が経過したことで老朽化が進行していることもあり、新たな建築物が必要な時期となっている。そのため、</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元年現在、新築移転事業を進めているところである。　公営住宅は計画的に維持管理を行い、老朽化が著しい施設は廃止する。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3" name="テキスト ボックス 8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87" name="直線コネクタ 8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8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89" name="直線コネクタ 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9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91" name="直線コネクタ 9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92"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93" name="フローチャート: 判断 9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94" name="フローチャート: 判断 9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95"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96" name="フローチャート: 判断 95"/>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77488</xdr:rowOff>
    </xdr:from>
    <xdr:ext cx="405111" cy="259045"/>
    <xdr:sp macro="" textlink="">
      <xdr:nvSpPr>
        <xdr:cNvPr id="97" name="n_2aveValue【福祉施設】&#10;有形固定資産減価償却率"/>
        <xdr:cNvSpPr txBox="1"/>
      </xdr:nvSpPr>
      <xdr:spPr>
        <a:xfrm>
          <a:off x="270574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69850</xdr:rowOff>
    </xdr:from>
    <xdr:to>
      <xdr:col>20</xdr:col>
      <xdr:colOff>38100</xdr:colOff>
      <xdr:row>81</xdr:row>
      <xdr:rowOff>0</xdr:rowOff>
    </xdr:to>
    <xdr:sp macro="" textlink="">
      <xdr:nvSpPr>
        <xdr:cNvPr id="103" name="楕円 102"/>
        <xdr:cNvSpPr/>
      </xdr:nvSpPr>
      <xdr:spPr>
        <a:xfrm>
          <a:off x="3746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153670</xdr:rowOff>
    </xdr:from>
    <xdr:to>
      <xdr:col>15</xdr:col>
      <xdr:colOff>101600</xdr:colOff>
      <xdr:row>81</xdr:row>
      <xdr:rowOff>83820</xdr:rowOff>
    </xdr:to>
    <xdr:sp macro="" textlink="">
      <xdr:nvSpPr>
        <xdr:cNvPr id="104" name="楕円 103"/>
        <xdr:cNvSpPr/>
      </xdr:nvSpPr>
      <xdr:spPr>
        <a:xfrm>
          <a:off x="2857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120650</xdr:rowOff>
    </xdr:from>
    <xdr:to>
      <xdr:col>19</xdr:col>
      <xdr:colOff>177800</xdr:colOff>
      <xdr:row>81</xdr:row>
      <xdr:rowOff>33020</xdr:rowOff>
    </xdr:to>
    <xdr:cxnSp macro="">
      <xdr:nvCxnSpPr>
        <xdr:cNvPr id="105" name="直線コネクタ 104"/>
        <xdr:cNvCxnSpPr/>
      </xdr:nvCxnSpPr>
      <xdr:spPr>
        <a:xfrm flipV="1">
          <a:off x="2908300" y="138366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16527</xdr:rowOff>
    </xdr:from>
    <xdr:ext cx="405111" cy="259045"/>
    <xdr:sp macro="" textlink="">
      <xdr:nvSpPr>
        <xdr:cNvPr id="106" name="n_1mainValue【福祉施設】&#10;有形固定資産減価償却率"/>
        <xdr:cNvSpPr txBox="1"/>
      </xdr:nvSpPr>
      <xdr:spPr>
        <a:xfrm>
          <a:off x="35820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100347</xdr:rowOff>
    </xdr:from>
    <xdr:ext cx="405111" cy="259045"/>
    <xdr:sp macro="" textlink="">
      <xdr:nvSpPr>
        <xdr:cNvPr id="107" name="n_2mainValue【福祉施設】&#10;有形固定資産減価償却率"/>
        <xdr:cNvSpPr txBox="1"/>
      </xdr:nvSpPr>
      <xdr:spPr>
        <a:xfrm>
          <a:off x="2705744" y="1364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8" name="正方形/長方形 1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9" name="正方形/長方形 1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0" name="正方形/長方形 1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1" name="正方形/長方形 1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2" name="正方形/長方形 1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3" name="正方形/長方形 1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4" name="正方形/長方形 1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5" name="正方形/長方形 1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6" name="テキスト ボックス 1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7" name="直線コネクタ 1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18" name="直線コネクタ 1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19" name="テキスト ボックス 1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0" name="直線コネクタ 1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1" name="テキスト ボックス 1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2" name="直線コネクタ 1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3" name="テキスト ボックス 1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4" name="直線コネクタ 1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5" name="テキスト ボックス 1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29" name="直線コネクタ 128"/>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30"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31" name="直線コネクタ 130"/>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32"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33" name="直線コネクタ 132"/>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134"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35" name="フローチャート: 判断 134"/>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136" name="フローチャート: 判断 135"/>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137"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138" name="フローチャート: 判断 137"/>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139" name="n_2aveValue【福祉施設】&#10;一人当たり面積"/>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0" name="テキスト ボックス 1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1" name="テキスト ボックス 1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2" name="テキスト ボックス 1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3" name="テキスト ボックス 1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4" name="テキスト ボックス 1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106857</xdr:rowOff>
    </xdr:from>
    <xdr:to>
      <xdr:col>50</xdr:col>
      <xdr:colOff>165100</xdr:colOff>
      <xdr:row>86</xdr:row>
      <xdr:rowOff>37007</xdr:rowOff>
    </xdr:to>
    <xdr:sp macro="" textlink="">
      <xdr:nvSpPr>
        <xdr:cNvPr id="145" name="楕円 144"/>
        <xdr:cNvSpPr/>
      </xdr:nvSpPr>
      <xdr:spPr>
        <a:xfrm>
          <a:off x="9588500" y="146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107772</xdr:rowOff>
    </xdr:from>
    <xdr:to>
      <xdr:col>46</xdr:col>
      <xdr:colOff>38100</xdr:colOff>
      <xdr:row>86</xdr:row>
      <xdr:rowOff>37922</xdr:rowOff>
    </xdr:to>
    <xdr:sp macro="" textlink="">
      <xdr:nvSpPr>
        <xdr:cNvPr id="146" name="楕円 145"/>
        <xdr:cNvSpPr/>
      </xdr:nvSpPr>
      <xdr:spPr>
        <a:xfrm>
          <a:off x="8699500" y="14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157657</xdr:rowOff>
    </xdr:from>
    <xdr:to>
      <xdr:col>50</xdr:col>
      <xdr:colOff>114300</xdr:colOff>
      <xdr:row>85</xdr:row>
      <xdr:rowOff>158572</xdr:rowOff>
    </xdr:to>
    <xdr:cxnSp macro="">
      <xdr:nvCxnSpPr>
        <xdr:cNvPr id="147" name="直線コネクタ 146"/>
        <xdr:cNvCxnSpPr/>
      </xdr:nvCxnSpPr>
      <xdr:spPr>
        <a:xfrm flipV="1">
          <a:off x="8750300" y="147309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28134</xdr:rowOff>
    </xdr:from>
    <xdr:ext cx="469744" cy="259045"/>
    <xdr:sp macro="" textlink="">
      <xdr:nvSpPr>
        <xdr:cNvPr id="148" name="n_1mainValue【福祉施設】&#10;一人当たり面積"/>
        <xdr:cNvSpPr txBox="1"/>
      </xdr:nvSpPr>
      <xdr:spPr>
        <a:xfrm>
          <a:off x="9391727" y="147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29049</xdr:rowOff>
    </xdr:from>
    <xdr:ext cx="469744" cy="259045"/>
    <xdr:sp macro="" textlink="">
      <xdr:nvSpPr>
        <xdr:cNvPr id="149" name="n_2mainValue【福祉施設】&#10;一人当たり面積"/>
        <xdr:cNvSpPr txBox="1"/>
      </xdr:nvSpPr>
      <xdr:spPr>
        <a:xfrm>
          <a:off x="8515427" y="1477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0" name="正方形/長方形 1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1" name="正方形/長方形 1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2" name="正方形/長方形 1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3" name="正方形/長方形 1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4" name="正方形/長方形 1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5" name="正方形/長方形 1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6" name="正方形/長方形 1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7" name="正方形/長方形 1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8" name="正方形/長方形 1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9" name="正方形/長方形 1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0" name="正方形/長方形 1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1" name="正方形/長方形 1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2" name="正方形/長方形 1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3" name="正方形/長方形 1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4" name="正方形/長方形 1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5" name="正方形/長方形 1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6" name="正方形/長方形 1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7" name="正方形/長方形 1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8" name="正方形/長方形 1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9" name="正方形/長方形 1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0" name="正方形/長方形 1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1" name="正方形/長方形 1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2" name="正方形/長方形 1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3" name="正方形/長方形 1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4" name="正方形/長方形 1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5" name="正方形/長方形 1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6" name="正方形/長方形 1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7" name="正方形/長方形 1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8" name="正方形/長方形 1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9" name="正方形/長方形 1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0" name="正方形/長方形 1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1" name="正方形/長方形 1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2" name="正方形/長方形 1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3" name="正方形/長方形 1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4" name="正方形/長方形 1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5" name="正方形/長方形 1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6" name="正方形/長方形 1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7" name="正方形/長方形 1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8" name="正方形/長方形 1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9" name="正方形/長方形 1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0" name="テキスト ボックス 1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1" name="直線コネクタ 1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92" name="テキスト ボックス 1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93" name="直線コネクタ 1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94" name="テキスト ボックス 1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5" name="直線コネクタ 1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6" name="テキスト ボックス 1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7" name="直線コネクタ 1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98" name="テキスト ボックス 1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99" name="直線コネクタ 1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00" name="テキスト ボックス 1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01" name="直線コネクタ 2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02" name="テキスト ボックス 2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3" name="直線コネクタ 2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4" name="テキスト ボックス 2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114300</xdr:rowOff>
    </xdr:from>
    <xdr:to>
      <xdr:col>85</xdr:col>
      <xdr:colOff>126364</xdr:colOff>
      <xdr:row>63</xdr:row>
      <xdr:rowOff>74295</xdr:rowOff>
    </xdr:to>
    <xdr:cxnSp macro="">
      <xdr:nvCxnSpPr>
        <xdr:cNvPr id="206" name="直線コネクタ 205"/>
        <xdr:cNvCxnSpPr/>
      </xdr:nvCxnSpPr>
      <xdr:spPr>
        <a:xfrm flipV="1">
          <a:off x="16318864" y="10058400"/>
          <a:ext cx="0" cy="81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78122</xdr:rowOff>
    </xdr:from>
    <xdr:ext cx="405111" cy="259045"/>
    <xdr:sp macro="" textlink="">
      <xdr:nvSpPr>
        <xdr:cNvPr id="207" name="【保健センター・保健所】&#10;有形固定資産減価償却率最小値テキスト"/>
        <xdr:cNvSpPr txBox="1"/>
      </xdr:nvSpPr>
      <xdr:spPr>
        <a:xfrm>
          <a:off x="16357600"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74295</xdr:rowOff>
    </xdr:from>
    <xdr:to>
      <xdr:col>86</xdr:col>
      <xdr:colOff>25400</xdr:colOff>
      <xdr:row>63</xdr:row>
      <xdr:rowOff>74295</xdr:rowOff>
    </xdr:to>
    <xdr:cxnSp macro="">
      <xdr:nvCxnSpPr>
        <xdr:cNvPr id="208" name="直線コネクタ 207"/>
        <xdr:cNvCxnSpPr/>
      </xdr:nvCxnSpPr>
      <xdr:spPr>
        <a:xfrm>
          <a:off x="16230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60977</xdr:rowOff>
    </xdr:from>
    <xdr:ext cx="405111" cy="259045"/>
    <xdr:sp macro="" textlink="">
      <xdr:nvSpPr>
        <xdr:cNvPr id="209" name="【保健センター・保健所】&#10;有形固定資産減価償却率最大値テキスト"/>
        <xdr:cNvSpPr txBox="1"/>
      </xdr:nvSpPr>
      <xdr:spPr>
        <a:xfrm>
          <a:off x="16357600"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114300</xdr:rowOff>
    </xdr:from>
    <xdr:to>
      <xdr:col>86</xdr:col>
      <xdr:colOff>25400</xdr:colOff>
      <xdr:row>58</xdr:row>
      <xdr:rowOff>114300</xdr:rowOff>
    </xdr:to>
    <xdr:cxnSp macro="">
      <xdr:nvCxnSpPr>
        <xdr:cNvPr id="210" name="直線コネクタ 209"/>
        <xdr:cNvCxnSpPr/>
      </xdr:nvCxnSpPr>
      <xdr:spPr>
        <a:xfrm>
          <a:off x="16230600" y="100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15257</xdr:rowOff>
    </xdr:from>
    <xdr:ext cx="405111" cy="259045"/>
    <xdr:sp macro="" textlink="">
      <xdr:nvSpPr>
        <xdr:cNvPr id="211" name="【保健センター・保健所】&#10;有形固定資産減価償却率平均値テキスト"/>
        <xdr:cNvSpPr txBox="1"/>
      </xdr:nvSpPr>
      <xdr:spPr>
        <a:xfrm>
          <a:off x="16357600" y="10473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212" name="フローチャート: 判断 211"/>
        <xdr:cNvSpPr/>
      </xdr:nvSpPr>
      <xdr:spPr>
        <a:xfrm>
          <a:off x="16268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44450</xdr:rowOff>
    </xdr:from>
    <xdr:to>
      <xdr:col>81</xdr:col>
      <xdr:colOff>101600</xdr:colOff>
      <xdr:row>61</xdr:row>
      <xdr:rowOff>146050</xdr:rowOff>
    </xdr:to>
    <xdr:sp macro="" textlink="">
      <xdr:nvSpPr>
        <xdr:cNvPr id="213" name="フローチャート: 判断 212"/>
        <xdr:cNvSpPr/>
      </xdr:nvSpPr>
      <xdr:spPr>
        <a:xfrm>
          <a:off x="15430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137177</xdr:rowOff>
    </xdr:from>
    <xdr:ext cx="405111" cy="259045"/>
    <xdr:sp macro="" textlink="">
      <xdr:nvSpPr>
        <xdr:cNvPr id="214" name="n_1ave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78740</xdr:rowOff>
    </xdr:from>
    <xdr:to>
      <xdr:col>76</xdr:col>
      <xdr:colOff>165100</xdr:colOff>
      <xdr:row>62</xdr:row>
      <xdr:rowOff>8890</xdr:rowOff>
    </xdr:to>
    <xdr:sp macro="" textlink="">
      <xdr:nvSpPr>
        <xdr:cNvPr id="215" name="フローチャート: 判断 214"/>
        <xdr:cNvSpPr/>
      </xdr:nvSpPr>
      <xdr:spPr>
        <a:xfrm>
          <a:off x="14541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17</xdr:rowOff>
    </xdr:from>
    <xdr:ext cx="405111" cy="259045"/>
    <xdr:sp macro="" textlink="">
      <xdr:nvSpPr>
        <xdr:cNvPr id="216" name="n_2aveValue【保健センター・保健所】&#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7" name="テキスト ボックス 2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8" name="テキスト ボックス 2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9" name="テキスト ボックス 2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0" name="テキスト ボックス 2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1" name="テキスト ボックス 2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67310</xdr:rowOff>
    </xdr:from>
    <xdr:to>
      <xdr:col>81</xdr:col>
      <xdr:colOff>101600</xdr:colOff>
      <xdr:row>55</xdr:row>
      <xdr:rowOff>168910</xdr:rowOff>
    </xdr:to>
    <xdr:sp macro="" textlink="">
      <xdr:nvSpPr>
        <xdr:cNvPr id="222" name="楕円 221"/>
        <xdr:cNvSpPr/>
      </xdr:nvSpPr>
      <xdr:spPr>
        <a:xfrm>
          <a:off x="15430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74930</xdr:rowOff>
    </xdr:from>
    <xdr:to>
      <xdr:col>76</xdr:col>
      <xdr:colOff>165100</xdr:colOff>
      <xdr:row>56</xdr:row>
      <xdr:rowOff>5080</xdr:rowOff>
    </xdr:to>
    <xdr:sp macro="" textlink="">
      <xdr:nvSpPr>
        <xdr:cNvPr id="223" name="楕円 222"/>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118110</xdr:rowOff>
    </xdr:from>
    <xdr:to>
      <xdr:col>81</xdr:col>
      <xdr:colOff>50800</xdr:colOff>
      <xdr:row>55</xdr:row>
      <xdr:rowOff>125730</xdr:rowOff>
    </xdr:to>
    <xdr:cxnSp macro="">
      <xdr:nvCxnSpPr>
        <xdr:cNvPr id="224" name="直線コネクタ 223"/>
        <xdr:cNvCxnSpPr/>
      </xdr:nvCxnSpPr>
      <xdr:spPr>
        <a:xfrm flipV="1">
          <a:off x="14592300" y="9547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13987</xdr:rowOff>
    </xdr:from>
    <xdr:ext cx="405111" cy="259045"/>
    <xdr:sp macro="" textlink="">
      <xdr:nvSpPr>
        <xdr:cNvPr id="225" name="n_1mainValue【保健センター・保健所】&#10;有形固定資産減価償却率"/>
        <xdr:cNvSpPr txBox="1"/>
      </xdr:nvSpPr>
      <xdr:spPr>
        <a:xfrm>
          <a:off x="152660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226" name="n_2mainValue【保健センター・保健所】&#10;有形固定資産減価償却率"/>
        <xdr:cNvSpPr txBox="1"/>
      </xdr:nvSpPr>
      <xdr:spPr>
        <a:xfrm>
          <a:off x="14389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7" name="正方形/長方形 2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8" name="正方形/長方形 2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9" name="正方形/長方形 2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0" name="正方形/長方形 2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1" name="正方形/長方形 2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2" name="正方形/長方形 2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3" name="正方形/長方形 2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4" name="正方形/長方形 2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5" name="テキスト ボックス 2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6" name="直線コネクタ 2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37" name="直線コネクタ 2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38" name="テキスト ボックス 2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39" name="直線コネクタ 2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0" name="テキスト ボックス 2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1" name="直線コネクタ 2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2" name="テキスト ボックス 2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3" name="直線コネクタ 2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44" name="テキスト ボックス 2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45" name="直線コネクタ 2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46" name="テキスト ボックス 2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7" name="直線コネクタ 2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8" name="テキスト ボックス 2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250" name="直線コネクタ 249"/>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251"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252" name="直線コネクタ 251"/>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253"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254" name="直線コネクタ 253"/>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255"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256" name="フローチャート: 判断 255"/>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257" name="フローチャート: 判断 256"/>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258"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53594</xdr:rowOff>
    </xdr:from>
    <xdr:to>
      <xdr:col>107</xdr:col>
      <xdr:colOff>101600</xdr:colOff>
      <xdr:row>63</xdr:row>
      <xdr:rowOff>155194</xdr:rowOff>
    </xdr:to>
    <xdr:sp macro="" textlink="">
      <xdr:nvSpPr>
        <xdr:cNvPr id="259" name="フローチャート: 判断 258"/>
        <xdr:cNvSpPr/>
      </xdr:nvSpPr>
      <xdr:spPr>
        <a:xfrm>
          <a:off x="20383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146321</xdr:rowOff>
    </xdr:from>
    <xdr:ext cx="469744" cy="259045"/>
    <xdr:sp macro="" textlink="">
      <xdr:nvSpPr>
        <xdr:cNvPr id="260" name="n_2aveValue【保健センター・保健所】&#10;一人当たり面積"/>
        <xdr:cNvSpPr txBox="1"/>
      </xdr:nvSpPr>
      <xdr:spPr>
        <a:xfrm>
          <a:off x="20199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1" name="テキスト ボックス 2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2" name="テキスト ボックス 2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3" name="テキスト ボックス 2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4" name="テキスト ボックス 2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5" name="テキスト ボックス 2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266" name="楕円 26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30734</xdr:rowOff>
    </xdr:from>
    <xdr:to>
      <xdr:col>107</xdr:col>
      <xdr:colOff>101600</xdr:colOff>
      <xdr:row>62</xdr:row>
      <xdr:rowOff>132334</xdr:rowOff>
    </xdr:to>
    <xdr:sp macro="" textlink="">
      <xdr:nvSpPr>
        <xdr:cNvPr id="267" name="楕円 266"/>
        <xdr:cNvSpPr/>
      </xdr:nvSpPr>
      <xdr:spPr>
        <a:xfrm>
          <a:off x="20383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81534</xdr:rowOff>
    </xdr:to>
    <xdr:cxnSp macro="">
      <xdr:nvCxnSpPr>
        <xdr:cNvPr id="268" name="直線コネクタ 267"/>
        <xdr:cNvCxnSpPr/>
      </xdr:nvCxnSpPr>
      <xdr:spPr>
        <a:xfrm flipV="1">
          <a:off x="20434300" y="1070610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269"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148861</xdr:rowOff>
    </xdr:from>
    <xdr:ext cx="469744" cy="259045"/>
    <xdr:sp macro="" textlink="">
      <xdr:nvSpPr>
        <xdr:cNvPr id="270" name="n_2mainValue【保健センター・保健所】&#10;一人当たり面積"/>
        <xdr:cNvSpPr txBox="1"/>
      </xdr:nvSpPr>
      <xdr:spPr>
        <a:xfrm>
          <a:off x="20199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1" name="正方形/長方形 2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2" name="正方形/長方形 2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3" name="正方形/長方形 2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4" name="正方形/長方形 2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5" name="正方形/長方形 2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6" name="正方形/長方形 2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7" name="正方形/長方形 2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8" name="正方形/長方形 2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9" name="テキスト ボックス 2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0" name="直線コネクタ 2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1" name="直線コネクタ 2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2" name="テキスト ボックス 2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3" name="直線コネクタ 2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4" name="テキスト ボックス 2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5" name="直線コネクタ 2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6" name="テキスト ボックス 2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7" name="直線コネクタ 2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88" name="テキスト ボックス 2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89" name="直線コネクタ 2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0" name="テキスト ボックス 2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1" name="直線コネクタ 2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2" name="テキスト ボックス 2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3" name="直線コネクタ 2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4" name="テキスト ボックス 2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296" name="直線コネクタ 295"/>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297"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298" name="直線コネクタ 29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9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0" name="直線コネクタ 29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01"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02" name="フローチャート: 判断 301"/>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03" name="フローチャート: 判断 302"/>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04"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05" name="フローチャート: 判断 304"/>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06"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7" name="テキスト ボックス 3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8" name="テキスト ボックス 3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9" name="テキスト ボックス 3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0" name="テキスト ボックス 3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1" name="テキスト ボックス 3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312" name="楕円 31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313" name="楕円 312"/>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314" name="直線コネクタ 313"/>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315"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316"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7" name="正方形/長方形 3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8" name="正方形/長方形 3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9" name="正方形/長方形 3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0" name="正方形/長方形 3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1" name="正方形/長方形 3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2" name="正方形/長方形 3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3" name="正方形/長方形 3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4" name="正方形/長方形 3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5" name="テキスト ボックス 3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6" name="直線コネクタ 3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7" name="直線コネクタ 3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28" name="テキスト ボックス 3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29" name="直線コネクタ 3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0" name="テキスト ボックス 3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1" name="直線コネクタ 3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2" name="テキスト ボックス 3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3" name="直線コネクタ 3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4" name="テキスト ボックス 3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5" name="直線コネクタ 3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6" name="テキスト ボックス 3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7" name="直線コネクタ 3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8" name="テキスト ボックス 3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340" name="直線コネクタ 339"/>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341"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342" name="直線コネクタ 341"/>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343"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344" name="直線コネクタ 343"/>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345"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346" name="フローチャート: 判断 34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347" name="フローチャート: 判断 346"/>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348"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168275</xdr:rowOff>
    </xdr:from>
    <xdr:to>
      <xdr:col>107</xdr:col>
      <xdr:colOff>101600</xdr:colOff>
      <xdr:row>83</xdr:row>
      <xdr:rowOff>98425</xdr:rowOff>
    </xdr:to>
    <xdr:sp macro="" textlink="">
      <xdr:nvSpPr>
        <xdr:cNvPr id="349" name="フローチャート: 判断 348"/>
        <xdr:cNvSpPr/>
      </xdr:nvSpPr>
      <xdr:spPr>
        <a:xfrm>
          <a:off x="20383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114952</xdr:rowOff>
    </xdr:from>
    <xdr:ext cx="469744" cy="259045"/>
    <xdr:sp macro="" textlink="">
      <xdr:nvSpPr>
        <xdr:cNvPr id="350" name="n_2aveValue【消防施設】&#10;一人当たり面積"/>
        <xdr:cNvSpPr txBox="1"/>
      </xdr:nvSpPr>
      <xdr:spPr>
        <a:xfrm>
          <a:off x="20199427" y="140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1" name="テキスト ボックス 3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2" name="テキスト ボックス 3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3" name="テキスト ボックス 3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4" name="テキスト ボックス 3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5" name="テキスト ボックス 3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61595</xdr:rowOff>
    </xdr:from>
    <xdr:to>
      <xdr:col>112</xdr:col>
      <xdr:colOff>38100</xdr:colOff>
      <xdr:row>85</xdr:row>
      <xdr:rowOff>163195</xdr:rowOff>
    </xdr:to>
    <xdr:sp macro="" textlink="">
      <xdr:nvSpPr>
        <xdr:cNvPr id="356" name="楕円 355"/>
        <xdr:cNvSpPr/>
      </xdr:nvSpPr>
      <xdr:spPr>
        <a:xfrm>
          <a:off x="21272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65405</xdr:rowOff>
    </xdr:from>
    <xdr:to>
      <xdr:col>107</xdr:col>
      <xdr:colOff>101600</xdr:colOff>
      <xdr:row>85</xdr:row>
      <xdr:rowOff>167005</xdr:rowOff>
    </xdr:to>
    <xdr:sp macro="" textlink="">
      <xdr:nvSpPr>
        <xdr:cNvPr id="357" name="楕円 356"/>
        <xdr:cNvSpPr/>
      </xdr:nvSpPr>
      <xdr:spPr>
        <a:xfrm>
          <a:off x="20383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112395</xdr:rowOff>
    </xdr:from>
    <xdr:to>
      <xdr:col>111</xdr:col>
      <xdr:colOff>177800</xdr:colOff>
      <xdr:row>85</xdr:row>
      <xdr:rowOff>116205</xdr:rowOff>
    </xdr:to>
    <xdr:cxnSp macro="">
      <xdr:nvCxnSpPr>
        <xdr:cNvPr id="358" name="直線コネクタ 357"/>
        <xdr:cNvCxnSpPr/>
      </xdr:nvCxnSpPr>
      <xdr:spPr>
        <a:xfrm flipV="1">
          <a:off x="20434300" y="1468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154322</xdr:rowOff>
    </xdr:from>
    <xdr:ext cx="469744" cy="259045"/>
    <xdr:sp macro="" textlink="">
      <xdr:nvSpPr>
        <xdr:cNvPr id="359" name="n_1mainValue【消防施設】&#10;一人当たり面積"/>
        <xdr:cNvSpPr txBox="1"/>
      </xdr:nvSpPr>
      <xdr:spPr>
        <a:xfrm>
          <a:off x="21075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158132</xdr:rowOff>
    </xdr:from>
    <xdr:ext cx="469744" cy="259045"/>
    <xdr:sp macro="" textlink="">
      <xdr:nvSpPr>
        <xdr:cNvPr id="360" name="n_2mainValue【消防施設】&#10;一人当たり面積"/>
        <xdr:cNvSpPr txBox="1"/>
      </xdr:nvSpPr>
      <xdr:spPr>
        <a:xfrm>
          <a:off x="20199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1" name="正方形/長方形 3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2" name="正方形/長方形 3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3" name="正方形/長方形 3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4" name="正方形/長方形 3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5" name="正方形/長方形 3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6" name="正方形/長方形 3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7" name="正方形/長方形 3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正方形/長方形 3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9" name="テキスト ボックス 3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0" name="直線コネクタ 3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1" name="直線コネクタ 3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2" name="テキスト ボックス 3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3" name="直線コネクタ 3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4" name="テキスト ボックス 3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5" name="直線コネクタ 3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6" name="テキスト ボックス 3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7" name="直線コネクタ 3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8" name="テキスト ボックス 3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9" name="直線コネクタ 3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0" name="テキスト ボックス 3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1" name="直線コネクタ 3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2" name="テキスト ボックス 3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3" name="直線コネクタ 3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4" name="テキスト ボックス 3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86" name="直線コネクタ 385"/>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87"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88" name="直線コネクタ 387"/>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89"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90" name="直線コネクタ 38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91"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92" name="フローチャート: 判断 39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93" name="フローチャート: 判断 392"/>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394"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5" name="フローチャート: 判断 39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96"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7" name="テキスト ボックス 3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8" name="テキスト ボックス 3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9" name="テキスト ボックス 3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0" name="テキスト ボックス 3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1" name="テキスト ボックス 4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35198</xdr:rowOff>
    </xdr:from>
    <xdr:to>
      <xdr:col>81</xdr:col>
      <xdr:colOff>101600</xdr:colOff>
      <xdr:row>101</xdr:row>
      <xdr:rowOff>136798</xdr:rowOff>
    </xdr:to>
    <xdr:sp macro="" textlink="">
      <xdr:nvSpPr>
        <xdr:cNvPr id="402" name="楕円 401"/>
        <xdr:cNvSpPr/>
      </xdr:nvSpPr>
      <xdr:spPr>
        <a:xfrm>
          <a:off x="15430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97245</xdr:rowOff>
    </xdr:from>
    <xdr:to>
      <xdr:col>76</xdr:col>
      <xdr:colOff>165100</xdr:colOff>
      <xdr:row>102</xdr:row>
      <xdr:rowOff>27395</xdr:rowOff>
    </xdr:to>
    <xdr:sp macro="" textlink="">
      <xdr:nvSpPr>
        <xdr:cNvPr id="403" name="楕円 402"/>
        <xdr:cNvSpPr/>
      </xdr:nvSpPr>
      <xdr:spPr>
        <a:xfrm>
          <a:off x="14541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85998</xdr:rowOff>
    </xdr:from>
    <xdr:to>
      <xdr:col>81</xdr:col>
      <xdr:colOff>50800</xdr:colOff>
      <xdr:row>101</xdr:row>
      <xdr:rowOff>148045</xdr:rowOff>
    </xdr:to>
    <xdr:cxnSp macro="">
      <xdr:nvCxnSpPr>
        <xdr:cNvPr id="404" name="直線コネクタ 403"/>
        <xdr:cNvCxnSpPr/>
      </xdr:nvCxnSpPr>
      <xdr:spPr>
        <a:xfrm flipV="1">
          <a:off x="14592300" y="1740244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153325</xdr:rowOff>
    </xdr:from>
    <xdr:ext cx="405111" cy="259045"/>
    <xdr:sp macro="" textlink="">
      <xdr:nvSpPr>
        <xdr:cNvPr id="405" name="n_1mainValue【庁舎】&#10;有形固定資産減価償却率"/>
        <xdr:cNvSpPr txBox="1"/>
      </xdr:nvSpPr>
      <xdr:spPr>
        <a:xfrm>
          <a:off x="152660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43922</xdr:rowOff>
    </xdr:from>
    <xdr:ext cx="405111" cy="259045"/>
    <xdr:sp macro="" textlink="">
      <xdr:nvSpPr>
        <xdr:cNvPr id="406" name="n_2mainValue【庁舎】&#10;有形固定資産減価償却率"/>
        <xdr:cNvSpPr txBox="1"/>
      </xdr:nvSpPr>
      <xdr:spPr>
        <a:xfrm>
          <a:off x="14389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7" name="正方形/長方形 4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8" name="正方形/長方形 4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9" name="正方形/長方形 4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0" name="正方形/長方形 4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1" name="正方形/長方形 4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2" name="正方形/長方形 4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3" name="正方形/長方形 4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4" name="正方形/長方形 4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5" name="テキスト ボックス 4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6" name="直線コネクタ 4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7" name="直線コネクタ 4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8" name="テキスト ボックス 4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9" name="直線コネクタ 4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0" name="テキスト ボックス 4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1" name="直線コネクタ 4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2" name="テキスト ボックス 4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3" name="直線コネクタ 4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4" name="テキスト ボックス 4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5" name="直線コネクタ 4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6" name="テキスト ボックス 4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28" name="直線コネクタ 427"/>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29"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30" name="直線コネクタ 429"/>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31"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32" name="直線コネクタ 431"/>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33"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34" name="フローチャート: 判断 433"/>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35" name="フローチャート: 判断 43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36"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37" name="フローチャート: 判断 436"/>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38"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9" name="テキスト ボックス 4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0" name="テキスト ボックス 4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1" name="テキスト ボックス 4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2" name="テキスト ボックス 4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3" name="テキスト ボックス 4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xdr:rowOff>
    </xdr:from>
    <xdr:to>
      <xdr:col>112</xdr:col>
      <xdr:colOff>38100</xdr:colOff>
      <xdr:row>107</xdr:row>
      <xdr:rowOff>111455</xdr:rowOff>
    </xdr:to>
    <xdr:sp macro="" textlink="">
      <xdr:nvSpPr>
        <xdr:cNvPr id="444" name="楕円 443"/>
        <xdr:cNvSpPr/>
      </xdr:nvSpPr>
      <xdr:spPr>
        <a:xfrm>
          <a:off x="21272500" y="18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12598</xdr:rowOff>
    </xdr:from>
    <xdr:to>
      <xdr:col>107</xdr:col>
      <xdr:colOff>101600</xdr:colOff>
      <xdr:row>107</xdr:row>
      <xdr:rowOff>114198</xdr:rowOff>
    </xdr:to>
    <xdr:sp macro="" textlink="">
      <xdr:nvSpPr>
        <xdr:cNvPr id="445" name="楕円 444"/>
        <xdr:cNvSpPr/>
      </xdr:nvSpPr>
      <xdr:spPr>
        <a:xfrm>
          <a:off x="20383500" y="183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60655</xdr:rowOff>
    </xdr:from>
    <xdr:to>
      <xdr:col>111</xdr:col>
      <xdr:colOff>177800</xdr:colOff>
      <xdr:row>107</xdr:row>
      <xdr:rowOff>63398</xdr:rowOff>
    </xdr:to>
    <xdr:cxnSp macro="">
      <xdr:nvCxnSpPr>
        <xdr:cNvPr id="446" name="直線コネクタ 445"/>
        <xdr:cNvCxnSpPr/>
      </xdr:nvCxnSpPr>
      <xdr:spPr>
        <a:xfrm flipV="1">
          <a:off x="20434300" y="1840580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102582</xdr:rowOff>
    </xdr:from>
    <xdr:ext cx="469744" cy="259045"/>
    <xdr:sp macro="" textlink="">
      <xdr:nvSpPr>
        <xdr:cNvPr id="447" name="n_1mainValue【庁舎】&#10;一人当たり面積"/>
        <xdr:cNvSpPr txBox="1"/>
      </xdr:nvSpPr>
      <xdr:spPr>
        <a:xfrm>
          <a:off x="21075727" y="1844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105325</xdr:rowOff>
    </xdr:from>
    <xdr:ext cx="469744" cy="259045"/>
    <xdr:sp macro="" textlink="">
      <xdr:nvSpPr>
        <xdr:cNvPr id="448" name="n_2mainValue【庁舎】&#10;一人当たり面積"/>
        <xdr:cNvSpPr txBox="1"/>
      </xdr:nvSpPr>
      <xdr:spPr>
        <a:xfrm>
          <a:off x="20199427" y="1845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9" name="正方形/長方形 4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0" name="正方形/長方形 4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1" name="テキスト ボックス 4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おり、福祉施設や庁舎等を適切に維持管理し、長寿命化を図るとともに、老朽化した施設については廃止も検討し、更新が必要な施設については、規模の適正化を図りながら集約化、複合化の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人口や法人の減少に加え高齢化率</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年度国調</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も高く、地方税の収入は歳入全体の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149543</xdr:rowOff>
    </xdr:from>
    <xdr:to>
      <xdr:col>23</xdr:col>
      <xdr:colOff>133350</xdr:colOff>
      <xdr:row>43</xdr:row>
      <xdr:rowOff>149543</xdr:rowOff>
    </xdr:to>
    <xdr:cxnSp macro="">
      <xdr:nvCxnSpPr>
        <xdr:cNvPr id="64" name="直線コネクタ 63"/>
        <xdr:cNvCxnSpPr/>
      </xdr:nvCxnSpPr>
      <xdr:spPr>
        <a:xfrm>
          <a:off x="4114800" y="7521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155575</xdr:rowOff>
    </xdr:to>
    <xdr:cxnSp macro="">
      <xdr:nvCxnSpPr>
        <xdr:cNvPr id="70" name="直線コネクタ 69"/>
        <xdr:cNvCxnSpPr/>
      </xdr:nvCxnSpPr>
      <xdr:spPr>
        <a:xfrm flipV="1">
          <a:off x="2336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2874</xdr:rowOff>
    </xdr:from>
    <xdr:ext cx="762000" cy="259045"/>
    <xdr:sp macro="" textlink="">
      <xdr:nvSpPr>
        <xdr:cNvPr id="72" name="テキスト ボックス 71"/>
        <xdr:cNvSpPr txBox="1"/>
      </xdr:nvSpPr>
      <xdr:spPr>
        <a:xfrm>
          <a:off x="2844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3" name="直線コネクタ 72"/>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5" name="テキスト ボックス 74"/>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98743</xdr:rowOff>
    </xdr:from>
    <xdr:to>
      <xdr:col>23</xdr:col>
      <xdr:colOff>184150</xdr:colOff>
      <xdr:row>44</xdr:row>
      <xdr:rowOff>28893</xdr:rowOff>
    </xdr:to>
    <xdr:sp macro="" textlink="">
      <xdr:nvSpPr>
        <xdr:cNvPr id="83" name="楕円 82"/>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166070</xdr:rowOff>
    </xdr:from>
    <xdr:ext cx="762000" cy="259045"/>
    <xdr:sp macro="" textlink="">
      <xdr:nvSpPr>
        <xdr:cNvPr id="84"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89" name="楕円 88"/>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0" name="テキスト ボックス 8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1" name="楕円 90"/>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2" name="テキスト ボックス 9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これは経常経費充当一般財源の公債費元利償還金の増加が主な要因となる。公債費については今後も、大型事業の実施に伴い借り入れた起債の償還が始まることにより徐々に増加していく傾向になると見込まれる。公的資金免除の繰上償還の実施や公債費負担適正化計画に基づき、起債を伴う普通建設事業の実施を必要最小限に抑制することに努める必要があ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63</xdr:row>
      <xdr:rowOff>157734</xdr:rowOff>
    </xdr:to>
    <xdr:cxnSp macro="">
      <xdr:nvCxnSpPr>
        <xdr:cNvPr id="125" name="直線コネクタ 124"/>
        <xdr:cNvCxnSpPr/>
      </xdr:nvCxnSpPr>
      <xdr:spPr>
        <a:xfrm>
          <a:off x="4114800" y="109542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34544</xdr:rowOff>
    </xdr:to>
    <xdr:cxnSp macro="">
      <xdr:nvCxnSpPr>
        <xdr:cNvPr id="128" name="直線コネクタ 127"/>
        <xdr:cNvCxnSpPr/>
      </xdr:nvCxnSpPr>
      <xdr:spPr>
        <a:xfrm flipV="1">
          <a:off x="3225800" y="109542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34544</xdr:rowOff>
    </xdr:to>
    <xdr:cxnSp macro="">
      <xdr:nvCxnSpPr>
        <xdr:cNvPr id="131" name="直線コネクタ 130"/>
        <xdr:cNvCxnSpPr/>
      </xdr:nvCxnSpPr>
      <xdr:spPr>
        <a:xfrm>
          <a:off x="2336800" y="1097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33" name="テキスト ボックス 132"/>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64</xdr:row>
      <xdr:rowOff>762</xdr:rowOff>
    </xdr:to>
    <xdr:cxnSp macro="">
      <xdr:nvCxnSpPr>
        <xdr:cNvPr id="134" name="直線コネクタ 133"/>
        <xdr:cNvCxnSpPr/>
      </xdr:nvCxnSpPr>
      <xdr:spPr>
        <a:xfrm>
          <a:off x="1447800" y="10413746"/>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36" name="テキスト ボックス 13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4" name="楕円 143"/>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45"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46" name="楕円 145"/>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47" name="テキスト ボックス 14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48" name="楕円 147"/>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9" name="テキスト ボックス 148"/>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0" name="楕円 149"/>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1" name="テキスト ボックス 15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2" name="楕円 151"/>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3" name="テキスト ボックス 15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前年度と比較して退職手当特別負担金等の人件費が増加しているが、システム改修等の物件費が減少しており、そのことが前年度からの減少の要因となっている。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155789</xdr:rowOff>
    </xdr:from>
    <xdr:to>
      <xdr:col>23</xdr:col>
      <xdr:colOff>133350</xdr:colOff>
      <xdr:row>82</xdr:row>
      <xdr:rowOff>171002</xdr:rowOff>
    </xdr:to>
    <xdr:cxnSp macro="">
      <xdr:nvCxnSpPr>
        <xdr:cNvPr id="189" name="直線コネクタ 188"/>
        <xdr:cNvCxnSpPr/>
      </xdr:nvCxnSpPr>
      <xdr:spPr>
        <a:xfrm flipV="1">
          <a:off x="4114800" y="14214689"/>
          <a:ext cx="8382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137226</xdr:rowOff>
    </xdr:from>
    <xdr:to>
      <xdr:col>19</xdr:col>
      <xdr:colOff>133350</xdr:colOff>
      <xdr:row>82</xdr:row>
      <xdr:rowOff>171002</xdr:rowOff>
    </xdr:to>
    <xdr:cxnSp macro="">
      <xdr:nvCxnSpPr>
        <xdr:cNvPr id="192" name="直線コネクタ 191"/>
        <xdr:cNvCxnSpPr/>
      </xdr:nvCxnSpPr>
      <xdr:spPr>
        <a:xfrm>
          <a:off x="3225800" y="14196126"/>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119011</xdr:rowOff>
    </xdr:from>
    <xdr:to>
      <xdr:col>15</xdr:col>
      <xdr:colOff>82550</xdr:colOff>
      <xdr:row>82</xdr:row>
      <xdr:rowOff>137226</xdr:rowOff>
    </xdr:to>
    <xdr:cxnSp macro="">
      <xdr:nvCxnSpPr>
        <xdr:cNvPr id="195" name="直線コネクタ 194"/>
        <xdr:cNvCxnSpPr/>
      </xdr:nvCxnSpPr>
      <xdr:spPr>
        <a:xfrm>
          <a:off x="2336800" y="14177911"/>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197" name="テキスト ボックス 196"/>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119011</xdr:rowOff>
    </xdr:from>
    <xdr:to>
      <xdr:col>11</xdr:col>
      <xdr:colOff>31750</xdr:colOff>
      <xdr:row>82</xdr:row>
      <xdr:rowOff>121132</xdr:rowOff>
    </xdr:to>
    <xdr:cxnSp macro="">
      <xdr:nvCxnSpPr>
        <xdr:cNvPr id="198" name="直線コネクタ 197"/>
        <xdr:cNvCxnSpPr/>
      </xdr:nvCxnSpPr>
      <xdr:spPr>
        <a:xfrm flipV="1">
          <a:off x="1447800" y="1417791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0" name="テキスト ボックス 199"/>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02" name="テキスト ボックス 201"/>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104989</xdr:rowOff>
    </xdr:from>
    <xdr:to>
      <xdr:col>23</xdr:col>
      <xdr:colOff>184150</xdr:colOff>
      <xdr:row>83</xdr:row>
      <xdr:rowOff>35139</xdr:rowOff>
    </xdr:to>
    <xdr:sp macro="" textlink="">
      <xdr:nvSpPr>
        <xdr:cNvPr id="208" name="楕円 207"/>
        <xdr:cNvSpPr/>
      </xdr:nvSpPr>
      <xdr:spPr>
        <a:xfrm>
          <a:off x="4902200" y="141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77066</xdr:rowOff>
    </xdr:from>
    <xdr:ext cx="762000" cy="259045"/>
    <xdr:sp macro="" textlink="">
      <xdr:nvSpPr>
        <xdr:cNvPr id="209" name="人件費・物件費等の状況該当値テキスト"/>
        <xdr:cNvSpPr txBox="1"/>
      </xdr:nvSpPr>
      <xdr:spPr>
        <a:xfrm>
          <a:off x="5041900" y="141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120202</xdr:rowOff>
    </xdr:from>
    <xdr:to>
      <xdr:col>19</xdr:col>
      <xdr:colOff>184150</xdr:colOff>
      <xdr:row>83</xdr:row>
      <xdr:rowOff>50352</xdr:rowOff>
    </xdr:to>
    <xdr:sp macro="" textlink="">
      <xdr:nvSpPr>
        <xdr:cNvPr id="210" name="楕円 209"/>
        <xdr:cNvSpPr/>
      </xdr:nvSpPr>
      <xdr:spPr>
        <a:xfrm>
          <a:off x="4064000" y="141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35129</xdr:rowOff>
    </xdr:from>
    <xdr:ext cx="736600" cy="259045"/>
    <xdr:sp macro="" textlink="">
      <xdr:nvSpPr>
        <xdr:cNvPr id="211" name="テキスト ボックス 210"/>
        <xdr:cNvSpPr txBox="1"/>
      </xdr:nvSpPr>
      <xdr:spPr>
        <a:xfrm>
          <a:off x="3733800" y="1426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86426</xdr:rowOff>
    </xdr:from>
    <xdr:to>
      <xdr:col>15</xdr:col>
      <xdr:colOff>133350</xdr:colOff>
      <xdr:row>83</xdr:row>
      <xdr:rowOff>16576</xdr:rowOff>
    </xdr:to>
    <xdr:sp macro="" textlink="">
      <xdr:nvSpPr>
        <xdr:cNvPr id="212" name="楕円 211"/>
        <xdr:cNvSpPr/>
      </xdr:nvSpPr>
      <xdr:spPr>
        <a:xfrm>
          <a:off x="3175000" y="14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1353</xdr:rowOff>
    </xdr:from>
    <xdr:ext cx="762000" cy="259045"/>
    <xdr:sp macro="" textlink="">
      <xdr:nvSpPr>
        <xdr:cNvPr id="213" name="テキスト ボックス 212"/>
        <xdr:cNvSpPr txBox="1"/>
      </xdr:nvSpPr>
      <xdr:spPr>
        <a:xfrm>
          <a:off x="2844800" y="1423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68211</xdr:rowOff>
    </xdr:from>
    <xdr:to>
      <xdr:col>11</xdr:col>
      <xdr:colOff>82550</xdr:colOff>
      <xdr:row>82</xdr:row>
      <xdr:rowOff>169811</xdr:rowOff>
    </xdr:to>
    <xdr:sp macro="" textlink="">
      <xdr:nvSpPr>
        <xdr:cNvPr id="214" name="楕円 213"/>
        <xdr:cNvSpPr/>
      </xdr:nvSpPr>
      <xdr:spPr>
        <a:xfrm>
          <a:off x="2286000" y="141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8538</xdr:rowOff>
    </xdr:from>
    <xdr:ext cx="762000" cy="259045"/>
    <xdr:sp macro="" textlink="">
      <xdr:nvSpPr>
        <xdr:cNvPr id="215" name="テキスト ボックス 214"/>
        <xdr:cNvSpPr txBox="1"/>
      </xdr:nvSpPr>
      <xdr:spPr>
        <a:xfrm>
          <a:off x="1955800" y="1389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70332</xdr:rowOff>
    </xdr:from>
    <xdr:to>
      <xdr:col>7</xdr:col>
      <xdr:colOff>31750</xdr:colOff>
      <xdr:row>83</xdr:row>
      <xdr:rowOff>482</xdr:rowOff>
    </xdr:to>
    <xdr:sp macro="" textlink="">
      <xdr:nvSpPr>
        <xdr:cNvPr id="216" name="楕円 215"/>
        <xdr:cNvSpPr/>
      </xdr:nvSpPr>
      <xdr:spPr>
        <a:xfrm>
          <a:off x="1397000" y="14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156709</xdr:rowOff>
    </xdr:from>
    <xdr:ext cx="762000" cy="259045"/>
    <xdr:sp macro="" textlink="">
      <xdr:nvSpPr>
        <xdr:cNvPr id="217" name="テキスト ボックス 216"/>
        <xdr:cNvSpPr txBox="1"/>
      </xdr:nvSpPr>
      <xdr:spPr>
        <a:xfrm>
          <a:off x="1066800" y="1421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53" name="直線コネクタ 252"/>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159959</xdr:rowOff>
    </xdr:to>
    <xdr:cxnSp macro="">
      <xdr:nvCxnSpPr>
        <xdr:cNvPr id="256" name="直線コネクタ 255"/>
        <xdr:cNvCxnSpPr/>
      </xdr:nvCxnSpPr>
      <xdr:spPr>
        <a:xfrm>
          <a:off x="15290800" y="1493822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22073</xdr:rowOff>
    </xdr:to>
    <xdr:cxnSp macro="">
      <xdr:nvCxnSpPr>
        <xdr:cNvPr id="259" name="直線コネクタ 258"/>
        <xdr:cNvCxnSpPr/>
      </xdr:nvCxnSpPr>
      <xdr:spPr>
        <a:xfrm>
          <a:off x="14401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0" name="フローチャート: 判断 259"/>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61" name="テキスト ボックス 260"/>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2" name="直線コネクタ 261"/>
        <xdr:cNvCxnSpPr/>
      </xdr:nvCxnSpPr>
      <xdr:spPr>
        <a:xfrm>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65" name="フローチャート: 判断 264"/>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66" name="テキスト ボックス 265"/>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2" name="楕円 271"/>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3"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4" name="楕円 273"/>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5" name="テキスト ボックス 274"/>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76" name="楕円 275"/>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77" name="テキスト ボックス 276"/>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78" name="楕円 277"/>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48579</xdr:rowOff>
    </xdr:from>
    <xdr:ext cx="762000" cy="259045"/>
    <xdr:sp macro="" textlink="">
      <xdr:nvSpPr>
        <xdr:cNvPr id="279" name="テキスト ボックス 278"/>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0" name="楕円 279"/>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1" name="テキスト ボックス 280"/>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類似団体内平均値を上回っているが、これまでの独自の行政改革や集中改革プランにより職員数を減少している。職員数が少ないため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人の職員が多くの業務を兼任しており、これ以上の減員は厳しい状況である。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56997</xdr:rowOff>
    </xdr:from>
    <xdr:to>
      <xdr:col>81</xdr:col>
      <xdr:colOff>44450</xdr:colOff>
      <xdr:row>62</xdr:row>
      <xdr:rowOff>75095</xdr:rowOff>
    </xdr:to>
    <xdr:cxnSp macro="">
      <xdr:nvCxnSpPr>
        <xdr:cNvPr id="313" name="直線コネクタ 312"/>
        <xdr:cNvCxnSpPr/>
      </xdr:nvCxnSpPr>
      <xdr:spPr>
        <a:xfrm>
          <a:off x="16179800" y="1068689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18390</xdr:rowOff>
    </xdr:from>
    <xdr:to>
      <xdr:col>77</xdr:col>
      <xdr:colOff>44450</xdr:colOff>
      <xdr:row>62</xdr:row>
      <xdr:rowOff>56997</xdr:rowOff>
    </xdr:to>
    <xdr:cxnSp macro="">
      <xdr:nvCxnSpPr>
        <xdr:cNvPr id="316" name="直線コネクタ 315"/>
        <xdr:cNvCxnSpPr/>
      </xdr:nvCxnSpPr>
      <xdr:spPr>
        <a:xfrm>
          <a:off x="15290800" y="1064829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154610</xdr:rowOff>
    </xdr:from>
    <xdr:to>
      <xdr:col>72</xdr:col>
      <xdr:colOff>203200</xdr:colOff>
      <xdr:row>62</xdr:row>
      <xdr:rowOff>18390</xdr:rowOff>
    </xdr:to>
    <xdr:cxnSp macro="">
      <xdr:nvCxnSpPr>
        <xdr:cNvPr id="319" name="直線コネクタ 318"/>
        <xdr:cNvCxnSpPr/>
      </xdr:nvCxnSpPr>
      <xdr:spPr>
        <a:xfrm>
          <a:off x="14401800" y="10613060"/>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0" name="フローチャート: 判断 319"/>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1" name="テキスト ボックス 320"/>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151956</xdr:rowOff>
    </xdr:from>
    <xdr:to>
      <xdr:col>68</xdr:col>
      <xdr:colOff>152400</xdr:colOff>
      <xdr:row>61</xdr:row>
      <xdr:rowOff>154610</xdr:rowOff>
    </xdr:to>
    <xdr:cxnSp macro="">
      <xdr:nvCxnSpPr>
        <xdr:cNvPr id="322" name="直線コネクタ 321"/>
        <xdr:cNvCxnSpPr/>
      </xdr:nvCxnSpPr>
      <xdr:spPr>
        <a:xfrm>
          <a:off x="13512800" y="10610406"/>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3" name="フローチャート: 判断 322"/>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4" name="テキスト ボックス 323"/>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5" name="フローチャート: 判断 324"/>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6" name="テキスト ボックス 325"/>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24295</xdr:rowOff>
    </xdr:from>
    <xdr:to>
      <xdr:col>81</xdr:col>
      <xdr:colOff>95250</xdr:colOff>
      <xdr:row>62</xdr:row>
      <xdr:rowOff>125895</xdr:rowOff>
    </xdr:to>
    <xdr:sp macro="" textlink="">
      <xdr:nvSpPr>
        <xdr:cNvPr id="332" name="楕円 331"/>
        <xdr:cNvSpPr/>
      </xdr:nvSpPr>
      <xdr:spPr>
        <a:xfrm>
          <a:off x="16967200" y="106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167822</xdr:rowOff>
    </xdr:from>
    <xdr:ext cx="762000" cy="259045"/>
    <xdr:sp macro="" textlink="">
      <xdr:nvSpPr>
        <xdr:cNvPr id="333" name="定員管理の状況該当値テキスト"/>
        <xdr:cNvSpPr txBox="1"/>
      </xdr:nvSpPr>
      <xdr:spPr>
        <a:xfrm>
          <a:off x="17106900" y="1062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6197</xdr:rowOff>
    </xdr:from>
    <xdr:to>
      <xdr:col>77</xdr:col>
      <xdr:colOff>95250</xdr:colOff>
      <xdr:row>62</xdr:row>
      <xdr:rowOff>107797</xdr:rowOff>
    </xdr:to>
    <xdr:sp macro="" textlink="">
      <xdr:nvSpPr>
        <xdr:cNvPr id="334" name="楕円 333"/>
        <xdr:cNvSpPr/>
      </xdr:nvSpPr>
      <xdr:spPr>
        <a:xfrm>
          <a:off x="16129000" y="106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92574</xdr:rowOff>
    </xdr:from>
    <xdr:ext cx="736600" cy="259045"/>
    <xdr:sp macro="" textlink="">
      <xdr:nvSpPr>
        <xdr:cNvPr id="335" name="テキスト ボックス 334"/>
        <xdr:cNvSpPr txBox="1"/>
      </xdr:nvSpPr>
      <xdr:spPr>
        <a:xfrm>
          <a:off x="15798800" y="1072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139040</xdr:rowOff>
    </xdr:from>
    <xdr:to>
      <xdr:col>73</xdr:col>
      <xdr:colOff>44450</xdr:colOff>
      <xdr:row>62</xdr:row>
      <xdr:rowOff>69190</xdr:rowOff>
    </xdr:to>
    <xdr:sp macro="" textlink="">
      <xdr:nvSpPr>
        <xdr:cNvPr id="336" name="楕円 335"/>
        <xdr:cNvSpPr/>
      </xdr:nvSpPr>
      <xdr:spPr>
        <a:xfrm>
          <a:off x="15240000" y="105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53967</xdr:rowOff>
    </xdr:from>
    <xdr:ext cx="762000" cy="259045"/>
    <xdr:sp macro="" textlink="">
      <xdr:nvSpPr>
        <xdr:cNvPr id="337" name="テキスト ボックス 336"/>
        <xdr:cNvSpPr txBox="1"/>
      </xdr:nvSpPr>
      <xdr:spPr>
        <a:xfrm>
          <a:off x="14909800" y="106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103810</xdr:rowOff>
    </xdr:from>
    <xdr:to>
      <xdr:col>68</xdr:col>
      <xdr:colOff>203200</xdr:colOff>
      <xdr:row>62</xdr:row>
      <xdr:rowOff>33960</xdr:rowOff>
    </xdr:to>
    <xdr:sp macro="" textlink="">
      <xdr:nvSpPr>
        <xdr:cNvPr id="338" name="楕円 337"/>
        <xdr:cNvSpPr/>
      </xdr:nvSpPr>
      <xdr:spPr>
        <a:xfrm>
          <a:off x="14351000" y="105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18737</xdr:rowOff>
    </xdr:from>
    <xdr:ext cx="762000" cy="259045"/>
    <xdr:sp macro="" textlink="">
      <xdr:nvSpPr>
        <xdr:cNvPr id="339" name="テキスト ボックス 338"/>
        <xdr:cNvSpPr txBox="1"/>
      </xdr:nvSpPr>
      <xdr:spPr>
        <a:xfrm>
          <a:off x="14020800" y="106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101156</xdr:rowOff>
    </xdr:from>
    <xdr:to>
      <xdr:col>64</xdr:col>
      <xdr:colOff>152400</xdr:colOff>
      <xdr:row>62</xdr:row>
      <xdr:rowOff>31306</xdr:rowOff>
    </xdr:to>
    <xdr:sp macro="" textlink="">
      <xdr:nvSpPr>
        <xdr:cNvPr id="340" name="楕円 339"/>
        <xdr:cNvSpPr/>
      </xdr:nvSpPr>
      <xdr:spPr>
        <a:xfrm>
          <a:off x="134620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16083</xdr:rowOff>
    </xdr:from>
    <xdr:ext cx="762000" cy="259045"/>
    <xdr:sp macro="" textlink="">
      <xdr:nvSpPr>
        <xdr:cNvPr id="341" name="テキスト ボックス 340"/>
        <xdr:cNvSpPr txBox="1"/>
      </xdr:nvSpPr>
      <xdr:spPr>
        <a:xfrm>
          <a:off x="13131800" y="1064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類似団体内平均値を上回っているが前年度比率</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であり、近年をみても減少傾向だった。翌年度以降は大型事業の実施に伴い借り入れた起債の償還が始まることにより徐々に増加していく傾向になると見込まれるが、公債費負担適正化計画に基づき、起債を伴う普通建設事業費を最小限の実施に抑制することに留意し、健全な財政運営の実施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14817</xdr:rowOff>
    </xdr:to>
    <xdr:cxnSp macro="">
      <xdr:nvCxnSpPr>
        <xdr:cNvPr id="376" name="直線コネクタ 375"/>
        <xdr:cNvCxnSpPr/>
      </xdr:nvCxnSpPr>
      <xdr:spPr>
        <a:xfrm flipV="1">
          <a:off x="16179800" y="73067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44</xdr:row>
      <xdr:rowOff>27215</xdr:rowOff>
    </xdr:to>
    <xdr:cxnSp macro="">
      <xdr:nvCxnSpPr>
        <xdr:cNvPr id="379" name="直線コネクタ 378"/>
        <xdr:cNvCxnSpPr/>
      </xdr:nvCxnSpPr>
      <xdr:spPr>
        <a:xfrm flipV="1">
          <a:off x="15290800" y="73871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27215</xdr:rowOff>
    </xdr:from>
    <xdr:to>
      <xdr:col>72</xdr:col>
      <xdr:colOff>203200</xdr:colOff>
      <xdr:row>44</xdr:row>
      <xdr:rowOff>73176</xdr:rowOff>
    </xdr:to>
    <xdr:cxnSp macro="">
      <xdr:nvCxnSpPr>
        <xdr:cNvPr id="382" name="直線コネクタ 381"/>
        <xdr:cNvCxnSpPr/>
      </xdr:nvCxnSpPr>
      <xdr:spPr>
        <a:xfrm flipV="1">
          <a:off x="14401800" y="75710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83" name="フローチャート: 判断 38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52812</xdr:rowOff>
    </xdr:from>
    <xdr:ext cx="762000" cy="259045"/>
    <xdr:sp macro="" textlink="">
      <xdr:nvSpPr>
        <xdr:cNvPr id="384" name="テキスト ボックス 383"/>
        <xdr:cNvSpPr txBox="1"/>
      </xdr:nvSpPr>
      <xdr:spPr>
        <a:xfrm>
          <a:off x="14909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73176</xdr:rowOff>
    </xdr:from>
    <xdr:to>
      <xdr:col>68</xdr:col>
      <xdr:colOff>152400</xdr:colOff>
      <xdr:row>45</xdr:row>
      <xdr:rowOff>74083</xdr:rowOff>
    </xdr:to>
    <xdr:cxnSp macro="">
      <xdr:nvCxnSpPr>
        <xdr:cNvPr id="385" name="直線コネクタ 384"/>
        <xdr:cNvCxnSpPr/>
      </xdr:nvCxnSpPr>
      <xdr:spPr>
        <a:xfrm flipV="1">
          <a:off x="13512800" y="76169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158448</xdr:rowOff>
    </xdr:from>
    <xdr:to>
      <xdr:col>68</xdr:col>
      <xdr:colOff>203200</xdr:colOff>
      <xdr:row>43</xdr:row>
      <xdr:rowOff>88598</xdr:rowOff>
    </xdr:to>
    <xdr:sp macro="" textlink="">
      <xdr:nvSpPr>
        <xdr:cNvPr id="386" name="フローチャート: 判断 385"/>
        <xdr:cNvSpPr/>
      </xdr:nvSpPr>
      <xdr:spPr>
        <a:xfrm>
          <a:off x="14351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98775</xdr:rowOff>
    </xdr:from>
    <xdr:ext cx="762000" cy="259045"/>
    <xdr:sp macro="" textlink="">
      <xdr:nvSpPr>
        <xdr:cNvPr id="387" name="テキスト ボックス 386"/>
        <xdr:cNvSpPr txBox="1"/>
      </xdr:nvSpPr>
      <xdr:spPr>
        <a:xfrm>
          <a:off x="14020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388" name="フローチャート: 判断 387"/>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42229</xdr:rowOff>
    </xdr:from>
    <xdr:ext cx="762000" cy="259045"/>
    <xdr:sp macro="" textlink="">
      <xdr:nvSpPr>
        <xdr:cNvPr id="389" name="テキスト ボックス 388"/>
        <xdr:cNvSpPr txBox="1"/>
      </xdr:nvSpPr>
      <xdr:spPr>
        <a:xfrm>
          <a:off x="13131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5" name="楕円 394"/>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6"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7" name="楕円 396"/>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8" name="テキスト ボックス 397"/>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399" name="楕円 398"/>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0" name="テキスト ボックス 399"/>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22376</xdr:rowOff>
    </xdr:from>
    <xdr:to>
      <xdr:col>68</xdr:col>
      <xdr:colOff>203200</xdr:colOff>
      <xdr:row>44</xdr:row>
      <xdr:rowOff>123976</xdr:rowOff>
    </xdr:to>
    <xdr:sp macro="" textlink="">
      <xdr:nvSpPr>
        <xdr:cNvPr id="401" name="楕円 400"/>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108753</xdr:rowOff>
    </xdr:from>
    <xdr:ext cx="762000" cy="259045"/>
    <xdr:sp macro="" textlink="">
      <xdr:nvSpPr>
        <xdr:cNvPr id="402" name="テキスト ボックス 401"/>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3" name="楕円 402"/>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4" name="テキスト ボックス 403"/>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額の大きな地方債の元利償還が徐々に開始されるが、公債費負担適正化計画に基づき、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類似団体内平均値と比べて高くなっている。その要因として人口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人当たりの職員数が類似団体と比較して高いことや退職手当による増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人の職員が多くの業務を兼務しており、これ以上の減員は厳しい状況である。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115570</xdr:rowOff>
    </xdr:from>
    <xdr:to>
      <xdr:col>24</xdr:col>
      <xdr:colOff>25400</xdr:colOff>
      <xdr:row>36</xdr:row>
      <xdr:rowOff>153670</xdr:rowOff>
    </xdr:to>
    <xdr:cxnSp macro="">
      <xdr:nvCxnSpPr>
        <xdr:cNvPr id="66" name="直線コネクタ 65"/>
        <xdr:cNvCxnSpPr/>
      </xdr:nvCxnSpPr>
      <xdr:spPr>
        <a:xfrm>
          <a:off x="3987800" y="6287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115570</xdr:rowOff>
    </xdr:to>
    <xdr:cxnSp macro="">
      <xdr:nvCxnSpPr>
        <xdr:cNvPr id="69" name="直線コネクタ 68"/>
        <xdr:cNvCxnSpPr/>
      </xdr:nvCxnSpPr>
      <xdr:spPr>
        <a:xfrm>
          <a:off x="3098800" y="6261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8890</xdr:rowOff>
    </xdr:to>
    <xdr:cxnSp macro="">
      <xdr:nvCxnSpPr>
        <xdr:cNvPr id="72" name="直線コネクタ 71"/>
        <xdr:cNvCxnSpPr/>
      </xdr:nvCxnSpPr>
      <xdr:spPr>
        <a:xfrm flipV="1">
          <a:off x="2209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74" name="テキスト ボックス 73"/>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161290</xdr:rowOff>
    </xdr:from>
    <xdr:to>
      <xdr:col>11</xdr:col>
      <xdr:colOff>9525</xdr:colOff>
      <xdr:row>37</xdr:row>
      <xdr:rowOff>8890</xdr:rowOff>
    </xdr:to>
    <xdr:cxnSp macro="">
      <xdr:nvCxnSpPr>
        <xdr:cNvPr id="75" name="直線コネクタ 74"/>
        <xdr:cNvCxnSpPr/>
      </xdr:nvCxnSpPr>
      <xdr:spPr>
        <a:xfrm>
          <a:off x="1320800" y="63334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64770</xdr:rowOff>
    </xdr:from>
    <xdr:to>
      <xdr:col>20</xdr:col>
      <xdr:colOff>38100</xdr:colOff>
      <xdr:row>36</xdr:row>
      <xdr:rowOff>166370</xdr:rowOff>
    </xdr:to>
    <xdr:sp macro="" textlink="">
      <xdr:nvSpPr>
        <xdr:cNvPr id="87" name="楕円 86"/>
        <xdr:cNvSpPr/>
      </xdr:nvSpPr>
      <xdr:spPr>
        <a:xfrm>
          <a:off x="3937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151147</xdr:rowOff>
    </xdr:from>
    <xdr:ext cx="736600" cy="259045"/>
    <xdr:sp macro="" textlink="">
      <xdr:nvSpPr>
        <xdr:cNvPr id="88" name="テキスト ボックス 87"/>
        <xdr:cNvSpPr txBox="1"/>
      </xdr:nvSpPr>
      <xdr:spPr>
        <a:xfrm>
          <a:off x="3606800" y="632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110490</xdr:rowOff>
    </xdr:from>
    <xdr:to>
      <xdr:col>6</xdr:col>
      <xdr:colOff>171450</xdr:colOff>
      <xdr:row>37</xdr:row>
      <xdr:rowOff>40640</xdr:rowOff>
    </xdr:to>
    <xdr:sp macro="" textlink="">
      <xdr:nvSpPr>
        <xdr:cNvPr id="93" name="楕円 92"/>
        <xdr:cNvSpPr/>
      </xdr:nvSpPr>
      <xdr:spPr>
        <a:xfrm>
          <a:off x="127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25417</xdr:rowOff>
    </xdr:from>
    <xdr:ext cx="762000" cy="259045"/>
    <xdr:sp macro="" textlink="">
      <xdr:nvSpPr>
        <xdr:cNvPr id="94" name="テキスト ボックス 93"/>
        <xdr:cNvSpPr txBox="1"/>
      </xdr:nvSpPr>
      <xdr:spPr>
        <a:xfrm>
          <a:off x="939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よりは類似団体内平均値に近づいている。原因としては、システム改修の経費が昨年度に比べ、減少したためだと考えられる。職員に対して物件費の増加についての現状を周知し、今後さらなる歳出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20320</xdr:rowOff>
    </xdr:to>
    <xdr:cxnSp macro="">
      <xdr:nvCxnSpPr>
        <xdr:cNvPr id="126" name="直線コネクタ 125"/>
        <xdr:cNvCxnSpPr/>
      </xdr:nvCxnSpPr>
      <xdr:spPr>
        <a:xfrm flipV="1">
          <a:off x="15671800" y="2915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77470</xdr:rowOff>
    </xdr:from>
    <xdr:to>
      <xdr:col>78</xdr:col>
      <xdr:colOff>69850</xdr:colOff>
      <xdr:row>17</xdr:row>
      <xdr:rowOff>20320</xdr:rowOff>
    </xdr:to>
    <xdr:cxnSp macro="">
      <xdr:nvCxnSpPr>
        <xdr:cNvPr id="129" name="直線コネクタ 128"/>
        <xdr:cNvCxnSpPr/>
      </xdr:nvCxnSpPr>
      <xdr:spPr>
        <a:xfrm>
          <a:off x="14782800" y="28206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77470</xdr:rowOff>
    </xdr:to>
    <xdr:cxnSp macro="">
      <xdr:nvCxnSpPr>
        <xdr:cNvPr id="132" name="直線コネクタ 131"/>
        <xdr:cNvCxnSpPr/>
      </xdr:nvCxnSpPr>
      <xdr:spPr>
        <a:xfrm>
          <a:off x="13893800" y="27101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69867</xdr:rowOff>
    </xdr:from>
    <xdr:ext cx="762000" cy="259045"/>
    <xdr:sp macro="" textlink="">
      <xdr:nvSpPr>
        <xdr:cNvPr id="134" name="テキスト ボックス 133"/>
        <xdr:cNvSpPr txBox="1"/>
      </xdr:nvSpPr>
      <xdr:spPr>
        <a:xfrm>
          <a:off x="14401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58420</xdr:rowOff>
    </xdr:from>
    <xdr:to>
      <xdr:col>69</xdr:col>
      <xdr:colOff>92075</xdr:colOff>
      <xdr:row>15</xdr:row>
      <xdr:rowOff>138430</xdr:rowOff>
    </xdr:to>
    <xdr:cxnSp macro="">
      <xdr:nvCxnSpPr>
        <xdr:cNvPr id="135" name="直線コネクタ 134"/>
        <xdr:cNvCxnSpPr/>
      </xdr:nvCxnSpPr>
      <xdr:spPr>
        <a:xfrm>
          <a:off x="13004800" y="2630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7" name="テキスト ボックス 13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140970</xdr:rowOff>
    </xdr:from>
    <xdr:to>
      <xdr:col>78</xdr:col>
      <xdr:colOff>120650</xdr:colOff>
      <xdr:row>17</xdr:row>
      <xdr:rowOff>71120</xdr:rowOff>
    </xdr:to>
    <xdr:sp macro="" textlink="">
      <xdr:nvSpPr>
        <xdr:cNvPr id="147" name="楕円 146"/>
        <xdr:cNvSpPr/>
      </xdr:nvSpPr>
      <xdr:spPr>
        <a:xfrm>
          <a:off x="15621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55897</xdr:rowOff>
    </xdr:from>
    <xdr:ext cx="736600" cy="259045"/>
    <xdr:sp macro="" textlink="">
      <xdr:nvSpPr>
        <xdr:cNvPr id="148" name="テキスト ボックス 147"/>
        <xdr:cNvSpPr txBox="1"/>
      </xdr:nvSpPr>
      <xdr:spPr>
        <a:xfrm>
          <a:off x="15290800" y="297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26670</xdr:rowOff>
    </xdr:from>
    <xdr:to>
      <xdr:col>74</xdr:col>
      <xdr:colOff>31750</xdr:colOff>
      <xdr:row>16</xdr:row>
      <xdr:rowOff>128270</xdr:rowOff>
    </xdr:to>
    <xdr:sp macro="" textlink="">
      <xdr:nvSpPr>
        <xdr:cNvPr id="149" name="楕円 148"/>
        <xdr:cNvSpPr/>
      </xdr:nvSpPr>
      <xdr:spPr>
        <a:xfrm>
          <a:off x="14732000" y="27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113047</xdr:rowOff>
    </xdr:from>
    <xdr:ext cx="762000" cy="259045"/>
    <xdr:sp macro="" textlink="">
      <xdr:nvSpPr>
        <xdr:cNvPr id="150" name="テキスト ボックス 149"/>
        <xdr:cNvSpPr txBox="1"/>
      </xdr:nvSpPr>
      <xdr:spPr>
        <a:xfrm>
          <a:off x="144018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1" name="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2" name="テキスト ボックス 151"/>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53" name="楕円 152"/>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119397</xdr:rowOff>
    </xdr:from>
    <xdr:ext cx="762000" cy="259045"/>
    <xdr:sp macro="" textlink="">
      <xdr:nvSpPr>
        <xdr:cNvPr id="154" name="テキスト ボックス 153"/>
        <xdr:cNvSpPr txBox="1"/>
      </xdr:nvSpPr>
      <xdr:spPr>
        <a:xfrm>
          <a:off x="12623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8" name="直線コネクタ 187"/>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29028</xdr:rowOff>
    </xdr:to>
    <xdr:cxnSp macro="">
      <xdr:nvCxnSpPr>
        <xdr:cNvPr id="191" name="直線コネクタ 190"/>
        <xdr:cNvCxnSpPr/>
      </xdr:nvCxnSpPr>
      <xdr:spPr>
        <a:xfrm flipV="1">
          <a:off x="3098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4" name="直線コネクタ 193"/>
        <xdr:cNvCxnSpPr/>
      </xdr:nvCxnSpPr>
      <xdr:spPr>
        <a:xfrm flipV="1">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61685</xdr:rowOff>
    </xdr:to>
    <xdr:cxnSp macro="">
      <xdr:nvCxnSpPr>
        <xdr:cNvPr id="197" name="直線コネクタ 196"/>
        <xdr:cNvCxnSpPr/>
      </xdr:nvCxnSpPr>
      <xdr:spPr>
        <a:xfrm flipV="1">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9" name="楕円 208"/>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0" name="テキスト ボックス 209"/>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その他に係る経常収支比率が前年度と比して減少しているのは、公営事業等への繰出のうち、国民健康保険が</a:t>
          </a:r>
          <a:r>
            <a:rPr kumimoji="1" lang="en-US" altLang="ja-JP" sz="1300">
              <a:latin typeface="ＭＳ Ｐゴシック" panose="020B0600070205080204" pitchFamily="50" charset="-128"/>
              <a:ea typeface="ＭＳ Ｐゴシック" panose="020B0600070205080204" pitchFamily="50" charset="-128"/>
            </a:rPr>
            <a:t>20,021</a:t>
          </a:r>
          <a:r>
            <a:rPr kumimoji="1" lang="ja-JP" altLang="en-US" sz="1300">
              <a:latin typeface="ＭＳ Ｐゴシック" panose="020B0600070205080204" pitchFamily="50" charset="-128"/>
              <a:ea typeface="ＭＳ Ｐゴシック" panose="020B0600070205080204" pitchFamily="50" charset="-128"/>
            </a:rPr>
            <a:t>千円減少しているのが主な要因と考えられる。今後も独立採算の原則に立ち返った国民健康保険税の適正化を図ることなどにより、普通会計の負担額を減らしていくよう努める。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57</xdr:row>
      <xdr:rowOff>88138</xdr:rowOff>
    </xdr:to>
    <xdr:cxnSp macro="">
      <xdr:nvCxnSpPr>
        <xdr:cNvPr id="246" name="直線コネクタ 245"/>
        <xdr:cNvCxnSpPr/>
      </xdr:nvCxnSpPr>
      <xdr:spPr>
        <a:xfrm flipV="1">
          <a:off x="15671800" y="97647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88138</xdr:rowOff>
    </xdr:to>
    <xdr:cxnSp macro="">
      <xdr:nvCxnSpPr>
        <xdr:cNvPr id="249" name="直線コネクタ 248"/>
        <xdr:cNvCxnSpPr/>
      </xdr:nvCxnSpPr>
      <xdr:spPr>
        <a:xfrm>
          <a:off x="14782800" y="9819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57</xdr:row>
      <xdr:rowOff>46990</xdr:rowOff>
    </xdr:to>
    <xdr:cxnSp macro="">
      <xdr:nvCxnSpPr>
        <xdr:cNvPr id="252" name="直線コネクタ 251"/>
        <xdr:cNvCxnSpPr/>
      </xdr:nvCxnSpPr>
      <xdr:spPr>
        <a:xfrm>
          <a:off x="13893800" y="9732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156718</xdr:rowOff>
    </xdr:from>
    <xdr:to>
      <xdr:col>69</xdr:col>
      <xdr:colOff>92075</xdr:colOff>
      <xdr:row>56</xdr:row>
      <xdr:rowOff>131572</xdr:rowOff>
    </xdr:to>
    <xdr:cxnSp macro="">
      <xdr:nvCxnSpPr>
        <xdr:cNvPr id="255" name="直線コネクタ 254"/>
        <xdr:cNvCxnSpPr/>
      </xdr:nvCxnSpPr>
      <xdr:spPr>
        <a:xfrm>
          <a:off x="13004800" y="9243568"/>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7" name="テキスト ボックス 256"/>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5" name="楕円 264"/>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6"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67" name="楕円 266"/>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68" name="テキスト ボックス 267"/>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9" name="楕円 268"/>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0" name="テキスト ボックス 26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80772</xdr:rowOff>
    </xdr:from>
    <xdr:to>
      <xdr:col>69</xdr:col>
      <xdr:colOff>142875</xdr:colOff>
      <xdr:row>57</xdr:row>
      <xdr:rowOff>10922</xdr:rowOff>
    </xdr:to>
    <xdr:sp macro="" textlink="">
      <xdr:nvSpPr>
        <xdr:cNvPr id="271" name="楕円 270"/>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167149</xdr:rowOff>
    </xdr:from>
    <xdr:ext cx="762000" cy="259045"/>
    <xdr:sp macro="" textlink="">
      <xdr:nvSpPr>
        <xdr:cNvPr id="272" name="テキスト ボックス 271"/>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105918</xdr:rowOff>
    </xdr:from>
    <xdr:to>
      <xdr:col>65</xdr:col>
      <xdr:colOff>53975</xdr:colOff>
      <xdr:row>54</xdr:row>
      <xdr:rowOff>36068</xdr:rowOff>
    </xdr:to>
    <xdr:sp macro="" textlink="">
      <xdr:nvSpPr>
        <xdr:cNvPr id="273" name="楕円 272"/>
        <xdr:cNvSpPr/>
      </xdr:nvSpPr>
      <xdr:spPr>
        <a:xfrm>
          <a:off x="12954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46245</xdr:rowOff>
    </xdr:from>
    <xdr:ext cx="762000" cy="259045"/>
    <xdr:sp macro="" textlink="">
      <xdr:nvSpPr>
        <xdr:cNvPr id="274" name="テキスト ボックス 273"/>
        <xdr:cNvSpPr txBox="1"/>
      </xdr:nvSpPr>
      <xdr:spPr>
        <a:xfrm>
          <a:off x="12623800" y="89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年度は前年度と比較して</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ポイントの増となっている。また、類似団体内平均値及び全国平均値よりも低い水準となっている。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21844</xdr:rowOff>
    </xdr:to>
    <xdr:cxnSp macro="">
      <xdr:nvCxnSpPr>
        <xdr:cNvPr id="305" name="直線コネクタ 304"/>
        <xdr:cNvCxnSpPr/>
      </xdr:nvCxnSpPr>
      <xdr:spPr>
        <a:xfrm>
          <a:off x="15671800" y="6184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106426</xdr:rowOff>
    </xdr:to>
    <xdr:cxnSp macro="">
      <xdr:nvCxnSpPr>
        <xdr:cNvPr id="308" name="直線コネクタ 307"/>
        <xdr:cNvCxnSpPr/>
      </xdr:nvCxnSpPr>
      <xdr:spPr>
        <a:xfrm flipV="1">
          <a:off x="14782800" y="61849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106426</xdr:rowOff>
    </xdr:to>
    <xdr:cxnSp macro="">
      <xdr:nvCxnSpPr>
        <xdr:cNvPr id="311" name="直線コネクタ 310"/>
        <xdr:cNvCxnSpPr/>
      </xdr:nvCxnSpPr>
      <xdr:spPr>
        <a:xfrm>
          <a:off x="13893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13" name="テキスト ボックス 31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38</xdr:row>
      <xdr:rowOff>17272</xdr:rowOff>
    </xdr:to>
    <xdr:cxnSp macro="">
      <xdr:nvCxnSpPr>
        <xdr:cNvPr id="314" name="直線コネクタ 313"/>
        <xdr:cNvCxnSpPr/>
      </xdr:nvCxnSpPr>
      <xdr:spPr>
        <a:xfrm flipV="1">
          <a:off x="13004800" y="63952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6" name="テキスト ボックス 315"/>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8" name="テキスト ボックス 317"/>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4" name="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6" name="楕円 32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7" name="テキスト ボックス 32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8" name="楕円 327"/>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9" name="テキスト ボックス 328"/>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2" name="楕円 331"/>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3" name="テキスト ボックス 332"/>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ポイントの増となっており、類似団体内平均値より高い水準にある。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大型事業実施に際し借入をおこなった起債の償還が開始しており、今後も数値の逓増が見込まれるが、公債費負担適正化計画に基づき、起債を伴う普通建設事業費を必要最小限の実施に留めることにより今後の急激な数値の上昇を抑制するこ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17272</xdr:rowOff>
    </xdr:to>
    <xdr:cxnSp macro="">
      <xdr:nvCxnSpPr>
        <xdr:cNvPr id="363" name="直線コネクタ 362"/>
        <xdr:cNvCxnSpPr/>
      </xdr:nvCxnSpPr>
      <xdr:spPr>
        <a:xfrm>
          <a:off x="3987800" y="133263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67563</xdr:rowOff>
    </xdr:to>
    <xdr:cxnSp macro="">
      <xdr:nvCxnSpPr>
        <xdr:cNvPr id="366" name="直線コネクタ 365"/>
        <xdr:cNvCxnSpPr/>
      </xdr:nvCxnSpPr>
      <xdr:spPr>
        <a:xfrm flipV="1">
          <a:off x="3098800" y="133263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168148</xdr:rowOff>
    </xdr:to>
    <xdr:cxnSp macro="">
      <xdr:nvCxnSpPr>
        <xdr:cNvPr id="369" name="直線コネクタ 368"/>
        <xdr:cNvCxnSpPr/>
      </xdr:nvCxnSpPr>
      <xdr:spPr>
        <a:xfrm flipV="1">
          <a:off x="2209800" y="134406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71" name="テキスト ボックス 370"/>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1270</xdr:rowOff>
    </xdr:to>
    <xdr:cxnSp macro="">
      <xdr:nvCxnSpPr>
        <xdr:cNvPr id="372" name="直線コネクタ 371"/>
        <xdr:cNvCxnSpPr/>
      </xdr:nvCxnSpPr>
      <xdr:spPr>
        <a:xfrm flipV="1">
          <a:off x="1320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4" name="テキスト ボックス 373"/>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76" name="テキスト ボックス 37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4" name="楕円 383"/>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5" name="テキスト ボックス 38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6" name="楕円 385"/>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7" name="テキスト ボックス 386"/>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0" name="楕円 38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1" name="テキスト ボックス 39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となっている。その原因としては繰出金の減少が影響していると考えられる。類似団体内平均値とも近づいているものの、まだ高いため、事業担当者とのさらなる密な連携を図ることにより、財政事情を考慮したうえで、実施が想定される事業の選別を厳正に行い一般財源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51563</xdr:rowOff>
    </xdr:to>
    <xdr:cxnSp macro="">
      <xdr:nvCxnSpPr>
        <xdr:cNvPr id="422" name="直線コネクタ 421"/>
        <xdr:cNvCxnSpPr/>
      </xdr:nvCxnSpPr>
      <xdr:spPr>
        <a:xfrm flipV="1">
          <a:off x="15671800" y="135366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51563</xdr:rowOff>
    </xdr:to>
    <xdr:cxnSp macro="">
      <xdr:nvCxnSpPr>
        <xdr:cNvPr id="425" name="直線コネクタ 424"/>
        <xdr:cNvCxnSpPr/>
      </xdr:nvCxnSpPr>
      <xdr:spPr>
        <a:xfrm>
          <a:off x="14782800" y="135321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159004</xdr:rowOff>
    </xdr:to>
    <xdr:cxnSp macro="">
      <xdr:nvCxnSpPr>
        <xdr:cNvPr id="428" name="直線コネクタ 427"/>
        <xdr:cNvCxnSpPr/>
      </xdr:nvCxnSpPr>
      <xdr:spPr>
        <a:xfrm>
          <a:off x="13893800" y="133995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78</xdr:row>
      <xdr:rowOff>26415</xdr:rowOff>
    </xdr:to>
    <xdr:cxnSp macro="">
      <xdr:nvCxnSpPr>
        <xdr:cNvPr id="431" name="直線コネクタ 430"/>
        <xdr:cNvCxnSpPr/>
      </xdr:nvCxnSpPr>
      <xdr:spPr>
        <a:xfrm>
          <a:off x="13004800" y="12864592"/>
          <a:ext cx="889000" cy="5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3" name="テキスト ボックス 432"/>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5" name="テキスト ボックス 43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1" name="楕円 440"/>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2"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3" name="楕円 442"/>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4" name="テキスト ボックス 443"/>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5" name="楕円 444"/>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6" name="テキスト ボックス 445"/>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47" name="楕円 446"/>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8" name="テキスト ボックス 447"/>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49" name="楕円 448"/>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50" name="テキスト ボックス 449"/>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66211</xdr:rowOff>
    </xdr:from>
    <xdr:to>
      <xdr:col>29</xdr:col>
      <xdr:colOff>127000</xdr:colOff>
      <xdr:row>16</xdr:row>
      <xdr:rowOff>85233</xdr:rowOff>
    </xdr:to>
    <xdr:cxnSp macro="">
      <xdr:nvCxnSpPr>
        <xdr:cNvPr id="47" name="直線コネクタ 46"/>
        <xdr:cNvCxnSpPr/>
      </xdr:nvCxnSpPr>
      <xdr:spPr bwMode="auto">
        <a:xfrm flipV="1">
          <a:off x="5003800" y="2857036"/>
          <a:ext cx="6477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85233</xdr:rowOff>
    </xdr:from>
    <xdr:to>
      <xdr:col>26</xdr:col>
      <xdr:colOff>50800</xdr:colOff>
      <xdr:row>16</xdr:row>
      <xdr:rowOff>96485</xdr:rowOff>
    </xdr:to>
    <xdr:cxnSp macro="">
      <xdr:nvCxnSpPr>
        <xdr:cNvPr id="50" name="直線コネクタ 49"/>
        <xdr:cNvCxnSpPr/>
      </xdr:nvCxnSpPr>
      <xdr:spPr bwMode="auto">
        <a:xfrm flipV="1">
          <a:off x="4305300" y="2876058"/>
          <a:ext cx="698500" cy="1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94135</xdr:rowOff>
    </xdr:from>
    <xdr:to>
      <xdr:col>22</xdr:col>
      <xdr:colOff>114300</xdr:colOff>
      <xdr:row>16</xdr:row>
      <xdr:rowOff>96485</xdr:rowOff>
    </xdr:to>
    <xdr:cxnSp macro="">
      <xdr:nvCxnSpPr>
        <xdr:cNvPr id="53" name="直線コネクタ 52"/>
        <xdr:cNvCxnSpPr/>
      </xdr:nvCxnSpPr>
      <xdr:spPr bwMode="auto">
        <a:xfrm>
          <a:off x="3606800" y="2884960"/>
          <a:ext cx="698500" cy="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20389</xdr:rowOff>
    </xdr:from>
    <xdr:ext cx="762000" cy="259045"/>
    <xdr:sp macro="" textlink="">
      <xdr:nvSpPr>
        <xdr:cNvPr id="55" name="テキスト ボックス 54"/>
        <xdr:cNvSpPr txBox="1"/>
      </xdr:nvSpPr>
      <xdr:spPr>
        <a:xfrm>
          <a:off x="39243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94135</xdr:rowOff>
    </xdr:from>
    <xdr:to>
      <xdr:col>18</xdr:col>
      <xdr:colOff>177800</xdr:colOff>
      <xdr:row>16</xdr:row>
      <xdr:rowOff>126306</xdr:rowOff>
    </xdr:to>
    <xdr:cxnSp macro="">
      <xdr:nvCxnSpPr>
        <xdr:cNvPr id="56" name="直線コネクタ 55"/>
        <xdr:cNvCxnSpPr/>
      </xdr:nvCxnSpPr>
      <xdr:spPr bwMode="auto">
        <a:xfrm flipV="1">
          <a:off x="2908300" y="2884960"/>
          <a:ext cx="698500" cy="3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22764</xdr:rowOff>
    </xdr:from>
    <xdr:ext cx="762000" cy="259045"/>
    <xdr:sp macro="" textlink="">
      <xdr:nvSpPr>
        <xdr:cNvPr id="58" name="テキスト ボックス 57"/>
        <xdr:cNvSpPr txBox="1"/>
      </xdr:nvSpPr>
      <xdr:spPr>
        <a:xfrm>
          <a:off x="32258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45379</xdr:rowOff>
    </xdr:from>
    <xdr:ext cx="762000" cy="259045"/>
    <xdr:sp macro="" textlink="">
      <xdr:nvSpPr>
        <xdr:cNvPr id="60" name="テキスト ボックス 59"/>
        <xdr:cNvSpPr txBox="1"/>
      </xdr:nvSpPr>
      <xdr:spPr>
        <a:xfrm>
          <a:off x="25273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15411</xdr:rowOff>
    </xdr:from>
    <xdr:to>
      <xdr:col>29</xdr:col>
      <xdr:colOff>177800</xdr:colOff>
      <xdr:row>16</xdr:row>
      <xdr:rowOff>117011</xdr:rowOff>
    </xdr:to>
    <xdr:sp macro="" textlink="">
      <xdr:nvSpPr>
        <xdr:cNvPr id="66" name="楕円 65"/>
        <xdr:cNvSpPr/>
      </xdr:nvSpPr>
      <xdr:spPr bwMode="auto">
        <a:xfrm>
          <a:off x="5600700" y="280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31938</xdr:rowOff>
    </xdr:from>
    <xdr:ext cx="762000" cy="259045"/>
    <xdr:sp macro="" textlink="">
      <xdr:nvSpPr>
        <xdr:cNvPr id="67" name="人口1人当たり決算額の推移該当値テキスト130"/>
        <xdr:cNvSpPr txBox="1"/>
      </xdr:nvSpPr>
      <xdr:spPr>
        <a:xfrm>
          <a:off x="5740400" y="26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34433</xdr:rowOff>
    </xdr:from>
    <xdr:to>
      <xdr:col>26</xdr:col>
      <xdr:colOff>101600</xdr:colOff>
      <xdr:row>16</xdr:row>
      <xdr:rowOff>136033</xdr:rowOff>
    </xdr:to>
    <xdr:sp macro="" textlink="">
      <xdr:nvSpPr>
        <xdr:cNvPr id="68" name="楕円 67"/>
        <xdr:cNvSpPr/>
      </xdr:nvSpPr>
      <xdr:spPr bwMode="auto">
        <a:xfrm>
          <a:off x="4953000" y="282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146210</xdr:rowOff>
    </xdr:from>
    <xdr:ext cx="736600" cy="259045"/>
    <xdr:sp macro="" textlink="">
      <xdr:nvSpPr>
        <xdr:cNvPr id="69" name="テキスト ボックス 68"/>
        <xdr:cNvSpPr txBox="1"/>
      </xdr:nvSpPr>
      <xdr:spPr>
        <a:xfrm>
          <a:off x="4622800" y="2594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45685</xdr:rowOff>
    </xdr:from>
    <xdr:to>
      <xdr:col>22</xdr:col>
      <xdr:colOff>165100</xdr:colOff>
      <xdr:row>16</xdr:row>
      <xdr:rowOff>147285</xdr:rowOff>
    </xdr:to>
    <xdr:sp macro="" textlink="">
      <xdr:nvSpPr>
        <xdr:cNvPr id="70" name="楕円 69"/>
        <xdr:cNvSpPr/>
      </xdr:nvSpPr>
      <xdr:spPr bwMode="auto">
        <a:xfrm>
          <a:off x="4254500" y="283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157462</xdr:rowOff>
    </xdr:from>
    <xdr:ext cx="762000" cy="259045"/>
    <xdr:sp macro="" textlink="">
      <xdr:nvSpPr>
        <xdr:cNvPr id="71" name="テキスト ボックス 70"/>
        <xdr:cNvSpPr txBox="1"/>
      </xdr:nvSpPr>
      <xdr:spPr>
        <a:xfrm>
          <a:off x="3924300" y="260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43335</xdr:rowOff>
    </xdr:from>
    <xdr:to>
      <xdr:col>19</xdr:col>
      <xdr:colOff>38100</xdr:colOff>
      <xdr:row>16</xdr:row>
      <xdr:rowOff>144935</xdr:rowOff>
    </xdr:to>
    <xdr:sp macro="" textlink="">
      <xdr:nvSpPr>
        <xdr:cNvPr id="72" name="楕円 71"/>
        <xdr:cNvSpPr/>
      </xdr:nvSpPr>
      <xdr:spPr bwMode="auto">
        <a:xfrm>
          <a:off x="3556000" y="283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155112</xdr:rowOff>
    </xdr:from>
    <xdr:ext cx="762000" cy="259045"/>
    <xdr:sp macro="" textlink="">
      <xdr:nvSpPr>
        <xdr:cNvPr id="73" name="テキスト ボックス 72"/>
        <xdr:cNvSpPr txBox="1"/>
      </xdr:nvSpPr>
      <xdr:spPr>
        <a:xfrm>
          <a:off x="3225800" y="260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75506</xdr:rowOff>
    </xdr:from>
    <xdr:to>
      <xdr:col>15</xdr:col>
      <xdr:colOff>101600</xdr:colOff>
      <xdr:row>17</xdr:row>
      <xdr:rowOff>5656</xdr:rowOff>
    </xdr:to>
    <xdr:sp macro="" textlink="">
      <xdr:nvSpPr>
        <xdr:cNvPr id="74" name="楕円 73"/>
        <xdr:cNvSpPr/>
      </xdr:nvSpPr>
      <xdr:spPr bwMode="auto">
        <a:xfrm>
          <a:off x="2857500" y="286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15833</xdr:rowOff>
    </xdr:from>
    <xdr:ext cx="762000" cy="259045"/>
    <xdr:sp macro="" textlink="">
      <xdr:nvSpPr>
        <xdr:cNvPr id="75" name="テキスト ボックス 74"/>
        <xdr:cNvSpPr txBox="1"/>
      </xdr:nvSpPr>
      <xdr:spPr>
        <a:xfrm>
          <a:off x="2527300" y="263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196395</xdr:rowOff>
    </xdr:from>
    <xdr:to>
      <xdr:col>29</xdr:col>
      <xdr:colOff>127000</xdr:colOff>
      <xdr:row>36</xdr:row>
      <xdr:rowOff>7267</xdr:rowOff>
    </xdr:to>
    <xdr:cxnSp macro="">
      <xdr:nvCxnSpPr>
        <xdr:cNvPr id="108" name="直線コネクタ 107"/>
        <xdr:cNvCxnSpPr/>
      </xdr:nvCxnSpPr>
      <xdr:spPr bwMode="auto">
        <a:xfrm flipV="1">
          <a:off x="5003800" y="6806745"/>
          <a:ext cx="647700" cy="15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123830</xdr:rowOff>
    </xdr:from>
    <xdr:to>
      <xdr:col>26</xdr:col>
      <xdr:colOff>50800</xdr:colOff>
      <xdr:row>36</xdr:row>
      <xdr:rowOff>7267</xdr:rowOff>
    </xdr:to>
    <xdr:cxnSp macro="">
      <xdr:nvCxnSpPr>
        <xdr:cNvPr id="111" name="直線コネクタ 110"/>
        <xdr:cNvCxnSpPr/>
      </xdr:nvCxnSpPr>
      <xdr:spPr bwMode="auto">
        <a:xfrm>
          <a:off x="4305300" y="6734180"/>
          <a:ext cx="698500" cy="22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118252</xdr:rowOff>
    </xdr:from>
    <xdr:to>
      <xdr:col>22</xdr:col>
      <xdr:colOff>114300</xdr:colOff>
      <xdr:row>35</xdr:row>
      <xdr:rowOff>123830</xdr:rowOff>
    </xdr:to>
    <xdr:cxnSp macro="">
      <xdr:nvCxnSpPr>
        <xdr:cNvPr id="114" name="直線コネクタ 113"/>
        <xdr:cNvCxnSpPr/>
      </xdr:nvCxnSpPr>
      <xdr:spPr bwMode="auto">
        <a:xfrm>
          <a:off x="3606800" y="6728602"/>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278104</xdr:rowOff>
    </xdr:from>
    <xdr:ext cx="762000" cy="259045"/>
    <xdr:sp macro="" textlink="">
      <xdr:nvSpPr>
        <xdr:cNvPr id="116" name="テキスト ボックス 115"/>
        <xdr:cNvSpPr txBox="1"/>
      </xdr:nvSpPr>
      <xdr:spPr>
        <a:xfrm>
          <a:off x="3924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118252</xdr:rowOff>
    </xdr:from>
    <xdr:to>
      <xdr:col>18</xdr:col>
      <xdr:colOff>177800</xdr:colOff>
      <xdr:row>35</xdr:row>
      <xdr:rowOff>143018</xdr:rowOff>
    </xdr:to>
    <xdr:cxnSp macro="">
      <xdr:nvCxnSpPr>
        <xdr:cNvPr id="117" name="直線コネクタ 116"/>
        <xdr:cNvCxnSpPr/>
      </xdr:nvCxnSpPr>
      <xdr:spPr bwMode="auto">
        <a:xfrm flipV="1">
          <a:off x="2908300" y="6728602"/>
          <a:ext cx="698500" cy="2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253842</xdr:rowOff>
    </xdr:from>
    <xdr:ext cx="762000" cy="259045"/>
    <xdr:sp macro="" textlink="">
      <xdr:nvSpPr>
        <xdr:cNvPr id="119" name="テキスト ボックス 118"/>
        <xdr:cNvSpPr txBox="1"/>
      </xdr:nvSpPr>
      <xdr:spPr>
        <a:xfrm>
          <a:off x="32258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215064</xdr:rowOff>
    </xdr:from>
    <xdr:ext cx="762000" cy="259045"/>
    <xdr:sp macro="" textlink="">
      <xdr:nvSpPr>
        <xdr:cNvPr id="121" name="テキスト ボックス 120"/>
        <xdr:cNvSpPr txBox="1"/>
      </xdr:nvSpPr>
      <xdr:spPr>
        <a:xfrm>
          <a:off x="2527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145595</xdr:rowOff>
    </xdr:from>
    <xdr:to>
      <xdr:col>29</xdr:col>
      <xdr:colOff>177800</xdr:colOff>
      <xdr:row>35</xdr:row>
      <xdr:rowOff>247195</xdr:rowOff>
    </xdr:to>
    <xdr:sp macro="" textlink="">
      <xdr:nvSpPr>
        <xdr:cNvPr id="127" name="楕円 126"/>
        <xdr:cNvSpPr/>
      </xdr:nvSpPr>
      <xdr:spPr bwMode="auto">
        <a:xfrm>
          <a:off x="5600700" y="675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333572</xdr:rowOff>
    </xdr:from>
    <xdr:ext cx="762000" cy="259045"/>
    <xdr:sp macro="" textlink="">
      <xdr:nvSpPr>
        <xdr:cNvPr id="128" name="人口1人当たり決算額の推移該当値テキスト445"/>
        <xdr:cNvSpPr txBox="1"/>
      </xdr:nvSpPr>
      <xdr:spPr>
        <a:xfrm>
          <a:off x="5740400" y="660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299367</xdr:rowOff>
    </xdr:from>
    <xdr:to>
      <xdr:col>26</xdr:col>
      <xdr:colOff>101600</xdr:colOff>
      <xdr:row>36</xdr:row>
      <xdr:rowOff>58067</xdr:rowOff>
    </xdr:to>
    <xdr:sp macro="" textlink="">
      <xdr:nvSpPr>
        <xdr:cNvPr id="129" name="楕円 128"/>
        <xdr:cNvSpPr/>
      </xdr:nvSpPr>
      <xdr:spPr bwMode="auto">
        <a:xfrm>
          <a:off x="4953000" y="690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42844</xdr:rowOff>
    </xdr:from>
    <xdr:ext cx="736600" cy="259045"/>
    <xdr:sp macro="" textlink="">
      <xdr:nvSpPr>
        <xdr:cNvPr id="130" name="テキスト ボックス 129"/>
        <xdr:cNvSpPr txBox="1"/>
      </xdr:nvSpPr>
      <xdr:spPr>
        <a:xfrm>
          <a:off x="4622800" y="699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73030</xdr:rowOff>
    </xdr:from>
    <xdr:to>
      <xdr:col>22</xdr:col>
      <xdr:colOff>165100</xdr:colOff>
      <xdr:row>35</xdr:row>
      <xdr:rowOff>174630</xdr:rowOff>
    </xdr:to>
    <xdr:sp macro="" textlink="">
      <xdr:nvSpPr>
        <xdr:cNvPr id="131" name="楕円 130"/>
        <xdr:cNvSpPr/>
      </xdr:nvSpPr>
      <xdr:spPr bwMode="auto">
        <a:xfrm>
          <a:off x="4254500" y="668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184807</xdr:rowOff>
    </xdr:from>
    <xdr:ext cx="762000" cy="259045"/>
    <xdr:sp macro="" textlink="">
      <xdr:nvSpPr>
        <xdr:cNvPr id="132" name="テキスト ボックス 131"/>
        <xdr:cNvSpPr txBox="1"/>
      </xdr:nvSpPr>
      <xdr:spPr>
        <a:xfrm>
          <a:off x="3924300" y="645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67452</xdr:rowOff>
    </xdr:from>
    <xdr:to>
      <xdr:col>19</xdr:col>
      <xdr:colOff>38100</xdr:colOff>
      <xdr:row>35</xdr:row>
      <xdr:rowOff>169052</xdr:rowOff>
    </xdr:to>
    <xdr:sp macro="" textlink="">
      <xdr:nvSpPr>
        <xdr:cNvPr id="133" name="楕円 132"/>
        <xdr:cNvSpPr/>
      </xdr:nvSpPr>
      <xdr:spPr bwMode="auto">
        <a:xfrm>
          <a:off x="3556000" y="667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179229</xdr:rowOff>
    </xdr:from>
    <xdr:ext cx="762000" cy="259045"/>
    <xdr:sp macro="" textlink="">
      <xdr:nvSpPr>
        <xdr:cNvPr id="134" name="テキスト ボックス 133"/>
        <xdr:cNvSpPr txBox="1"/>
      </xdr:nvSpPr>
      <xdr:spPr>
        <a:xfrm>
          <a:off x="3225800" y="644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92218</xdr:rowOff>
    </xdr:from>
    <xdr:to>
      <xdr:col>15</xdr:col>
      <xdr:colOff>101600</xdr:colOff>
      <xdr:row>35</xdr:row>
      <xdr:rowOff>193818</xdr:rowOff>
    </xdr:to>
    <xdr:sp macro="" textlink="">
      <xdr:nvSpPr>
        <xdr:cNvPr id="135" name="楕円 134"/>
        <xdr:cNvSpPr/>
      </xdr:nvSpPr>
      <xdr:spPr bwMode="auto">
        <a:xfrm>
          <a:off x="2857500" y="670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203995</xdr:rowOff>
    </xdr:from>
    <xdr:ext cx="762000" cy="259045"/>
    <xdr:sp macro="" textlink="">
      <xdr:nvSpPr>
        <xdr:cNvPr id="136" name="テキスト ボックス 135"/>
        <xdr:cNvSpPr txBox="1"/>
      </xdr:nvSpPr>
      <xdr:spPr>
        <a:xfrm>
          <a:off x="2527300" y="647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37019</xdr:rowOff>
    </xdr:from>
    <xdr:to>
      <xdr:col>24</xdr:col>
      <xdr:colOff>63500</xdr:colOff>
      <xdr:row>37</xdr:row>
      <xdr:rowOff>77018</xdr:rowOff>
    </xdr:to>
    <xdr:cxnSp macro="">
      <xdr:nvCxnSpPr>
        <xdr:cNvPr id="63" name="直線コネクタ 62"/>
        <xdr:cNvCxnSpPr/>
      </xdr:nvCxnSpPr>
      <xdr:spPr>
        <a:xfrm flipV="1">
          <a:off x="3797300" y="6380669"/>
          <a:ext cx="83820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77018</xdr:rowOff>
    </xdr:from>
    <xdr:to>
      <xdr:col>19</xdr:col>
      <xdr:colOff>177800</xdr:colOff>
      <xdr:row>37</xdr:row>
      <xdr:rowOff>79493</xdr:rowOff>
    </xdr:to>
    <xdr:cxnSp macro="">
      <xdr:nvCxnSpPr>
        <xdr:cNvPr id="66" name="直線コネクタ 65"/>
        <xdr:cNvCxnSpPr/>
      </xdr:nvCxnSpPr>
      <xdr:spPr>
        <a:xfrm flipV="1">
          <a:off x="2908300" y="6420668"/>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60722</xdr:rowOff>
    </xdr:from>
    <xdr:to>
      <xdr:col>15</xdr:col>
      <xdr:colOff>50800</xdr:colOff>
      <xdr:row>37</xdr:row>
      <xdr:rowOff>79493</xdr:rowOff>
    </xdr:to>
    <xdr:cxnSp macro="">
      <xdr:nvCxnSpPr>
        <xdr:cNvPr id="69" name="直線コネクタ 68"/>
        <xdr:cNvCxnSpPr/>
      </xdr:nvCxnSpPr>
      <xdr:spPr>
        <a:xfrm>
          <a:off x="2019300" y="6404372"/>
          <a:ext cx="8890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27633</xdr:rowOff>
    </xdr:from>
    <xdr:ext cx="599010" cy="259045"/>
    <xdr:sp macro="" textlink="">
      <xdr:nvSpPr>
        <xdr:cNvPr id="71" name="テキスト ボックス 70"/>
        <xdr:cNvSpPr txBox="1"/>
      </xdr:nvSpPr>
      <xdr:spPr>
        <a:xfrm>
          <a:off x="2608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60722</xdr:rowOff>
    </xdr:from>
    <xdr:to>
      <xdr:col>10</xdr:col>
      <xdr:colOff>114300</xdr:colOff>
      <xdr:row>37</xdr:row>
      <xdr:rowOff>67390</xdr:rowOff>
    </xdr:to>
    <xdr:cxnSp macro="">
      <xdr:nvCxnSpPr>
        <xdr:cNvPr id="72" name="直線コネクタ 71"/>
        <xdr:cNvCxnSpPr/>
      </xdr:nvCxnSpPr>
      <xdr:spPr>
        <a:xfrm flipV="1">
          <a:off x="1130300" y="64043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20206</xdr:rowOff>
    </xdr:from>
    <xdr:ext cx="599010" cy="259045"/>
    <xdr:sp macro="" textlink="">
      <xdr:nvSpPr>
        <xdr:cNvPr id="74" name="テキスト ボックス 73"/>
        <xdr:cNvSpPr txBox="1"/>
      </xdr:nvSpPr>
      <xdr:spPr>
        <a:xfrm>
          <a:off x="1719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38488</xdr:rowOff>
    </xdr:from>
    <xdr:ext cx="599010" cy="259045"/>
    <xdr:sp macro="" textlink="">
      <xdr:nvSpPr>
        <xdr:cNvPr id="76" name="テキスト ボックス 75"/>
        <xdr:cNvSpPr txBox="1"/>
      </xdr:nvSpPr>
      <xdr:spPr>
        <a:xfrm>
          <a:off x="830795"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157669</xdr:rowOff>
    </xdr:from>
    <xdr:to>
      <xdr:col>24</xdr:col>
      <xdr:colOff>114300</xdr:colOff>
      <xdr:row>37</xdr:row>
      <xdr:rowOff>87819</xdr:rowOff>
    </xdr:to>
    <xdr:sp macro="" textlink="">
      <xdr:nvSpPr>
        <xdr:cNvPr id="82" name="楕円 81"/>
        <xdr:cNvSpPr/>
      </xdr:nvSpPr>
      <xdr:spPr>
        <a:xfrm>
          <a:off x="4584700" y="6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9096</xdr:rowOff>
    </xdr:from>
    <xdr:ext cx="599010" cy="259045"/>
    <xdr:sp macro="" textlink="">
      <xdr:nvSpPr>
        <xdr:cNvPr id="83" name="人件費該当値テキスト"/>
        <xdr:cNvSpPr txBox="1"/>
      </xdr:nvSpPr>
      <xdr:spPr>
        <a:xfrm>
          <a:off x="4686300" y="618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26218</xdr:rowOff>
    </xdr:from>
    <xdr:to>
      <xdr:col>20</xdr:col>
      <xdr:colOff>38100</xdr:colOff>
      <xdr:row>37</xdr:row>
      <xdr:rowOff>127818</xdr:rowOff>
    </xdr:to>
    <xdr:sp macro="" textlink="">
      <xdr:nvSpPr>
        <xdr:cNvPr id="84" name="楕円 83"/>
        <xdr:cNvSpPr/>
      </xdr:nvSpPr>
      <xdr:spPr>
        <a:xfrm>
          <a:off x="3746500" y="63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144345</xdr:rowOff>
    </xdr:from>
    <xdr:ext cx="599010" cy="259045"/>
    <xdr:sp macro="" textlink="">
      <xdr:nvSpPr>
        <xdr:cNvPr id="85" name="テキスト ボックス 84"/>
        <xdr:cNvSpPr txBox="1"/>
      </xdr:nvSpPr>
      <xdr:spPr>
        <a:xfrm>
          <a:off x="3497795" y="614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28693</xdr:rowOff>
    </xdr:from>
    <xdr:to>
      <xdr:col>15</xdr:col>
      <xdr:colOff>101600</xdr:colOff>
      <xdr:row>37</xdr:row>
      <xdr:rowOff>130293</xdr:rowOff>
    </xdr:to>
    <xdr:sp macro="" textlink="">
      <xdr:nvSpPr>
        <xdr:cNvPr id="86" name="楕円 85"/>
        <xdr:cNvSpPr/>
      </xdr:nvSpPr>
      <xdr:spPr>
        <a:xfrm>
          <a:off x="2857500" y="637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146820</xdr:rowOff>
    </xdr:from>
    <xdr:ext cx="599010" cy="259045"/>
    <xdr:sp macro="" textlink="">
      <xdr:nvSpPr>
        <xdr:cNvPr id="87" name="テキスト ボックス 86"/>
        <xdr:cNvSpPr txBox="1"/>
      </xdr:nvSpPr>
      <xdr:spPr>
        <a:xfrm>
          <a:off x="2608795" y="614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9922</xdr:rowOff>
    </xdr:from>
    <xdr:to>
      <xdr:col>10</xdr:col>
      <xdr:colOff>165100</xdr:colOff>
      <xdr:row>37</xdr:row>
      <xdr:rowOff>111522</xdr:rowOff>
    </xdr:to>
    <xdr:sp macro="" textlink="">
      <xdr:nvSpPr>
        <xdr:cNvPr id="88" name="楕円 87"/>
        <xdr:cNvSpPr/>
      </xdr:nvSpPr>
      <xdr:spPr>
        <a:xfrm>
          <a:off x="1968500" y="63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128049</xdr:rowOff>
    </xdr:from>
    <xdr:ext cx="599010" cy="259045"/>
    <xdr:sp macro="" textlink="">
      <xdr:nvSpPr>
        <xdr:cNvPr id="89" name="テキスト ボックス 88"/>
        <xdr:cNvSpPr txBox="1"/>
      </xdr:nvSpPr>
      <xdr:spPr>
        <a:xfrm>
          <a:off x="1719795" y="612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16590</xdr:rowOff>
    </xdr:from>
    <xdr:to>
      <xdr:col>6</xdr:col>
      <xdr:colOff>38100</xdr:colOff>
      <xdr:row>37</xdr:row>
      <xdr:rowOff>118190</xdr:rowOff>
    </xdr:to>
    <xdr:sp macro="" textlink="">
      <xdr:nvSpPr>
        <xdr:cNvPr id="90" name="楕円 89"/>
        <xdr:cNvSpPr/>
      </xdr:nvSpPr>
      <xdr:spPr>
        <a:xfrm>
          <a:off x="1079500" y="63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134717</xdr:rowOff>
    </xdr:from>
    <xdr:ext cx="599010" cy="259045"/>
    <xdr:sp macro="" textlink="">
      <xdr:nvSpPr>
        <xdr:cNvPr id="91" name="テキスト ボックス 90"/>
        <xdr:cNvSpPr txBox="1"/>
      </xdr:nvSpPr>
      <xdr:spPr>
        <a:xfrm>
          <a:off x="830795" y="613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91732</xdr:rowOff>
    </xdr:from>
    <xdr:to>
      <xdr:col>24</xdr:col>
      <xdr:colOff>63500</xdr:colOff>
      <xdr:row>57</xdr:row>
      <xdr:rowOff>122746</xdr:rowOff>
    </xdr:to>
    <xdr:cxnSp macro="">
      <xdr:nvCxnSpPr>
        <xdr:cNvPr id="122" name="直線コネクタ 121"/>
        <xdr:cNvCxnSpPr/>
      </xdr:nvCxnSpPr>
      <xdr:spPr>
        <a:xfrm>
          <a:off x="3797300" y="9864382"/>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91732</xdr:rowOff>
    </xdr:from>
    <xdr:to>
      <xdr:col>19</xdr:col>
      <xdr:colOff>177800</xdr:colOff>
      <xdr:row>57</xdr:row>
      <xdr:rowOff>126851</xdr:rowOff>
    </xdr:to>
    <xdr:cxnSp macro="">
      <xdr:nvCxnSpPr>
        <xdr:cNvPr id="125" name="直線コネクタ 124"/>
        <xdr:cNvCxnSpPr/>
      </xdr:nvCxnSpPr>
      <xdr:spPr>
        <a:xfrm flipV="1">
          <a:off x="2908300" y="9864382"/>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126851</xdr:rowOff>
    </xdr:from>
    <xdr:to>
      <xdr:col>15</xdr:col>
      <xdr:colOff>50800</xdr:colOff>
      <xdr:row>57</xdr:row>
      <xdr:rowOff>151991</xdr:rowOff>
    </xdr:to>
    <xdr:cxnSp macro="">
      <xdr:nvCxnSpPr>
        <xdr:cNvPr id="128" name="直線コネクタ 127"/>
        <xdr:cNvCxnSpPr/>
      </xdr:nvCxnSpPr>
      <xdr:spPr>
        <a:xfrm flipV="1">
          <a:off x="2019300" y="9899501"/>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151991</xdr:rowOff>
    </xdr:from>
    <xdr:to>
      <xdr:col>10</xdr:col>
      <xdr:colOff>114300</xdr:colOff>
      <xdr:row>57</xdr:row>
      <xdr:rowOff>155313</xdr:rowOff>
    </xdr:to>
    <xdr:cxnSp macro="">
      <xdr:nvCxnSpPr>
        <xdr:cNvPr id="131" name="直線コネクタ 130"/>
        <xdr:cNvCxnSpPr/>
      </xdr:nvCxnSpPr>
      <xdr:spPr>
        <a:xfrm flipV="1">
          <a:off x="1130300" y="9924641"/>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33" name="テキスト ボックス 132"/>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5" name="テキスト ボックス 134"/>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71946</xdr:rowOff>
    </xdr:from>
    <xdr:to>
      <xdr:col>24</xdr:col>
      <xdr:colOff>114300</xdr:colOff>
      <xdr:row>58</xdr:row>
      <xdr:rowOff>2096</xdr:rowOff>
    </xdr:to>
    <xdr:sp macro="" textlink="">
      <xdr:nvSpPr>
        <xdr:cNvPr id="141" name="楕円 140"/>
        <xdr:cNvSpPr/>
      </xdr:nvSpPr>
      <xdr:spPr>
        <a:xfrm>
          <a:off x="4584700" y="98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94823</xdr:rowOff>
    </xdr:from>
    <xdr:ext cx="599010" cy="259045"/>
    <xdr:sp macro="" textlink="">
      <xdr:nvSpPr>
        <xdr:cNvPr id="142" name="物件費該当値テキスト"/>
        <xdr:cNvSpPr txBox="1"/>
      </xdr:nvSpPr>
      <xdr:spPr>
        <a:xfrm>
          <a:off x="4686300" y="969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40932</xdr:rowOff>
    </xdr:from>
    <xdr:to>
      <xdr:col>20</xdr:col>
      <xdr:colOff>38100</xdr:colOff>
      <xdr:row>57</xdr:row>
      <xdr:rowOff>142532</xdr:rowOff>
    </xdr:to>
    <xdr:sp macro="" textlink="">
      <xdr:nvSpPr>
        <xdr:cNvPr id="143" name="楕円 142"/>
        <xdr:cNvSpPr/>
      </xdr:nvSpPr>
      <xdr:spPr>
        <a:xfrm>
          <a:off x="3746500" y="981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159059</xdr:rowOff>
    </xdr:from>
    <xdr:ext cx="599010" cy="259045"/>
    <xdr:sp macro="" textlink="">
      <xdr:nvSpPr>
        <xdr:cNvPr id="144" name="テキスト ボックス 143"/>
        <xdr:cNvSpPr txBox="1"/>
      </xdr:nvSpPr>
      <xdr:spPr>
        <a:xfrm>
          <a:off x="3497795" y="958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76051</xdr:rowOff>
    </xdr:from>
    <xdr:to>
      <xdr:col>15</xdr:col>
      <xdr:colOff>101600</xdr:colOff>
      <xdr:row>58</xdr:row>
      <xdr:rowOff>6201</xdr:rowOff>
    </xdr:to>
    <xdr:sp macro="" textlink="">
      <xdr:nvSpPr>
        <xdr:cNvPr id="145" name="楕円 144"/>
        <xdr:cNvSpPr/>
      </xdr:nvSpPr>
      <xdr:spPr>
        <a:xfrm>
          <a:off x="2857500" y="98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22728</xdr:rowOff>
    </xdr:from>
    <xdr:ext cx="599010" cy="259045"/>
    <xdr:sp macro="" textlink="">
      <xdr:nvSpPr>
        <xdr:cNvPr id="146" name="テキスト ボックス 145"/>
        <xdr:cNvSpPr txBox="1"/>
      </xdr:nvSpPr>
      <xdr:spPr>
        <a:xfrm>
          <a:off x="2608795" y="96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101191</xdr:rowOff>
    </xdr:from>
    <xdr:to>
      <xdr:col>10</xdr:col>
      <xdr:colOff>165100</xdr:colOff>
      <xdr:row>58</xdr:row>
      <xdr:rowOff>31341</xdr:rowOff>
    </xdr:to>
    <xdr:sp macro="" textlink="">
      <xdr:nvSpPr>
        <xdr:cNvPr id="147" name="楕円 146"/>
        <xdr:cNvSpPr/>
      </xdr:nvSpPr>
      <xdr:spPr>
        <a:xfrm>
          <a:off x="1968500" y="9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22468</xdr:rowOff>
    </xdr:from>
    <xdr:ext cx="599010" cy="259045"/>
    <xdr:sp macro="" textlink="">
      <xdr:nvSpPr>
        <xdr:cNvPr id="148" name="テキスト ボックス 147"/>
        <xdr:cNvSpPr txBox="1"/>
      </xdr:nvSpPr>
      <xdr:spPr>
        <a:xfrm>
          <a:off x="1719795" y="99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104513</xdr:rowOff>
    </xdr:from>
    <xdr:to>
      <xdr:col>6</xdr:col>
      <xdr:colOff>38100</xdr:colOff>
      <xdr:row>58</xdr:row>
      <xdr:rowOff>34663</xdr:rowOff>
    </xdr:to>
    <xdr:sp macro="" textlink="">
      <xdr:nvSpPr>
        <xdr:cNvPr id="149" name="楕円 148"/>
        <xdr:cNvSpPr/>
      </xdr:nvSpPr>
      <xdr:spPr>
        <a:xfrm>
          <a:off x="1079500" y="98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51190</xdr:rowOff>
    </xdr:from>
    <xdr:ext cx="599010" cy="259045"/>
    <xdr:sp macro="" textlink="">
      <xdr:nvSpPr>
        <xdr:cNvPr id="150" name="テキスト ボックス 149"/>
        <xdr:cNvSpPr txBox="1"/>
      </xdr:nvSpPr>
      <xdr:spPr>
        <a:xfrm>
          <a:off x="830795" y="96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12636</xdr:rowOff>
    </xdr:from>
    <xdr:to>
      <xdr:col>24</xdr:col>
      <xdr:colOff>63500</xdr:colOff>
      <xdr:row>78</xdr:row>
      <xdr:rowOff>38875</xdr:rowOff>
    </xdr:to>
    <xdr:cxnSp macro="">
      <xdr:nvCxnSpPr>
        <xdr:cNvPr id="179" name="直線コネクタ 178"/>
        <xdr:cNvCxnSpPr/>
      </xdr:nvCxnSpPr>
      <xdr:spPr>
        <a:xfrm>
          <a:off x="3797300" y="13385736"/>
          <a:ext cx="8382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12636</xdr:rowOff>
    </xdr:from>
    <xdr:to>
      <xdr:col>19</xdr:col>
      <xdr:colOff>177800</xdr:colOff>
      <xdr:row>78</xdr:row>
      <xdr:rowOff>51943</xdr:rowOff>
    </xdr:to>
    <xdr:cxnSp macro="">
      <xdr:nvCxnSpPr>
        <xdr:cNvPr id="182" name="直線コネクタ 181"/>
        <xdr:cNvCxnSpPr/>
      </xdr:nvCxnSpPr>
      <xdr:spPr>
        <a:xfrm flipV="1">
          <a:off x="2908300" y="13385736"/>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51943</xdr:rowOff>
    </xdr:from>
    <xdr:to>
      <xdr:col>15</xdr:col>
      <xdr:colOff>50800</xdr:colOff>
      <xdr:row>78</xdr:row>
      <xdr:rowOff>72022</xdr:rowOff>
    </xdr:to>
    <xdr:cxnSp macro="">
      <xdr:nvCxnSpPr>
        <xdr:cNvPr id="185" name="直線コネクタ 184"/>
        <xdr:cNvCxnSpPr/>
      </xdr:nvCxnSpPr>
      <xdr:spPr>
        <a:xfrm flipV="1">
          <a:off x="2019300" y="13425043"/>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150804</xdr:rowOff>
    </xdr:from>
    <xdr:ext cx="534377" cy="259045"/>
    <xdr:sp macro="" textlink="">
      <xdr:nvSpPr>
        <xdr:cNvPr id="187" name="テキスト ボックス 186"/>
        <xdr:cNvSpPr txBox="1"/>
      </xdr:nvSpPr>
      <xdr:spPr>
        <a:xfrm>
          <a:off x="2641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72022</xdr:rowOff>
    </xdr:from>
    <xdr:to>
      <xdr:col>10</xdr:col>
      <xdr:colOff>114300</xdr:colOff>
      <xdr:row>78</xdr:row>
      <xdr:rowOff>85001</xdr:rowOff>
    </xdr:to>
    <xdr:cxnSp macro="">
      <xdr:nvCxnSpPr>
        <xdr:cNvPr id="188" name="直線コネクタ 187"/>
        <xdr:cNvCxnSpPr/>
      </xdr:nvCxnSpPr>
      <xdr:spPr>
        <a:xfrm flipV="1">
          <a:off x="1130300" y="13445122"/>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154678</xdr:rowOff>
    </xdr:from>
    <xdr:ext cx="534377" cy="259045"/>
    <xdr:sp macro="" textlink="">
      <xdr:nvSpPr>
        <xdr:cNvPr id="190" name="テキスト ボックス 189"/>
        <xdr:cNvSpPr txBox="1"/>
      </xdr:nvSpPr>
      <xdr:spPr>
        <a:xfrm>
          <a:off x="1752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169130</xdr:rowOff>
    </xdr:from>
    <xdr:ext cx="534377" cy="259045"/>
    <xdr:sp macro="" textlink="">
      <xdr:nvSpPr>
        <xdr:cNvPr id="192" name="テキスト ボックス 191"/>
        <xdr:cNvSpPr txBox="1"/>
      </xdr:nvSpPr>
      <xdr:spPr>
        <a:xfrm>
          <a:off x="863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159525</xdr:rowOff>
    </xdr:from>
    <xdr:to>
      <xdr:col>24</xdr:col>
      <xdr:colOff>114300</xdr:colOff>
      <xdr:row>78</xdr:row>
      <xdr:rowOff>89675</xdr:rowOff>
    </xdr:to>
    <xdr:sp macro="" textlink="">
      <xdr:nvSpPr>
        <xdr:cNvPr id="198" name="楕円 197"/>
        <xdr:cNvSpPr/>
      </xdr:nvSpPr>
      <xdr:spPr>
        <a:xfrm>
          <a:off x="4584700" y="133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137952</xdr:rowOff>
    </xdr:from>
    <xdr:ext cx="534377" cy="259045"/>
    <xdr:sp macro="" textlink="">
      <xdr:nvSpPr>
        <xdr:cNvPr id="199" name="維持補修費該当値テキスト"/>
        <xdr:cNvSpPr txBox="1"/>
      </xdr:nvSpPr>
      <xdr:spPr>
        <a:xfrm>
          <a:off x="4686300" y="133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133286</xdr:rowOff>
    </xdr:from>
    <xdr:to>
      <xdr:col>20</xdr:col>
      <xdr:colOff>38100</xdr:colOff>
      <xdr:row>78</xdr:row>
      <xdr:rowOff>63436</xdr:rowOff>
    </xdr:to>
    <xdr:sp macro="" textlink="">
      <xdr:nvSpPr>
        <xdr:cNvPr id="200" name="楕円 199"/>
        <xdr:cNvSpPr/>
      </xdr:nvSpPr>
      <xdr:spPr>
        <a:xfrm>
          <a:off x="3746500" y="13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54563</xdr:rowOff>
    </xdr:from>
    <xdr:ext cx="534377" cy="259045"/>
    <xdr:sp macro="" textlink="">
      <xdr:nvSpPr>
        <xdr:cNvPr id="201" name="テキスト ボックス 200"/>
        <xdr:cNvSpPr txBox="1"/>
      </xdr:nvSpPr>
      <xdr:spPr>
        <a:xfrm>
          <a:off x="3530111" y="1342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1143</xdr:rowOff>
    </xdr:from>
    <xdr:to>
      <xdr:col>15</xdr:col>
      <xdr:colOff>101600</xdr:colOff>
      <xdr:row>78</xdr:row>
      <xdr:rowOff>102743</xdr:rowOff>
    </xdr:to>
    <xdr:sp macro="" textlink="">
      <xdr:nvSpPr>
        <xdr:cNvPr id="202" name="楕円 201"/>
        <xdr:cNvSpPr/>
      </xdr:nvSpPr>
      <xdr:spPr>
        <a:xfrm>
          <a:off x="2857500" y="133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93870</xdr:rowOff>
    </xdr:from>
    <xdr:ext cx="534377" cy="259045"/>
    <xdr:sp macro="" textlink="">
      <xdr:nvSpPr>
        <xdr:cNvPr id="203" name="テキスト ボックス 202"/>
        <xdr:cNvSpPr txBox="1"/>
      </xdr:nvSpPr>
      <xdr:spPr>
        <a:xfrm>
          <a:off x="2641111" y="134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21222</xdr:rowOff>
    </xdr:from>
    <xdr:to>
      <xdr:col>10</xdr:col>
      <xdr:colOff>165100</xdr:colOff>
      <xdr:row>78</xdr:row>
      <xdr:rowOff>122822</xdr:rowOff>
    </xdr:to>
    <xdr:sp macro="" textlink="">
      <xdr:nvSpPr>
        <xdr:cNvPr id="204" name="楕円 203"/>
        <xdr:cNvSpPr/>
      </xdr:nvSpPr>
      <xdr:spPr>
        <a:xfrm>
          <a:off x="1968500" y="133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113949</xdr:rowOff>
    </xdr:from>
    <xdr:ext cx="534377" cy="259045"/>
    <xdr:sp macro="" textlink="">
      <xdr:nvSpPr>
        <xdr:cNvPr id="205" name="テキスト ボックス 204"/>
        <xdr:cNvSpPr txBox="1"/>
      </xdr:nvSpPr>
      <xdr:spPr>
        <a:xfrm>
          <a:off x="1752111" y="134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34201</xdr:rowOff>
    </xdr:from>
    <xdr:to>
      <xdr:col>6</xdr:col>
      <xdr:colOff>38100</xdr:colOff>
      <xdr:row>78</xdr:row>
      <xdr:rowOff>135801</xdr:rowOff>
    </xdr:to>
    <xdr:sp macro="" textlink="">
      <xdr:nvSpPr>
        <xdr:cNvPr id="206" name="楕円 205"/>
        <xdr:cNvSpPr/>
      </xdr:nvSpPr>
      <xdr:spPr>
        <a:xfrm>
          <a:off x="1079500" y="13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126928</xdr:rowOff>
    </xdr:from>
    <xdr:ext cx="534377" cy="259045"/>
    <xdr:sp macro="" textlink="">
      <xdr:nvSpPr>
        <xdr:cNvPr id="207" name="テキスト ボックス 206"/>
        <xdr:cNvSpPr txBox="1"/>
      </xdr:nvSpPr>
      <xdr:spPr>
        <a:xfrm>
          <a:off x="863111" y="135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77546</xdr:rowOff>
    </xdr:from>
    <xdr:to>
      <xdr:col>24</xdr:col>
      <xdr:colOff>63500</xdr:colOff>
      <xdr:row>97</xdr:row>
      <xdr:rowOff>90830</xdr:rowOff>
    </xdr:to>
    <xdr:cxnSp macro="">
      <xdr:nvCxnSpPr>
        <xdr:cNvPr id="237" name="直線コネクタ 236"/>
        <xdr:cNvCxnSpPr/>
      </xdr:nvCxnSpPr>
      <xdr:spPr>
        <a:xfrm flipV="1">
          <a:off x="3797300" y="16708196"/>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89663</xdr:rowOff>
    </xdr:from>
    <xdr:to>
      <xdr:col>19</xdr:col>
      <xdr:colOff>177800</xdr:colOff>
      <xdr:row>97</xdr:row>
      <xdr:rowOff>90830</xdr:rowOff>
    </xdr:to>
    <xdr:cxnSp macro="">
      <xdr:nvCxnSpPr>
        <xdr:cNvPr id="240" name="直線コネクタ 239"/>
        <xdr:cNvCxnSpPr/>
      </xdr:nvCxnSpPr>
      <xdr:spPr>
        <a:xfrm>
          <a:off x="2908300" y="16720313"/>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37897</xdr:rowOff>
    </xdr:from>
    <xdr:to>
      <xdr:col>15</xdr:col>
      <xdr:colOff>50800</xdr:colOff>
      <xdr:row>97</xdr:row>
      <xdr:rowOff>89663</xdr:rowOff>
    </xdr:to>
    <xdr:cxnSp macro="">
      <xdr:nvCxnSpPr>
        <xdr:cNvPr id="243" name="直線コネクタ 242"/>
        <xdr:cNvCxnSpPr/>
      </xdr:nvCxnSpPr>
      <xdr:spPr>
        <a:xfrm>
          <a:off x="2019300" y="16668547"/>
          <a:ext cx="889000" cy="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37897</xdr:rowOff>
    </xdr:from>
    <xdr:to>
      <xdr:col>10</xdr:col>
      <xdr:colOff>114300</xdr:colOff>
      <xdr:row>97</xdr:row>
      <xdr:rowOff>147269</xdr:rowOff>
    </xdr:to>
    <xdr:cxnSp macro="">
      <xdr:nvCxnSpPr>
        <xdr:cNvPr id="246" name="直線コネクタ 245"/>
        <xdr:cNvCxnSpPr/>
      </xdr:nvCxnSpPr>
      <xdr:spPr>
        <a:xfrm flipV="1">
          <a:off x="1130300" y="16668547"/>
          <a:ext cx="889000" cy="1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51261</xdr:rowOff>
    </xdr:from>
    <xdr:ext cx="534377" cy="259045"/>
    <xdr:sp macro="" textlink="">
      <xdr:nvSpPr>
        <xdr:cNvPr id="248" name="テキスト ボックス 247"/>
        <xdr:cNvSpPr txBox="1"/>
      </xdr:nvSpPr>
      <xdr:spPr>
        <a:xfrm>
          <a:off x="1752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129633</xdr:rowOff>
    </xdr:from>
    <xdr:ext cx="534377" cy="259045"/>
    <xdr:sp macro="" textlink="">
      <xdr:nvSpPr>
        <xdr:cNvPr id="250" name="テキスト ボックス 249"/>
        <xdr:cNvSpPr txBox="1"/>
      </xdr:nvSpPr>
      <xdr:spPr>
        <a:xfrm>
          <a:off x="863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26746</xdr:rowOff>
    </xdr:from>
    <xdr:to>
      <xdr:col>24</xdr:col>
      <xdr:colOff>114300</xdr:colOff>
      <xdr:row>97</xdr:row>
      <xdr:rowOff>128346</xdr:rowOff>
    </xdr:to>
    <xdr:sp macro="" textlink="">
      <xdr:nvSpPr>
        <xdr:cNvPr id="256" name="楕円 255"/>
        <xdr:cNvSpPr/>
      </xdr:nvSpPr>
      <xdr:spPr>
        <a:xfrm>
          <a:off x="4584700" y="166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5173</xdr:rowOff>
    </xdr:from>
    <xdr:ext cx="534377" cy="259045"/>
    <xdr:sp macro="" textlink="">
      <xdr:nvSpPr>
        <xdr:cNvPr id="257" name="扶助費該当値テキスト"/>
        <xdr:cNvSpPr txBox="1"/>
      </xdr:nvSpPr>
      <xdr:spPr>
        <a:xfrm>
          <a:off x="4686300" y="166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40030</xdr:rowOff>
    </xdr:from>
    <xdr:to>
      <xdr:col>20</xdr:col>
      <xdr:colOff>38100</xdr:colOff>
      <xdr:row>97</xdr:row>
      <xdr:rowOff>141630</xdr:rowOff>
    </xdr:to>
    <xdr:sp macro="" textlink="">
      <xdr:nvSpPr>
        <xdr:cNvPr id="258" name="楕円 257"/>
        <xdr:cNvSpPr/>
      </xdr:nvSpPr>
      <xdr:spPr>
        <a:xfrm>
          <a:off x="37465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132757</xdr:rowOff>
    </xdr:from>
    <xdr:ext cx="534377" cy="259045"/>
    <xdr:sp macro="" textlink="">
      <xdr:nvSpPr>
        <xdr:cNvPr id="259" name="テキスト ボックス 258"/>
        <xdr:cNvSpPr txBox="1"/>
      </xdr:nvSpPr>
      <xdr:spPr>
        <a:xfrm>
          <a:off x="3530111" y="167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38863</xdr:rowOff>
    </xdr:from>
    <xdr:to>
      <xdr:col>15</xdr:col>
      <xdr:colOff>101600</xdr:colOff>
      <xdr:row>97</xdr:row>
      <xdr:rowOff>140463</xdr:rowOff>
    </xdr:to>
    <xdr:sp macro="" textlink="">
      <xdr:nvSpPr>
        <xdr:cNvPr id="260" name="楕円 259"/>
        <xdr:cNvSpPr/>
      </xdr:nvSpPr>
      <xdr:spPr>
        <a:xfrm>
          <a:off x="2857500" y="166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131590</xdr:rowOff>
    </xdr:from>
    <xdr:ext cx="534377" cy="259045"/>
    <xdr:sp macro="" textlink="">
      <xdr:nvSpPr>
        <xdr:cNvPr id="261" name="テキスト ボックス 260"/>
        <xdr:cNvSpPr txBox="1"/>
      </xdr:nvSpPr>
      <xdr:spPr>
        <a:xfrm>
          <a:off x="2641111" y="167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158547</xdr:rowOff>
    </xdr:from>
    <xdr:to>
      <xdr:col>10</xdr:col>
      <xdr:colOff>165100</xdr:colOff>
      <xdr:row>97</xdr:row>
      <xdr:rowOff>88697</xdr:rowOff>
    </xdr:to>
    <xdr:sp macro="" textlink="">
      <xdr:nvSpPr>
        <xdr:cNvPr id="262" name="楕円 261"/>
        <xdr:cNvSpPr/>
      </xdr:nvSpPr>
      <xdr:spPr>
        <a:xfrm>
          <a:off x="1968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79824</xdr:rowOff>
    </xdr:from>
    <xdr:ext cx="534377" cy="259045"/>
    <xdr:sp macro="" textlink="">
      <xdr:nvSpPr>
        <xdr:cNvPr id="263" name="テキスト ボックス 262"/>
        <xdr:cNvSpPr txBox="1"/>
      </xdr:nvSpPr>
      <xdr:spPr>
        <a:xfrm>
          <a:off x="1752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96469</xdr:rowOff>
    </xdr:from>
    <xdr:to>
      <xdr:col>6</xdr:col>
      <xdr:colOff>38100</xdr:colOff>
      <xdr:row>98</xdr:row>
      <xdr:rowOff>26619</xdr:rowOff>
    </xdr:to>
    <xdr:sp macro="" textlink="">
      <xdr:nvSpPr>
        <xdr:cNvPr id="264" name="楕円 263"/>
        <xdr:cNvSpPr/>
      </xdr:nvSpPr>
      <xdr:spPr>
        <a:xfrm>
          <a:off x="1079500" y="1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17746</xdr:rowOff>
    </xdr:from>
    <xdr:ext cx="534377" cy="259045"/>
    <xdr:sp macro="" textlink="">
      <xdr:nvSpPr>
        <xdr:cNvPr id="265" name="テキスト ボックス 264"/>
        <xdr:cNvSpPr txBox="1"/>
      </xdr:nvSpPr>
      <xdr:spPr>
        <a:xfrm>
          <a:off x="863111" y="168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152093</xdr:rowOff>
    </xdr:from>
    <xdr:to>
      <xdr:col>55</xdr:col>
      <xdr:colOff>0</xdr:colOff>
      <xdr:row>35</xdr:row>
      <xdr:rowOff>159458</xdr:rowOff>
    </xdr:to>
    <xdr:cxnSp macro="">
      <xdr:nvCxnSpPr>
        <xdr:cNvPr id="296" name="直線コネクタ 295"/>
        <xdr:cNvCxnSpPr/>
      </xdr:nvCxnSpPr>
      <xdr:spPr>
        <a:xfrm>
          <a:off x="9639300" y="5981393"/>
          <a:ext cx="838200" cy="1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152093</xdr:rowOff>
    </xdr:from>
    <xdr:to>
      <xdr:col>50</xdr:col>
      <xdr:colOff>114300</xdr:colOff>
      <xdr:row>36</xdr:row>
      <xdr:rowOff>48623</xdr:rowOff>
    </xdr:to>
    <xdr:cxnSp macro="">
      <xdr:nvCxnSpPr>
        <xdr:cNvPr id="299" name="直線コネクタ 298"/>
        <xdr:cNvCxnSpPr/>
      </xdr:nvCxnSpPr>
      <xdr:spPr>
        <a:xfrm flipV="1">
          <a:off x="8750300" y="5981393"/>
          <a:ext cx="889000" cy="23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48623</xdr:rowOff>
    </xdr:from>
    <xdr:to>
      <xdr:col>45</xdr:col>
      <xdr:colOff>177800</xdr:colOff>
      <xdr:row>36</xdr:row>
      <xdr:rowOff>81423</xdr:rowOff>
    </xdr:to>
    <xdr:cxnSp macro="">
      <xdr:nvCxnSpPr>
        <xdr:cNvPr id="302" name="直線コネクタ 301"/>
        <xdr:cNvCxnSpPr/>
      </xdr:nvCxnSpPr>
      <xdr:spPr>
        <a:xfrm flipV="1">
          <a:off x="7861300" y="6220823"/>
          <a:ext cx="8890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81423</xdr:rowOff>
    </xdr:from>
    <xdr:to>
      <xdr:col>41</xdr:col>
      <xdr:colOff>50800</xdr:colOff>
      <xdr:row>37</xdr:row>
      <xdr:rowOff>33016</xdr:rowOff>
    </xdr:to>
    <xdr:cxnSp macro="">
      <xdr:nvCxnSpPr>
        <xdr:cNvPr id="305" name="直線コネクタ 304"/>
        <xdr:cNvCxnSpPr/>
      </xdr:nvCxnSpPr>
      <xdr:spPr>
        <a:xfrm flipV="1">
          <a:off x="6972300" y="6253623"/>
          <a:ext cx="889000" cy="1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126880</xdr:rowOff>
    </xdr:from>
    <xdr:ext cx="599010" cy="259045"/>
    <xdr:sp macro="" textlink="">
      <xdr:nvSpPr>
        <xdr:cNvPr id="307" name="テキスト ボックス 306"/>
        <xdr:cNvSpPr txBox="1"/>
      </xdr:nvSpPr>
      <xdr:spPr>
        <a:xfrm>
          <a:off x="7561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165161</xdr:rowOff>
    </xdr:from>
    <xdr:ext cx="599010" cy="259045"/>
    <xdr:sp macro="" textlink="">
      <xdr:nvSpPr>
        <xdr:cNvPr id="309" name="テキスト ボックス 308"/>
        <xdr:cNvSpPr txBox="1"/>
      </xdr:nvSpPr>
      <xdr:spPr>
        <a:xfrm>
          <a:off x="6672795"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108658</xdr:rowOff>
    </xdr:from>
    <xdr:to>
      <xdr:col>55</xdr:col>
      <xdr:colOff>50800</xdr:colOff>
      <xdr:row>36</xdr:row>
      <xdr:rowOff>38808</xdr:rowOff>
    </xdr:to>
    <xdr:sp macro="" textlink="">
      <xdr:nvSpPr>
        <xdr:cNvPr id="315" name="楕円 314"/>
        <xdr:cNvSpPr/>
      </xdr:nvSpPr>
      <xdr:spPr>
        <a:xfrm>
          <a:off x="10426700" y="61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131535</xdr:rowOff>
    </xdr:from>
    <xdr:ext cx="599010" cy="259045"/>
    <xdr:sp macro="" textlink="">
      <xdr:nvSpPr>
        <xdr:cNvPr id="316" name="補助費等該当値テキスト"/>
        <xdr:cNvSpPr txBox="1"/>
      </xdr:nvSpPr>
      <xdr:spPr>
        <a:xfrm>
          <a:off x="10528300" y="59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101293</xdr:rowOff>
    </xdr:from>
    <xdr:to>
      <xdr:col>50</xdr:col>
      <xdr:colOff>165100</xdr:colOff>
      <xdr:row>35</xdr:row>
      <xdr:rowOff>31443</xdr:rowOff>
    </xdr:to>
    <xdr:sp macro="" textlink="">
      <xdr:nvSpPr>
        <xdr:cNvPr id="317" name="楕円 316"/>
        <xdr:cNvSpPr/>
      </xdr:nvSpPr>
      <xdr:spPr>
        <a:xfrm>
          <a:off x="9588500" y="59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47970</xdr:rowOff>
    </xdr:from>
    <xdr:ext cx="599010" cy="259045"/>
    <xdr:sp macro="" textlink="">
      <xdr:nvSpPr>
        <xdr:cNvPr id="318" name="テキスト ボックス 317"/>
        <xdr:cNvSpPr txBox="1"/>
      </xdr:nvSpPr>
      <xdr:spPr>
        <a:xfrm>
          <a:off x="9339795" y="57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169273</xdr:rowOff>
    </xdr:from>
    <xdr:to>
      <xdr:col>46</xdr:col>
      <xdr:colOff>38100</xdr:colOff>
      <xdr:row>36</xdr:row>
      <xdr:rowOff>99423</xdr:rowOff>
    </xdr:to>
    <xdr:sp macro="" textlink="">
      <xdr:nvSpPr>
        <xdr:cNvPr id="319" name="楕円 318"/>
        <xdr:cNvSpPr/>
      </xdr:nvSpPr>
      <xdr:spPr>
        <a:xfrm>
          <a:off x="8699500" y="61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90550</xdr:rowOff>
    </xdr:from>
    <xdr:ext cx="599010" cy="259045"/>
    <xdr:sp macro="" textlink="">
      <xdr:nvSpPr>
        <xdr:cNvPr id="320" name="テキスト ボックス 319"/>
        <xdr:cNvSpPr txBox="1"/>
      </xdr:nvSpPr>
      <xdr:spPr>
        <a:xfrm>
          <a:off x="8450795" y="626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30623</xdr:rowOff>
    </xdr:from>
    <xdr:to>
      <xdr:col>41</xdr:col>
      <xdr:colOff>101600</xdr:colOff>
      <xdr:row>36</xdr:row>
      <xdr:rowOff>132223</xdr:rowOff>
    </xdr:to>
    <xdr:sp macro="" textlink="">
      <xdr:nvSpPr>
        <xdr:cNvPr id="321" name="楕円 320"/>
        <xdr:cNvSpPr/>
      </xdr:nvSpPr>
      <xdr:spPr>
        <a:xfrm>
          <a:off x="7810500" y="62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123350</xdr:rowOff>
    </xdr:from>
    <xdr:ext cx="599010" cy="259045"/>
    <xdr:sp macro="" textlink="">
      <xdr:nvSpPr>
        <xdr:cNvPr id="322" name="テキスト ボックス 321"/>
        <xdr:cNvSpPr txBox="1"/>
      </xdr:nvSpPr>
      <xdr:spPr>
        <a:xfrm>
          <a:off x="7561795" y="62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153666</xdr:rowOff>
    </xdr:from>
    <xdr:to>
      <xdr:col>36</xdr:col>
      <xdr:colOff>165100</xdr:colOff>
      <xdr:row>37</xdr:row>
      <xdr:rowOff>83816</xdr:rowOff>
    </xdr:to>
    <xdr:sp macro="" textlink="">
      <xdr:nvSpPr>
        <xdr:cNvPr id="323" name="楕円 322"/>
        <xdr:cNvSpPr/>
      </xdr:nvSpPr>
      <xdr:spPr>
        <a:xfrm>
          <a:off x="6921500" y="63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74943</xdr:rowOff>
    </xdr:from>
    <xdr:ext cx="599010" cy="259045"/>
    <xdr:sp macro="" textlink="">
      <xdr:nvSpPr>
        <xdr:cNvPr id="324" name="テキスト ボックス 323"/>
        <xdr:cNvSpPr txBox="1"/>
      </xdr:nvSpPr>
      <xdr:spPr>
        <a:xfrm>
          <a:off x="6672795" y="641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62968</xdr:rowOff>
    </xdr:from>
    <xdr:to>
      <xdr:col>55</xdr:col>
      <xdr:colOff>0</xdr:colOff>
      <xdr:row>57</xdr:row>
      <xdr:rowOff>148891</xdr:rowOff>
    </xdr:to>
    <xdr:cxnSp macro="">
      <xdr:nvCxnSpPr>
        <xdr:cNvPr id="351" name="直線コネクタ 350"/>
        <xdr:cNvCxnSpPr/>
      </xdr:nvCxnSpPr>
      <xdr:spPr>
        <a:xfrm>
          <a:off x="9639300" y="9835618"/>
          <a:ext cx="838200" cy="8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62968</xdr:rowOff>
    </xdr:from>
    <xdr:to>
      <xdr:col>50</xdr:col>
      <xdr:colOff>114300</xdr:colOff>
      <xdr:row>57</xdr:row>
      <xdr:rowOff>78432</xdr:rowOff>
    </xdr:to>
    <xdr:cxnSp macro="">
      <xdr:nvCxnSpPr>
        <xdr:cNvPr id="354" name="直線コネクタ 353"/>
        <xdr:cNvCxnSpPr/>
      </xdr:nvCxnSpPr>
      <xdr:spPr>
        <a:xfrm flipV="1">
          <a:off x="8750300" y="9835618"/>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78432</xdr:rowOff>
    </xdr:from>
    <xdr:to>
      <xdr:col>45</xdr:col>
      <xdr:colOff>177800</xdr:colOff>
      <xdr:row>58</xdr:row>
      <xdr:rowOff>62297</xdr:rowOff>
    </xdr:to>
    <xdr:cxnSp macro="">
      <xdr:nvCxnSpPr>
        <xdr:cNvPr id="357" name="直線コネクタ 356"/>
        <xdr:cNvCxnSpPr/>
      </xdr:nvCxnSpPr>
      <xdr:spPr>
        <a:xfrm flipV="1">
          <a:off x="7861300" y="9851082"/>
          <a:ext cx="889000" cy="15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9" name="テキスト ボックス 358"/>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164529</xdr:rowOff>
    </xdr:from>
    <xdr:to>
      <xdr:col>41</xdr:col>
      <xdr:colOff>50800</xdr:colOff>
      <xdr:row>58</xdr:row>
      <xdr:rowOff>62297</xdr:rowOff>
    </xdr:to>
    <xdr:cxnSp macro="">
      <xdr:nvCxnSpPr>
        <xdr:cNvPr id="360" name="直線コネクタ 359"/>
        <xdr:cNvCxnSpPr/>
      </xdr:nvCxnSpPr>
      <xdr:spPr>
        <a:xfrm>
          <a:off x="6972300" y="9937179"/>
          <a:ext cx="889000" cy="6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62" name="テキスト ボックス 361"/>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64" name="テキスト ボックス 363"/>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98091</xdr:rowOff>
    </xdr:from>
    <xdr:to>
      <xdr:col>55</xdr:col>
      <xdr:colOff>50800</xdr:colOff>
      <xdr:row>58</xdr:row>
      <xdr:rowOff>28241</xdr:rowOff>
    </xdr:to>
    <xdr:sp macro="" textlink="">
      <xdr:nvSpPr>
        <xdr:cNvPr id="370" name="楕円 369"/>
        <xdr:cNvSpPr/>
      </xdr:nvSpPr>
      <xdr:spPr>
        <a:xfrm>
          <a:off x="10426700" y="98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120968</xdr:rowOff>
    </xdr:from>
    <xdr:ext cx="599010" cy="259045"/>
    <xdr:sp macro="" textlink="">
      <xdr:nvSpPr>
        <xdr:cNvPr id="371" name="普通建設事業費該当値テキスト"/>
        <xdr:cNvSpPr txBox="1"/>
      </xdr:nvSpPr>
      <xdr:spPr>
        <a:xfrm>
          <a:off x="10528300" y="97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12168</xdr:rowOff>
    </xdr:from>
    <xdr:to>
      <xdr:col>50</xdr:col>
      <xdr:colOff>165100</xdr:colOff>
      <xdr:row>57</xdr:row>
      <xdr:rowOff>113768</xdr:rowOff>
    </xdr:to>
    <xdr:sp macro="" textlink="">
      <xdr:nvSpPr>
        <xdr:cNvPr id="372" name="楕円 371"/>
        <xdr:cNvSpPr/>
      </xdr:nvSpPr>
      <xdr:spPr>
        <a:xfrm>
          <a:off x="9588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130295</xdr:rowOff>
    </xdr:from>
    <xdr:ext cx="599010" cy="259045"/>
    <xdr:sp macro="" textlink="">
      <xdr:nvSpPr>
        <xdr:cNvPr id="373" name="テキスト ボックス 372"/>
        <xdr:cNvSpPr txBox="1"/>
      </xdr:nvSpPr>
      <xdr:spPr>
        <a:xfrm>
          <a:off x="9339795" y="956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27632</xdr:rowOff>
    </xdr:from>
    <xdr:to>
      <xdr:col>46</xdr:col>
      <xdr:colOff>38100</xdr:colOff>
      <xdr:row>57</xdr:row>
      <xdr:rowOff>129232</xdr:rowOff>
    </xdr:to>
    <xdr:sp macro="" textlink="">
      <xdr:nvSpPr>
        <xdr:cNvPr id="374" name="楕円 373"/>
        <xdr:cNvSpPr/>
      </xdr:nvSpPr>
      <xdr:spPr>
        <a:xfrm>
          <a:off x="8699500" y="98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145759</xdr:rowOff>
    </xdr:from>
    <xdr:ext cx="599010" cy="259045"/>
    <xdr:sp macro="" textlink="">
      <xdr:nvSpPr>
        <xdr:cNvPr id="375" name="テキスト ボックス 374"/>
        <xdr:cNvSpPr txBox="1"/>
      </xdr:nvSpPr>
      <xdr:spPr>
        <a:xfrm>
          <a:off x="8450795" y="957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11497</xdr:rowOff>
    </xdr:from>
    <xdr:to>
      <xdr:col>41</xdr:col>
      <xdr:colOff>101600</xdr:colOff>
      <xdr:row>58</xdr:row>
      <xdr:rowOff>113097</xdr:rowOff>
    </xdr:to>
    <xdr:sp macro="" textlink="">
      <xdr:nvSpPr>
        <xdr:cNvPr id="376" name="楕円 375"/>
        <xdr:cNvSpPr/>
      </xdr:nvSpPr>
      <xdr:spPr>
        <a:xfrm>
          <a:off x="7810500" y="99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104224</xdr:rowOff>
    </xdr:from>
    <xdr:ext cx="599010" cy="259045"/>
    <xdr:sp macro="" textlink="">
      <xdr:nvSpPr>
        <xdr:cNvPr id="377" name="テキスト ボックス 376"/>
        <xdr:cNvSpPr txBox="1"/>
      </xdr:nvSpPr>
      <xdr:spPr>
        <a:xfrm>
          <a:off x="7561795" y="100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113729</xdr:rowOff>
    </xdr:from>
    <xdr:to>
      <xdr:col>36</xdr:col>
      <xdr:colOff>165100</xdr:colOff>
      <xdr:row>58</xdr:row>
      <xdr:rowOff>43879</xdr:rowOff>
    </xdr:to>
    <xdr:sp macro="" textlink="">
      <xdr:nvSpPr>
        <xdr:cNvPr id="378" name="楕円 377"/>
        <xdr:cNvSpPr/>
      </xdr:nvSpPr>
      <xdr:spPr>
        <a:xfrm>
          <a:off x="6921500" y="98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60406</xdr:rowOff>
    </xdr:from>
    <xdr:ext cx="599010" cy="259045"/>
    <xdr:sp macro="" textlink="">
      <xdr:nvSpPr>
        <xdr:cNvPr id="379" name="テキスト ボックス 378"/>
        <xdr:cNvSpPr txBox="1"/>
      </xdr:nvSpPr>
      <xdr:spPr>
        <a:xfrm>
          <a:off x="6672795" y="966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135891</xdr:rowOff>
    </xdr:from>
    <xdr:to>
      <xdr:col>55</xdr:col>
      <xdr:colOff>0</xdr:colOff>
      <xdr:row>77</xdr:row>
      <xdr:rowOff>137796</xdr:rowOff>
    </xdr:to>
    <xdr:cxnSp macro="">
      <xdr:nvCxnSpPr>
        <xdr:cNvPr id="408" name="直線コネクタ 407"/>
        <xdr:cNvCxnSpPr/>
      </xdr:nvCxnSpPr>
      <xdr:spPr>
        <a:xfrm>
          <a:off x="9639300" y="13166091"/>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135891</xdr:rowOff>
    </xdr:from>
    <xdr:to>
      <xdr:col>50</xdr:col>
      <xdr:colOff>114300</xdr:colOff>
      <xdr:row>78</xdr:row>
      <xdr:rowOff>151825</xdr:rowOff>
    </xdr:to>
    <xdr:cxnSp macro="">
      <xdr:nvCxnSpPr>
        <xdr:cNvPr id="411" name="直線コネクタ 410"/>
        <xdr:cNvCxnSpPr/>
      </xdr:nvCxnSpPr>
      <xdr:spPr>
        <a:xfrm flipV="1">
          <a:off x="8750300" y="13166091"/>
          <a:ext cx="889000" cy="3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124881</xdr:rowOff>
    </xdr:from>
    <xdr:to>
      <xdr:col>45</xdr:col>
      <xdr:colOff>177800</xdr:colOff>
      <xdr:row>78</xdr:row>
      <xdr:rowOff>151825</xdr:rowOff>
    </xdr:to>
    <xdr:cxnSp macro="">
      <xdr:nvCxnSpPr>
        <xdr:cNvPr id="414" name="直線コネクタ 413"/>
        <xdr:cNvCxnSpPr/>
      </xdr:nvCxnSpPr>
      <xdr:spPr>
        <a:xfrm>
          <a:off x="7861300" y="13497981"/>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135334</xdr:rowOff>
    </xdr:from>
    <xdr:ext cx="599010" cy="259045"/>
    <xdr:sp macro="" textlink="">
      <xdr:nvSpPr>
        <xdr:cNvPr id="416" name="テキスト ボックス 415"/>
        <xdr:cNvSpPr txBox="1"/>
      </xdr:nvSpPr>
      <xdr:spPr>
        <a:xfrm>
          <a:off x="8450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82669</xdr:rowOff>
    </xdr:from>
    <xdr:ext cx="599010" cy="259045"/>
    <xdr:sp macro="" textlink="">
      <xdr:nvSpPr>
        <xdr:cNvPr id="418" name="テキスト ボックス 417"/>
        <xdr:cNvSpPr txBox="1"/>
      </xdr:nvSpPr>
      <xdr:spPr>
        <a:xfrm>
          <a:off x="7561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86996</xdr:rowOff>
    </xdr:from>
    <xdr:to>
      <xdr:col>55</xdr:col>
      <xdr:colOff>50800</xdr:colOff>
      <xdr:row>78</xdr:row>
      <xdr:rowOff>17146</xdr:rowOff>
    </xdr:to>
    <xdr:sp macro="" textlink="">
      <xdr:nvSpPr>
        <xdr:cNvPr id="424" name="楕円 423"/>
        <xdr:cNvSpPr/>
      </xdr:nvSpPr>
      <xdr:spPr>
        <a:xfrm>
          <a:off x="10426700" y="132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109873</xdr:rowOff>
    </xdr:from>
    <xdr:ext cx="599010" cy="259045"/>
    <xdr:sp macro="" textlink="">
      <xdr:nvSpPr>
        <xdr:cNvPr id="425" name="普通建設事業費 （ うち新規整備　）該当値テキスト"/>
        <xdr:cNvSpPr txBox="1"/>
      </xdr:nvSpPr>
      <xdr:spPr>
        <a:xfrm>
          <a:off x="10528300" y="131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85091</xdr:rowOff>
    </xdr:from>
    <xdr:to>
      <xdr:col>50</xdr:col>
      <xdr:colOff>165100</xdr:colOff>
      <xdr:row>77</xdr:row>
      <xdr:rowOff>15241</xdr:rowOff>
    </xdr:to>
    <xdr:sp macro="" textlink="">
      <xdr:nvSpPr>
        <xdr:cNvPr id="426" name="楕円 425"/>
        <xdr:cNvSpPr/>
      </xdr:nvSpPr>
      <xdr:spPr>
        <a:xfrm>
          <a:off x="9588500" y="131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31768</xdr:rowOff>
    </xdr:from>
    <xdr:ext cx="599010" cy="259045"/>
    <xdr:sp macro="" textlink="">
      <xdr:nvSpPr>
        <xdr:cNvPr id="427" name="テキスト ボックス 426"/>
        <xdr:cNvSpPr txBox="1"/>
      </xdr:nvSpPr>
      <xdr:spPr>
        <a:xfrm>
          <a:off x="9339795" y="128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101025</xdr:rowOff>
    </xdr:from>
    <xdr:to>
      <xdr:col>46</xdr:col>
      <xdr:colOff>38100</xdr:colOff>
      <xdr:row>79</xdr:row>
      <xdr:rowOff>31175</xdr:rowOff>
    </xdr:to>
    <xdr:sp macro="" textlink="">
      <xdr:nvSpPr>
        <xdr:cNvPr id="428" name="楕円 427"/>
        <xdr:cNvSpPr/>
      </xdr:nvSpPr>
      <xdr:spPr>
        <a:xfrm>
          <a:off x="8699500" y="134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22302</xdr:rowOff>
    </xdr:from>
    <xdr:ext cx="534377" cy="259045"/>
    <xdr:sp macro="" textlink="">
      <xdr:nvSpPr>
        <xdr:cNvPr id="429" name="テキスト ボックス 428"/>
        <xdr:cNvSpPr txBox="1"/>
      </xdr:nvSpPr>
      <xdr:spPr>
        <a:xfrm>
          <a:off x="8483111" y="135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74081</xdr:rowOff>
    </xdr:from>
    <xdr:to>
      <xdr:col>41</xdr:col>
      <xdr:colOff>101600</xdr:colOff>
      <xdr:row>79</xdr:row>
      <xdr:rowOff>4231</xdr:rowOff>
    </xdr:to>
    <xdr:sp macro="" textlink="">
      <xdr:nvSpPr>
        <xdr:cNvPr id="430" name="楕円 429"/>
        <xdr:cNvSpPr/>
      </xdr:nvSpPr>
      <xdr:spPr>
        <a:xfrm>
          <a:off x="7810500" y="134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166808</xdr:rowOff>
    </xdr:from>
    <xdr:ext cx="534377" cy="259045"/>
    <xdr:sp macro="" textlink="">
      <xdr:nvSpPr>
        <xdr:cNvPr id="431" name="テキスト ボックス 430"/>
        <xdr:cNvSpPr txBox="1"/>
      </xdr:nvSpPr>
      <xdr:spPr>
        <a:xfrm>
          <a:off x="7594111" y="135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7761</xdr:rowOff>
    </xdr:from>
    <xdr:to>
      <xdr:col>55</xdr:col>
      <xdr:colOff>0</xdr:colOff>
      <xdr:row>98</xdr:row>
      <xdr:rowOff>45639</xdr:rowOff>
    </xdr:to>
    <xdr:cxnSp macro="">
      <xdr:nvCxnSpPr>
        <xdr:cNvPr id="460" name="直線コネクタ 459"/>
        <xdr:cNvCxnSpPr/>
      </xdr:nvCxnSpPr>
      <xdr:spPr>
        <a:xfrm>
          <a:off x="9639300" y="16809861"/>
          <a:ext cx="838200" cy="3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11016</xdr:rowOff>
    </xdr:from>
    <xdr:to>
      <xdr:col>50</xdr:col>
      <xdr:colOff>114300</xdr:colOff>
      <xdr:row>98</xdr:row>
      <xdr:rowOff>7761</xdr:rowOff>
    </xdr:to>
    <xdr:cxnSp macro="">
      <xdr:nvCxnSpPr>
        <xdr:cNvPr id="463" name="直線コネクタ 462"/>
        <xdr:cNvCxnSpPr/>
      </xdr:nvCxnSpPr>
      <xdr:spPr>
        <a:xfrm>
          <a:off x="8750300" y="16470216"/>
          <a:ext cx="889000" cy="3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11016</xdr:rowOff>
    </xdr:from>
    <xdr:to>
      <xdr:col>45</xdr:col>
      <xdr:colOff>177800</xdr:colOff>
      <xdr:row>98</xdr:row>
      <xdr:rowOff>108333</xdr:rowOff>
    </xdr:to>
    <xdr:cxnSp macro="">
      <xdr:nvCxnSpPr>
        <xdr:cNvPr id="466" name="直線コネクタ 465"/>
        <xdr:cNvCxnSpPr/>
      </xdr:nvCxnSpPr>
      <xdr:spPr>
        <a:xfrm flipV="1">
          <a:off x="7861300" y="16470216"/>
          <a:ext cx="889000" cy="4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95696</xdr:rowOff>
    </xdr:from>
    <xdr:ext cx="599010" cy="259045"/>
    <xdr:sp macro="" textlink="">
      <xdr:nvSpPr>
        <xdr:cNvPr id="468" name="テキスト ボックス 467"/>
        <xdr:cNvSpPr txBox="1"/>
      </xdr:nvSpPr>
      <xdr:spPr>
        <a:xfrm>
          <a:off x="8450795" y="168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115012</xdr:rowOff>
    </xdr:from>
    <xdr:ext cx="599010" cy="259045"/>
    <xdr:sp macro="" textlink="">
      <xdr:nvSpPr>
        <xdr:cNvPr id="470" name="テキスト ボックス 469"/>
        <xdr:cNvSpPr txBox="1"/>
      </xdr:nvSpPr>
      <xdr:spPr>
        <a:xfrm>
          <a:off x="7561795" y="165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166289</xdr:rowOff>
    </xdr:from>
    <xdr:to>
      <xdr:col>55</xdr:col>
      <xdr:colOff>50800</xdr:colOff>
      <xdr:row>98</xdr:row>
      <xdr:rowOff>96439</xdr:rowOff>
    </xdr:to>
    <xdr:sp macro="" textlink="">
      <xdr:nvSpPr>
        <xdr:cNvPr id="476" name="楕円 475"/>
        <xdr:cNvSpPr/>
      </xdr:nvSpPr>
      <xdr:spPr>
        <a:xfrm>
          <a:off x="10426700" y="167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144716</xdr:rowOff>
    </xdr:from>
    <xdr:ext cx="599010" cy="259045"/>
    <xdr:sp macro="" textlink="">
      <xdr:nvSpPr>
        <xdr:cNvPr id="477" name="普通建設事業費 （ うち更新整備　）該当値テキスト"/>
        <xdr:cNvSpPr txBox="1"/>
      </xdr:nvSpPr>
      <xdr:spPr>
        <a:xfrm>
          <a:off x="10528300" y="1677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128411</xdr:rowOff>
    </xdr:from>
    <xdr:to>
      <xdr:col>50</xdr:col>
      <xdr:colOff>165100</xdr:colOff>
      <xdr:row>98</xdr:row>
      <xdr:rowOff>58561</xdr:rowOff>
    </xdr:to>
    <xdr:sp macro="" textlink="">
      <xdr:nvSpPr>
        <xdr:cNvPr id="478" name="楕円 477"/>
        <xdr:cNvSpPr/>
      </xdr:nvSpPr>
      <xdr:spPr>
        <a:xfrm>
          <a:off x="9588500" y="167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75088</xdr:rowOff>
    </xdr:from>
    <xdr:ext cx="599010" cy="259045"/>
    <xdr:sp macro="" textlink="">
      <xdr:nvSpPr>
        <xdr:cNvPr id="479" name="テキスト ボックス 478"/>
        <xdr:cNvSpPr txBox="1"/>
      </xdr:nvSpPr>
      <xdr:spPr>
        <a:xfrm>
          <a:off x="9339795" y="1653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131666</xdr:rowOff>
    </xdr:from>
    <xdr:to>
      <xdr:col>46</xdr:col>
      <xdr:colOff>38100</xdr:colOff>
      <xdr:row>96</xdr:row>
      <xdr:rowOff>61816</xdr:rowOff>
    </xdr:to>
    <xdr:sp macro="" textlink="">
      <xdr:nvSpPr>
        <xdr:cNvPr id="480" name="楕円 479"/>
        <xdr:cNvSpPr/>
      </xdr:nvSpPr>
      <xdr:spPr>
        <a:xfrm>
          <a:off x="8699500" y="164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78343</xdr:rowOff>
    </xdr:from>
    <xdr:ext cx="599010" cy="259045"/>
    <xdr:sp macro="" textlink="">
      <xdr:nvSpPr>
        <xdr:cNvPr id="481" name="テキスト ボックス 480"/>
        <xdr:cNvSpPr txBox="1"/>
      </xdr:nvSpPr>
      <xdr:spPr>
        <a:xfrm>
          <a:off x="8450795" y="1619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57533</xdr:rowOff>
    </xdr:from>
    <xdr:to>
      <xdr:col>41</xdr:col>
      <xdr:colOff>101600</xdr:colOff>
      <xdr:row>98</xdr:row>
      <xdr:rowOff>159133</xdr:rowOff>
    </xdr:to>
    <xdr:sp macro="" textlink="">
      <xdr:nvSpPr>
        <xdr:cNvPr id="482" name="楕円 481"/>
        <xdr:cNvSpPr/>
      </xdr:nvSpPr>
      <xdr:spPr>
        <a:xfrm>
          <a:off x="7810500" y="168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150260</xdr:rowOff>
    </xdr:from>
    <xdr:ext cx="534377" cy="259045"/>
    <xdr:sp macro="" textlink="">
      <xdr:nvSpPr>
        <xdr:cNvPr id="483" name="テキスト ボックス 482"/>
        <xdr:cNvSpPr txBox="1"/>
      </xdr:nvSpPr>
      <xdr:spPr>
        <a:xfrm>
          <a:off x="7594111" y="169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150741</xdr:rowOff>
    </xdr:from>
    <xdr:to>
      <xdr:col>85</xdr:col>
      <xdr:colOff>127000</xdr:colOff>
      <xdr:row>38</xdr:row>
      <xdr:rowOff>95283</xdr:rowOff>
    </xdr:to>
    <xdr:cxnSp macro="">
      <xdr:nvCxnSpPr>
        <xdr:cNvPr id="510" name="直線コネクタ 509"/>
        <xdr:cNvCxnSpPr/>
      </xdr:nvCxnSpPr>
      <xdr:spPr>
        <a:xfrm flipV="1">
          <a:off x="15481300" y="6494391"/>
          <a:ext cx="8382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90503</xdr:rowOff>
    </xdr:from>
    <xdr:to>
      <xdr:col>81</xdr:col>
      <xdr:colOff>50800</xdr:colOff>
      <xdr:row>38</xdr:row>
      <xdr:rowOff>95283</xdr:rowOff>
    </xdr:to>
    <xdr:cxnSp macro="">
      <xdr:nvCxnSpPr>
        <xdr:cNvPr id="513" name="直線コネクタ 512"/>
        <xdr:cNvCxnSpPr/>
      </xdr:nvCxnSpPr>
      <xdr:spPr>
        <a:xfrm>
          <a:off x="14592300" y="6434153"/>
          <a:ext cx="889000" cy="1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51915</xdr:rowOff>
    </xdr:from>
    <xdr:to>
      <xdr:col>76</xdr:col>
      <xdr:colOff>114300</xdr:colOff>
      <xdr:row>37</xdr:row>
      <xdr:rowOff>90503</xdr:rowOff>
    </xdr:to>
    <xdr:cxnSp macro="">
      <xdr:nvCxnSpPr>
        <xdr:cNvPr id="516" name="直線コネクタ 515"/>
        <xdr:cNvCxnSpPr/>
      </xdr:nvCxnSpPr>
      <xdr:spPr>
        <a:xfrm>
          <a:off x="13703300" y="6395565"/>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148400</xdr:rowOff>
    </xdr:from>
    <xdr:ext cx="534377" cy="259045"/>
    <xdr:sp macro="" textlink="">
      <xdr:nvSpPr>
        <xdr:cNvPr id="518" name="テキスト ボックス 517"/>
        <xdr:cNvSpPr txBox="1"/>
      </xdr:nvSpPr>
      <xdr:spPr>
        <a:xfrm>
          <a:off x="14325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51915</xdr:rowOff>
    </xdr:from>
    <xdr:to>
      <xdr:col>71</xdr:col>
      <xdr:colOff>177800</xdr:colOff>
      <xdr:row>38</xdr:row>
      <xdr:rowOff>73491</xdr:rowOff>
    </xdr:to>
    <xdr:cxnSp macro="">
      <xdr:nvCxnSpPr>
        <xdr:cNvPr id="519" name="直線コネクタ 518"/>
        <xdr:cNvCxnSpPr/>
      </xdr:nvCxnSpPr>
      <xdr:spPr>
        <a:xfrm flipV="1">
          <a:off x="12814300" y="6395565"/>
          <a:ext cx="889000" cy="19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140181</xdr:rowOff>
    </xdr:from>
    <xdr:ext cx="534377" cy="259045"/>
    <xdr:sp macro="" textlink="">
      <xdr:nvSpPr>
        <xdr:cNvPr id="521" name="テキスト ボックス 520"/>
        <xdr:cNvSpPr txBox="1"/>
      </xdr:nvSpPr>
      <xdr:spPr>
        <a:xfrm>
          <a:off x="13436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99941</xdr:rowOff>
    </xdr:from>
    <xdr:to>
      <xdr:col>85</xdr:col>
      <xdr:colOff>177800</xdr:colOff>
      <xdr:row>38</xdr:row>
      <xdr:rowOff>30091</xdr:rowOff>
    </xdr:to>
    <xdr:sp macro="" textlink="">
      <xdr:nvSpPr>
        <xdr:cNvPr id="529" name="楕円 528"/>
        <xdr:cNvSpPr/>
      </xdr:nvSpPr>
      <xdr:spPr>
        <a:xfrm>
          <a:off x="16268700" y="64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122818</xdr:rowOff>
    </xdr:from>
    <xdr:ext cx="534377" cy="259045"/>
    <xdr:sp macro="" textlink="">
      <xdr:nvSpPr>
        <xdr:cNvPr id="530" name="災害復旧事業費該当値テキスト"/>
        <xdr:cNvSpPr txBox="1"/>
      </xdr:nvSpPr>
      <xdr:spPr>
        <a:xfrm>
          <a:off x="16370300" y="62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44483</xdr:rowOff>
    </xdr:from>
    <xdr:to>
      <xdr:col>81</xdr:col>
      <xdr:colOff>101600</xdr:colOff>
      <xdr:row>38</xdr:row>
      <xdr:rowOff>146083</xdr:rowOff>
    </xdr:to>
    <xdr:sp macro="" textlink="">
      <xdr:nvSpPr>
        <xdr:cNvPr id="531" name="楕円 530"/>
        <xdr:cNvSpPr/>
      </xdr:nvSpPr>
      <xdr:spPr>
        <a:xfrm>
          <a:off x="15430500" y="65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162610</xdr:rowOff>
    </xdr:from>
    <xdr:ext cx="534377" cy="259045"/>
    <xdr:sp macro="" textlink="">
      <xdr:nvSpPr>
        <xdr:cNvPr id="532" name="テキスト ボックス 531"/>
        <xdr:cNvSpPr txBox="1"/>
      </xdr:nvSpPr>
      <xdr:spPr>
        <a:xfrm>
          <a:off x="15214111" y="63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39703</xdr:rowOff>
    </xdr:from>
    <xdr:to>
      <xdr:col>76</xdr:col>
      <xdr:colOff>165100</xdr:colOff>
      <xdr:row>37</xdr:row>
      <xdr:rowOff>141303</xdr:rowOff>
    </xdr:to>
    <xdr:sp macro="" textlink="">
      <xdr:nvSpPr>
        <xdr:cNvPr id="533" name="楕円 532"/>
        <xdr:cNvSpPr/>
      </xdr:nvSpPr>
      <xdr:spPr>
        <a:xfrm>
          <a:off x="14541500" y="63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157830</xdr:rowOff>
    </xdr:from>
    <xdr:ext cx="534377" cy="259045"/>
    <xdr:sp macro="" textlink="">
      <xdr:nvSpPr>
        <xdr:cNvPr id="534" name="テキスト ボックス 533"/>
        <xdr:cNvSpPr txBox="1"/>
      </xdr:nvSpPr>
      <xdr:spPr>
        <a:xfrm>
          <a:off x="14325111" y="61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1115</xdr:rowOff>
    </xdr:from>
    <xdr:to>
      <xdr:col>72</xdr:col>
      <xdr:colOff>38100</xdr:colOff>
      <xdr:row>37</xdr:row>
      <xdr:rowOff>102715</xdr:rowOff>
    </xdr:to>
    <xdr:sp macro="" textlink="">
      <xdr:nvSpPr>
        <xdr:cNvPr id="535" name="楕円 534"/>
        <xdr:cNvSpPr/>
      </xdr:nvSpPr>
      <xdr:spPr>
        <a:xfrm>
          <a:off x="13652500" y="63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119242</xdr:rowOff>
    </xdr:from>
    <xdr:ext cx="599010" cy="259045"/>
    <xdr:sp macro="" textlink="">
      <xdr:nvSpPr>
        <xdr:cNvPr id="536" name="テキスト ボックス 535"/>
        <xdr:cNvSpPr txBox="1"/>
      </xdr:nvSpPr>
      <xdr:spPr>
        <a:xfrm>
          <a:off x="13403795" y="61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22691</xdr:rowOff>
    </xdr:from>
    <xdr:to>
      <xdr:col>67</xdr:col>
      <xdr:colOff>101600</xdr:colOff>
      <xdr:row>38</xdr:row>
      <xdr:rowOff>124291</xdr:rowOff>
    </xdr:to>
    <xdr:sp macro="" textlink="">
      <xdr:nvSpPr>
        <xdr:cNvPr id="537" name="楕円 536"/>
        <xdr:cNvSpPr/>
      </xdr:nvSpPr>
      <xdr:spPr>
        <a:xfrm>
          <a:off x="12763500" y="65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140817</xdr:rowOff>
    </xdr:from>
    <xdr:ext cx="534377" cy="259045"/>
    <xdr:sp macro="" textlink="">
      <xdr:nvSpPr>
        <xdr:cNvPr id="538" name="テキスト ボックス 537"/>
        <xdr:cNvSpPr txBox="1"/>
      </xdr:nvSpPr>
      <xdr:spPr>
        <a:xfrm>
          <a:off x="12547111" y="63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8967</xdr:rowOff>
    </xdr:from>
    <xdr:to>
      <xdr:col>85</xdr:col>
      <xdr:colOff>127000</xdr:colOff>
      <xdr:row>77</xdr:row>
      <xdr:rowOff>39505</xdr:rowOff>
    </xdr:to>
    <xdr:cxnSp macro="">
      <xdr:nvCxnSpPr>
        <xdr:cNvPr id="626" name="直線コネクタ 625"/>
        <xdr:cNvCxnSpPr/>
      </xdr:nvCxnSpPr>
      <xdr:spPr>
        <a:xfrm flipV="1">
          <a:off x="15481300" y="13210617"/>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134576</xdr:rowOff>
    </xdr:from>
    <xdr:to>
      <xdr:col>81</xdr:col>
      <xdr:colOff>50800</xdr:colOff>
      <xdr:row>77</xdr:row>
      <xdr:rowOff>39505</xdr:rowOff>
    </xdr:to>
    <xdr:cxnSp macro="">
      <xdr:nvCxnSpPr>
        <xdr:cNvPr id="629" name="直線コネクタ 628"/>
        <xdr:cNvCxnSpPr/>
      </xdr:nvCxnSpPr>
      <xdr:spPr>
        <a:xfrm>
          <a:off x="14592300" y="13164776"/>
          <a:ext cx="889000" cy="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104460</xdr:rowOff>
    </xdr:from>
    <xdr:to>
      <xdr:col>76</xdr:col>
      <xdr:colOff>114300</xdr:colOff>
      <xdr:row>76</xdr:row>
      <xdr:rowOff>134576</xdr:rowOff>
    </xdr:to>
    <xdr:cxnSp macro="">
      <xdr:nvCxnSpPr>
        <xdr:cNvPr id="632" name="直線コネクタ 631"/>
        <xdr:cNvCxnSpPr/>
      </xdr:nvCxnSpPr>
      <xdr:spPr>
        <a:xfrm>
          <a:off x="13703300" y="13134660"/>
          <a:ext cx="889000" cy="3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6101</xdr:rowOff>
    </xdr:from>
    <xdr:ext cx="599010" cy="259045"/>
    <xdr:sp macro="" textlink="">
      <xdr:nvSpPr>
        <xdr:cNvPr id="634" name="テキスト ボックス 633"/>
        <xdr:cNvSpPr txBox="1"/>
      </xdr:nvSpPr>
      <xdr:spPr>
        <a:xfrm>
          <a:off x="14292795" y="132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90413</xdr:rowOff>
    </xdr:from>
    <xdr:to>
      <xdr:col>71</xdr:col>
      <xdr:colOff>177800</xdr:colOff>
      <xdr:row>76</xdr:row>
      <xdr:rowOff>104460</xdr:rowOff>
    </xdr:to>
    <xdr:cxnSp macro="">
      <xdr:nvCxnSpPr>
        <xdr:cNvPr id="635" name="直線コネクタ 634"/>
        <xdr:cNvCxnSpPr/>
      </xdr:nvCxnSpPr>
      <xdr:spPr>
        <a:xfrm>
          <a:off x="12814300" y="13120613"/>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168417</xdr:rowOff>
    </xdr:from>
    <xdr:ext cx="599010" cy="259045"/>
    <xdr:sp macro="" textlink="">
      <xdr:nvSpPr>
        <xdr:cNvPr id="637" name="テキスト ボックス 636"/>
        <xdr:cNvSpPr txBox="1"/>
      </xdr:nvSpPr>
      <xdr:spPr>
        <a:xfrm>
          <a:off x="13403795" y="1319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129617</xdr:rowOff>
    </xdr:from>
    <xdr:to>
      <xdr:col>85</xdr:col>
      <xdr:colOff>177800</xdr:colOff>
      <xdr:row>77</xdr:row>
      <xdr:rowOff>59767</xdr:rowOff>
    </xdr:to>
    <xdr:sp macro="" textlink="">
      <xdr:nvSpPr>
        <xdr:cNvPr id="645" name="楕円 644"/>
        <xdr:cNvSpPr/>
      </xdr:nvSpPr>
      <xdr:spPr>
        <a:xfrm>
          <a:off x="16268700" y="13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152494</xdr:rowOff>
    </xdr:from>
    <xdr:ext cx="599010" cy="259045"/>
    <xdr:sp macro="" textlink="">
      <xdr:nvSpPr>
        <xdr:cNvPr id="646" name="公債費該当値テキスト"/>
        <xdr:cNvSpPr txBox="1"/>
      </xdr:nvSpPr>
      <xdr:spPr>
        <a:xfrm>
          <a:off x="16370300" y="130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160155</xdr:rowOff>
    </xdr:from>
    <xdr:to>
      <xdr:col>81</xdr:col>
      <xdr:colOff>101600</xdr:colOff>
      <xdr:row>77</xdr:row>
      <xdr:rowOff>90305</xdr:rowOff>
    </xdr:to>
    <xdr:sp macro="" textlink="">
      <xdr:nvSpPr>
        <xdr:cNvPr id="647" name="楕円 646"/>
        <xdr:cNvSpPr/>
      </xdr:nvSpPr>
      <xdr:spPr>
        <a:xfrm>
          <a:off x="154305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106832</xdr:rowOff>
    </xdr:from>
    <xdr:ext cx="599010" cy="259045"/>
    <xdr:sp macro="" textlink="">
      <xdr:nvSpPr>
        <xdr:cNvPr id="648" name="テキスト ボックス 647"/>
        <xdr:cNvSpPr txBox="1"/>
      </xdr:nvSpPr>
      <xdr:spPr>
        <a:xfrm>
          <a:off x="15181795" y="1296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83776</xdr:rowOff>
    </xdr:from>
    <xdr:to>
      <xdr:col>76</xdr:col>
      <xdr:colOff>165100</xdr:colOff>
      <xdr:row>77</xdr:row>
      <xdr:rowOff>13926</xdr:rowOff>
    </xdr:to>
    <xdr:sp macro="" textlink="">
      <xdr:nvSpPr>
        <xdr:cNvPr id="649" name="楕円 648"/>
        <xdr:cNvSpPr/>
      </xdr:nvSpPr>
      <xdr:spPr>
        <a:xfrm>
          <a:off x="14541500" y="131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30453</xdr:rowOff>
    </xdr:from>
    <xdr:ext cx="599010" cy="259045"/>
    <xdr:sp macro="" textlink="">
      <xdr:nvSpPr>
        <xdr:cNvPr id="650" name="テキスト ボックス 649"/>
        <xdr:cNvSpPr txBox="1"/>
      </xdr:nvSpPr>
      <xdr:spPr>
        <a:xfrm>
          <a:off x="14292795" y="1288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53660</xdr:rowOff>
    </xdr:from>
    <xdr:to>
      <xdr:col>72</xdr:col>
      <xdr:colOff>38100</xdr:colOff>
      <xdr:row>76</xdr:row>
      <xdr:rowOff>155260</xdr:rowOff>
    </xdr:to>
    <xdr:sp macro="" textlink="">
      <xdr:nvSpPr>
        <xdr:cNvPr id="651" name="楕円 650"/>
        <xdr:cNvSpPr/>
      </xdr:nvSpPr>
      <xdr:spPr>
        <a:xfrm>
          <a:off x="13652500" y="130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337</xdr:rowOff>
    </xdr:from>
    <xdr:ext cx="599010" cy="259045"/>
    <xdr:sp macro="" textlink="">
      <xdr:nvSpPr>
        <xdr:cNvPr id="652" name="テキスト ボックス 651"/>
        <xdr:cNvSpPr txBox="1"/>
      </xdr:nvSpPr>
      <xdr:spPr>
        <a:xfrm>
          <a:off x="13403795" y="1285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39613</xdr:rowOff>
    </xdr:from>
    <xdr:to>
      <xdr:col>67</xdr:col>
      <xdr:colOff>101600</xdr:colOff>
      <xdr:row>76</xdr:row>
      <xdr:rowOff>141213</xdr:rowOff>
    </xdr:to>
    <xdr:sp macro="" textlink="">
      <xdr:nvSpPr>
        <xdr:cNvPr id="653" name="楕円 652"/>
        <xdr:cNvSpPr/>
      </xdr:nvSpPr>
      <xdr:spPr>
        <a:xfrm>
          <a:off x="12763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157741</xdr:rowOff>
    </xdr:from>
    <xdr:ext cx="599010" cy="259045"/>
    <xdr:sp macro="" textlink="">
      <xdr:nvSpPr>
        <xdr:cNvPr id="654" name="テキスト ボックス 653"/>
        <xdr:cNvSpPr txBox="1"/>
      </xdr:nvSpPr>
      <xdr:spPr>
        <a:xfrm>
          <a:off x="12514795" y="1284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114857</xdr:rowOff>
    </xdr:from>
    <xdr:to>
      <xdr:col>85</xdr:col>
      <xdr:colOff>127000</xdr:colOff>
      <xdr:row>98</xdr:row>
      <xdr:rowOff>137477</xdr:rowOff>
    </xdr:to>
    <xdr:cxnSp macro="">
      <xdr:nvCxnSpPr>
        <xdr:cNvPr id="683" name="直線コネクタ 682"/>
        <xdr:cNvCxnSpPr/>
      </xdr:nvCxnSpPr>
      <xdr:spPr>
        <a:xfrm>
          <a:off x="15481300" y="16916957"/>
          <a:ext cx="8382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516</xdr:rowOff>
    </xdr:from>
    <xdr:to>
      <xdr:col>81</xdr:col>
      <xdr:colOff>50800</xdr:colOff>
      <xdr:row>98</xdr:row>
      <xdr:rowOff>114857</xdr:rowOff>
    </xdr:to>
    <xdr:cxnSp macro="">
      <xdr:nvCxnSpPr>
        <xdr:cNvPr id="686" name="直線コネクタ 685"/>
        <xdr:cNvCxnSpPr/>
      </xdr:nvCxnSpPr>
      <xdr:spPr>
        <a:xfrm>
          <a:off x="14592300" y="16802616"/>
          <a:ext cx="889000" cy="1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8" name="テキスト ボックス 687"/>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161089</xdr:rowOff>
    </xdr:from>
    <xdr:to>
      <xdr:col>76</xdr:col>
      <xdr:colOff>114300</xdr:colOff>
      <xdr:row>98</xdr:row>
      <xdr:rowOff>516</xdr:rowOff>
    </xdr:to>
    <xdr:cxnSp macro="">
      <xdr:nvCxnSpPr>
        <xdr:cNvPr id="689" name="直線コネクタ 688"/>
        <xdr:cNvCxnSpPr/>
      </xdr:nvCxnSpPr>
      <xdr:spPr>
        <a:xfrm>
          <a:off x="13703300" y="16791739"/>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106463</xdr:rowOff>
    </xdr:from>
    <xdr:ext cx="534377" cy="259045"/>
    <xdr:sp macro="" textlink="">
      <xdr:nvSpPr>
        <xdr:cNvPr id="691" name="テキスト ボックス 690"/>
        <xdr:cNvSpPr txBox="1"/>
      </xdr:nvSpPr>
      <xdr:spPr>
        <a:xfrm>
          <a:off x="14325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161089</xdr:rowOff>
    </xdr:from>
    <xdr:to>
      <xdr:col>71</xdr:col>
      <xdr:colOff>177800</xdr:colOff>
      <xdr:row>98</xdr:row>
      <xdr:rowOff>18498</xdr:rowOff>
    </xdr:to>
    <xdr:cxnSp macro="">
      <xdr:nvCxnSpPr>
        <xdr:cNvPr id="692" name="直線コネクタ 691"/>
        <xdr:cNvCxnSpPr/>
      </xdr:nvCxnSpPr>
      <xdr:spPr>
        <a:xfrm flipV="1">
          <a:off x="12814300" y="16791739"/>
          <a:ext cx="8890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132063</xdr:rowOff>
    </xdr:from>
    <xdr:ext cx="534377" cy="259045"/>
    <xdr:sp macro="" textlink="">
      <xdr:nvSpPr>
        <xdr:cNvPr id="694" name="テキスト ボックス 693"/>
        <xdr:cNvSpPr txBox="1"/>
      </xdr:nvSpPr>
      <xdr:spPr>
        <a:xfrm>
          <a:off x="13436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96869</xdr:rowOff>
    </xdr:from>
    <xdr:ext cx="534377" cy="259045"/>
    <xdr:sp macro="" textlink="">
      <xdr:nvSpPr>
        <xdr:cNvPr id="696" name="テキスト ボックス 695"/>
        <xdr:cNvSpPr txBox="1"/>
      </xdr:nvSpPr>
      <xdr:spPr>
        <a:xfrm>
          <a:off x="12547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86677</xdr:rowOff>
    </xdr:from>
    <xdr:to>
      <xdr:col>85</xdr:col>
      <xdr:colOff>177800</xdr:colOff>
      <xdr:row>99</xdr:row>
      <xdr:rowOff>16827</xdr:rowOff>
    </xdr:to>
    <xdr:sp macro="" textlink="">
      <xdr:nvSpPr>
        <xdr:cNvPr id="702" name="楕円 701"/>
        <xdr:cNvSpPr/>
      </xdr:nvSpPr>
      <xdr:spPr>
        <a:xfrm>
          <a:off x="16268700" y="168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1604</xdr:rowOff>
    </xdr:from>
    <xdr:ext cx="534377" cy="259045"/>
    <xdr:sp macro="" textlink="">
      <xdr:nvSpPr>
        <xdr:cNvPr id="703" name="積立金該当値テキスト"/>
        <xdr:cNvSpPr txBox="1"/>
      </xdr:nvSpPr>
      <xdr:spPr>
        <a:xfrm>
          <a:off x="16370300" y="168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64057</xdr:rowOff>
    </xdr:from>
    <xdr:to>
      <xdr:col>81</xdr:col>
      <xdr:colOff>101600</xdr:colOff>
      <xdr:row>98</xdr:row>
      <xdr:rowOff>165657</xdr:rowOff>
    </xdr:to>
    <xdr:sp macro="" textlink="">
      <xdr:nvSpPr>
        <xdr:cNvPr id="704" name="楕円 703"/>
        <xdr:cNvSpPr/>
      </xdr:nvSpPr>
      <xdr:spPr>
        <a:xfrm>
          <a:off x="15430500" y="168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156784</xdr:rowOff>
    </xdr:from>
    <xdr:ext cx="534377" cy="259045"/>
    <xdr:sp macro="" textlink="">
      <xdr:nvSpPr>
        <xdr:cNvPr id="705" name="テキスト ボックス 704"/>
        <xdr:cNvSpPr txBox="1"/>
      </xdr:nvSpPr>
      <xdr:spPr>
        <a:xfrm>
          <a:off x="15214111" y="169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121166</xdr:rowOff>
    </xdr:from>
    <xdr:to>
      <xdr:col>76</xdr:col>
      <xdr:colOff>165100</xdr:colOff>
      <xdr:row>98</xdr:row>
      <xdr:rowOff>51316</xdr:rowOff>
    </xdr:to>
    <xdr:sp macro="" textlink="">
      <xdr:nvSpPr>
        <xdr:cNvPr id="706" name="楕円 705"/>
        <xdr:cNvSpPr/>
      </xdr:nvSpPr>
      <xdr:spPr>
        <a:xfrm>
          <a:off x="14541500" y="167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67843</xdr:rowOff>
    </xdr:from>
    <xdr:ext cx="599010" cy="259045"/>
    <xdr:sp macro="" textlink="">
      <xdr:nvSpPr>
        <xdr:cNvPr id="707" name="テキスト ボックス 706"/>
        <xdr:cNvSpPr txBox="1"/>
      </xdr:nvSpPr>
      <xdr:spPr>
        <a:xfrm>
          <a:off x="14292795" y="165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110289</xdr:rowOff>
    </xdr:from>
    <xdr:to>
      <xdr:col>72</xdr:col>
      <xdr:colOff>38100</xdr:colOff>
      <xdr:row>98</xdr:row>
      <xdr:rowOff>40439</xdr:rowOff>
    </xdr:to>
    <xdr:sp macro="" textlink="">
      <xdr:nvSpPr>
        <xdr:cNvPr id="708" name="楕円 707"/>
        <xdr:cNvSpPr/>
      </xdr:nvSpPr>
      <xdr:spPr>
        <a:xfrm>
          <a:off x="13652500" y="167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56966</xdr:rowOff>
    </xdr:from>
    <xdr:ext cx="599010" cy="259045"/>
    <xdr:sp macro="" textlink="">
      <xdr:nvSpPr>
        <xdr:cNvPr id="709" name="テキスト ボックス 708"/>
        <xdr:cNvSpPr txBox="1"/>
      </xdr:nvSpPr>
      <xdr:spPr>
        <a:xfrm>
          <a:off x="13403795" y="1651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139148</xdr:rowOff>
    </xdr:from>
    <xdr:to>
      <xdr:col>67</xdr:col>
      <xdr:colOff>101600</xdr:colOff>
      <xdr:row>98</xdr:row>
      <xdr:rowOff>69298</xdr:rowOff>
    </xdr:to>
    <xdr:sp macro="" textlink="">
      <xdr:nvSpPr>
        <xdr:cNvPr id="710" name="楕円 709"/>
        <xdr:cNvSpPr/>
      </xdr:nvSpPr>
      <xdr:spPr>
        <a:xfrm>
          <a:off x="12763500" y="167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85825</xdr:rowOff>
    </xdr:from>
    <xdr:ext cx="599010" cy="259045"/>
    <xdr:sp macro="" textlink="">
      <xdr:nvSpPr>
        <xdr:cNvPr id="711" name="テキスト ボックス 710"/>
        <xdr:cNvSpPr txBox="1"/>
      </xdr:nvSpPr>
      <xdr:spPr>
        <a:xfrm>
          <a:off x="12514795" y="1654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22599</xdr:rowOff>
    </xdr:from>
    <xdr:to>
      <xdr:col>116</xdr:col>
      <xdr:colOff>63500</xdr:colOff>
      <xdr:row>38</xdr:row>
      <xdr:rowOff>25400</xdr:rowOff>
    </xdr:to>
    <xdr:cxnSp macro="">
      <xdr:nvCxnSpPr>
        <xdr:cNvPr id="736" name="直線コネクタ 735"/>
        <xdr:cNvCxnSpPr/>
      </xdr:nvCxnSpPr>
      <xdr:spPr>
        <a:xfrm>
          <a:off x="21323300" y="6537699"/>
          <a:ext cx="8382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22599</xdr:rowOff>
    </xdr:from>
    <xdr:to>
      <xdr:col>111</xdr:col>
      <xdr:colOff>177800</xdr:colOff>
      <xdr:row>38</xdr:row>
      <xdr:rowOff>22657</xdr:rowOff>
    </xdr:to>
    <xdr:cxnSp macro="">
      <xdr:nvCxnSpPr>
        <xdr:cNvPr id="739" name="直線コネクタ 738"/>
        <xdr:cNvCxnSpPr/>
      </xdr:nvCxnSpPr>
      <xdr:spPr>
        <a:xfrm flipV="1">
          <a:off x="20434300" y="653769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22657</xdr:rowOff>
    </xdr:from>
    <xdr:to>
      <xdr:col>107</xdr:col>
      <xdr:colOff>50800</xdr:colOff>
      <xdr:row>38</xdr:row>
      <xdr:rowOff>22714</xdr:rowOff>
    </xdr:to>
    <xdr:cxnSp macro="">
      <xdr:nvCxnSpPr>
        <xdr:cNvPr id="742" name="直線コネクタ 741"/>
        <xdr:cNvCxnSpPr/>
      </xdr:nvCxnSpPr>
      <xdr:spPr>
        <a:xfrm flipV="1">
          <a:off x="19545300" y="6537757"/>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21685</xdr:rowOff>
    </xdr:from>
    <xdr:to>
      <xdr:col>102</xdr:col>
      <xdr:colOff>114300</xdr:colOff>
      <xdr:row>38</xdr:row>
      <xdr:rowOff>22714</xdr:rowOff>
    </xdr:to>
    <xdr:cxnSp macro="">
      <xdr:nvCxnSpPr>
        <xdr:cNvPr id="745" name="直線コネクタ 744"/>
        <xdr:cNvCxnSpPr/>
      </xdr:nvCxnSpPr>
      <xdr:spPr>
        <a:xfrm>
          <a:off x="18656300" y="653678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143250</xdr:rowOff>
    </xdr:from>
    <xdr:to>
      <xdr:col>112</xdr:col>
      <xdr:colOff>38100</xdr:colOff>
      <xdr:row>38</xdr:row>
      <xdr:rowOff>73400</xdr:rowOff>
    </xdr:to>
    <xdr:sp macro="" textlink="">
      <xdr:nvSpPr>
        <xdr:cNvPr id="757" name="楕円 756"/>
        <xdr:cNvSpPr/>
      </xdr:nvSpPr>
      <xdr:spPr>
        <a:xfrm>
          <a:off x="21272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64526</xdr:rowOff>
    </xdr:from>
    <xdr:ext cx="313932" cy="259045"/>
    <xdr:sp macro="" textlink="">
      <xdr:nvSpPr>
        <xdr:cNvPr id="758" name="テキスト ボックス 757"/>
        <xdr:cNvSpPr txBox="1"/>
      </xdr:nvSpPr>
      <xdr:spPr>
        <a:xfrm>
          <a:off x="21166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143307</xdr:rowOff>
    </xdr:from>
    <xdr:to>
      <xdr:col>107</xdr:col>
      <xdr:colOff>101600</xdr:colOff>
      <xdr:row>38</xdr:row>
      <xdr:rowOff>73457</xdr:rowOff>
    </xdr:to>
    <xdr:sp macro="" textlink="">
      <xdr:nvSpPr>
        <xdr:cNvPr id="759" name="楕円 758"/>
        <xdr:cNvSpPr/>
      </xdr:nvSpPr>
      <xdr:spPr>
        <a:xfrm>
          <a:off x="20383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64584</xdr:rowOff>
    </xdr:from>
    <xdr:ext cx="313932" cy="259045"/>
    <xdr:sp macro="" textlink="">
      <xdr:nvSpPr>
        <xdr:cNvPr id="760" name="テキスト ボックス 759"/>
        <xdr:cNvSpPr txBox="1"/>
      </xdr:nvSpPr>
      <xdr:spPr>
        <a:xfrm>
          <a:off x="20277333" y="6579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143364</xdr:rowOff>
    </xdr:from>
    <xdr:to>
      <xdr:col>102</xdr:col>
      <xdr:colOff>165100</xdr:colOff>
      <xdr:row>38</xdr:row>
      <xdr:rowOff>73514</xdr:rowOff>
    </xdr:to>
    <xdr:sp macro="" textlink="">
      <xdr:nvSpPr>
        <xdr:cNvPr id="761" name="楕円 760"/>
        <xdr:cNvSpPr/>
      </xdr:nvSpPr>
      <xdr:spPr>
        <a:xfrm>
          <a:off x="19494500" y="64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64641</xdr:rowOff>
    </xdr:from>
    <xdr:ext cx="313932" cy="259045"/>
    <xdr:sp macro="" textlink="">
      <xdr:nvSpPr>
        <xdr:cNvPr id="762" name="テキスト ボックス 761"/>
        <xdr:cNvSpPr txBox="1"/>
      </xdr:nvSpPr>
      <xdr:spPr>
        <a:xfrm>
          <a:off x="19388333" y="6579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142335</xdr:rowOff>
    </xdr:from>
    <xdr:to>
      <xdr:col>98</xdr:col>
      <xdr:colOff>38100</xdr:colOff>
      <xdr:row>38</xdr:row>
      <xdr:rowOff>72485</xdr:rowOff>
    </xdr:to>
    <xdr:sp macro="" textlink="">
      <xdr:nvSpPr>
        <xdr:cNvPr id="763" name="楕円 762"/>
        <xdr:cNvSpPr/>
      </xdr:nvSpPr>
      <xdr:spPr>
        <a:xfrm>
          <a:off x="186055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63612</xdr:rowOff>
    </xdr:from>
    <xdr:ext cx="313932" cy="259045"/>
    <xdr:sp macro="" textlink="">
      <xdr:nvSpPr>
        <xdr:cNvPr id="764" name="テキスト ボックス 763"/>
        <xdr:cNvSpPr txBox="1"/>
      </xdr:nvSpPr>
      <xdr:spPr>
        <a:xfrm>
          <a:off x="18499333" y="657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76515</xdr:rowOff>
    </xdr:from>
    <xdr:to>
      <xdr:col>116</xdr:col>
      <xdr:colOff>63500</xdr:colOff>
      <xdr:row>58</xdr:row>
      <xdr:rowOff>117315</xdr:rowOff>
    </xdr:to>
    <xdr:cxnSp macro="">
      <xdr:nvCxnSpPr>
        <xdr:cNvPr id="791" name="直線コネクタ 790"/>
        <xdr:cNvCxnSpPr/>
      </xdr:nvCxnSpPr>
      <xdr:spPr>
        <a:xfrm flipV="1">
          <a:off x="21323300" y="9849165"/>
          <a:ext cx="838200" cy="2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140899</xdr:rowOff>
    </xdr:from>
    <xdr:ext cx="534377" cy="259045"/>
    <xdr:sp macro="" textlink="">
      <xdr:nvSpPr>
        <xdr:cNvPr id="792" name="貸付金平均値テキスト"/>
        <xdr:cNvSpPr txBox="1"/>
      </xdr:nvSpPr>
      <xdr:spPr>
        <a:xfrm>
          <a:off x="22212300" y="991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5210</xdr:rowOff>
    </xdr:from>
    <xdr:to>
      <xdr:col>111</xdr:col>
      <xdr:colOff>177800</xdr:colOff>
      <xdr:row>58</xdr:row>
      <xdr:rowOff>117315</xdr:rowOff>
    </xdr:to>
    <xdr:cxnSp macro="">
      <xdr:nvCxnSpPr>
        <xdr:cNvPr id="794" name="直線コネクタ 793"/>
        <xdr:cNvCxnSpPr/>
      </xdr:nvCxnSpPr>
      <xdr:spPr>
        <a:xfrm>
          <a:off x="20434300" y="9949310"/>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6" name="テキスト ボックス 795"/>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5210</xdr:rowOff>
    </xdr:from>
    <xdr:to>
      <xdr:col>107</xdr:col>
      <xdr:colOff>50800</xdr:colOff>
      <xdr:row>58</xdr:row>
      <xdr:rowOff>139700</xdr:rowOff>
    </xdr:to>
    <xdr:cxnSp macro="">
      <xdr:nvCxnSpPr>
        <xdr:cNvPr id="797" name="直線コネクタ 796"/>
        <xdr:cNvCxnSpPr/>
      </xdr:nvCxnSpPr>
      <xdr:spPr>
        <a:xfrm flipV="1">
          <a:off x="19545300" y="9949310"/>
          <a:ext cx="889000" cy="13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98435</xdr:rowOff>
    </xdr:from>
    <xdr:ext cx="469744" cy="259045"/>
    <xdr:sp macro="" textlink="">
      <xdr:nvSpPr>
        <xdr:cNvPr id="799" name="テキスト ボックス 798"/>
        <xdr:cNvSpPr txBox="1"/>
      </xdr:nvSpPr>
      <xdr:spPr>
        <a:xfrm>
          <a:off x="20199428" y="100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138237</xdr:rowOff>
    </xdr:from>
    <xdr:ext cx="469744" cy="259045"/>
    <xdr:sp macro="" textlink="">
      <xdr:nvSpPr>
        <xdr:cNvPr id="804" name="テキスト ボックス 803"/>
        <xdr:cNvSpPr txBox="1"/>
      </xdr:nvSpPr>
      <xdr:spPr>
        <a:xfrm>
          <a:off x="18421428" y="97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25715</xdr:rowOff>
    </xdr:from>
    <xdr:to>
      <xdr:col>116</xdr:col>
      <xdr:colOff>114300</xdr:colOff>
      <xdr:row>57</xdr:row>
      <xdr:rowOff>127315</xdr:rowOff>
    </xdr:to>
    <xdr:sp macro="" textlink="">
      <xdr:nvSpPr>
        <xdr:cNvPr id="810" name="楕円 809"/>
        <xdr:cNvSpPr/>
      </xdr:nvSpPr>
      <xdr:spPr>
        <a:xfrm>
          <a:off x="22110700" y="97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48592</xdr:rowOff>
    </xdr:from>
    <xdr:ext cx="534377" cy="259045"/>
    <xdr:sp macro="" textlink="">
      <xdr:nvSpPr>
        <xdr:cNvPr id="811" name="貸付金該当値テキスト"/>
        <xdr:cNvSpPr txBox="1"/>
      </xdr:nvSpPr>
      <xdr:spPr>
        <a:xfrm>
          <a:off x="22212300" y="96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66515</xdr:rowOff>
    </xdr:from>
    <xdr:to>
      <xdr:col>112</xdr:col>
      <xdr:colOff>38100</xdr:colOff>
      <xdr:row>58</xdr:row>
      <xdr:rowOff>168115</xdr:rowOff>
    </xdr:to>
    <xdr:sp macro="" textlink="">
      <xdr:nvSpPr>
        <xdr:cNvPr id="812" name="楕円 811"/>
        <xdr:cNvSpPr/>
      </xdr:nvSpPr>
      <xdr:spPr>
        <a:xfrm>
          <a:off x="21272500" y="100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159242</xdr:rowOff>
    </xdr:from>
    <xdr:ext cx="469744" cy="259045"/>
    <xdr:sp macro="" textlink="">
      <xdr:nvSpPr>
        <xdr:cNvPr id="813" name="テキスト ボックス 812"/>
        <xdr:cNvSpPr txBox="1"/>
      </xdr:nvSpPr>
      <xdr:spPr>
        <a:xfrm>
          <a:off x="21088428" y="101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125860</xdr:rowOff>
    </xdr:from>
    <xdr:to>
      <xdr:col>107</xdr:col>
      <xdr:colOff>101600</xdr:colOff>
      <xdr:row>58</xdr:row>
      <xdr:rowOff>56010</xdr:rowOff>
    </xdr:to>
    <xdr:sp macro="" textlink="">
      <xdr:nvSpPr>
        <xdr:cNvPr id="814" name="楕円 813"/>
        <xdr:cNvSpPr/>
      </xdr:nvSpPr>
      <xdr:spPr>
        <a:xfrm>
          <a:off x="20383500" y="989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72537</xdr:rowOff>
    </xdr:from>
    <xdr:ext cx="534377" cy="259045"/>
    <xdr:sp macro="" textlink="">
      <xdr:nvSpPr>
        <xdr:cNvPr id="815" name="テキスト ボックス 814"/>
        <xdr:cNvSpPr txBox="1"/>
      </xdr:nvSpPr>
      <xdr:spPr>
        <a:xfrm>
          <a:off x="20167111" y="967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108917</xdr:rowOff>
    </xdr:from>
    <xdr:to>
      <xdr:col>116</xdr:col>
      <xdr:colOff>62864</xdr:colOff>
      <xdr:row>77</xdr:row>
      <xdr:rowOff>162720</xdr:rowOff>
    </xdr:to>
    <xdr:cxnSp macro="">
      <xdr:nvCxnSpPr>
        <xdr:cNvPr id="841" name="直線コネクタ 840"/>
        <xdr:cNvCxnSpPr/>
      </xdr:nvCxnSpPr>
      <xdr:spPr>
        <a:xfrm flipV="1">
          <a:off x="22159595" y="12624767"/>
          <a:ext cx="1269" cy="739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166547</xdr:rowOff>
    </xdr:from>
    <xdr:ext cx="534377" cy="259045"/>
    <xdr:sp macro="" textlink="">
      <xdr:nvSpPr>
        <xdr:cNvPr id="842" name="繰出金最小値テキスト"/>
        <xdr:cNvSpPr txBox="1"/>
      </xdr:nvSpPr>
      <xdr:spPr>
        <a:xfrm>
          <a:off x="22212300" y="133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162720</xdr:rowOff>
    </xdr:from>
    <xdr:to>
      <xdr:col>116</xdr:col>
      <xdr:colOff>152400</xdr:colOff>
      <xdr:row>77</xdr:row>
      <xdr:rowOff>162720</xdr:rowOff>
    </xdr:to>
    <xdr:cxnSp macro="">
      <xdr:nvCxnSpPr>
        <xdr:cNvPr id="843" name="直線コネクタ 842"/>
        <xdr:cNvCxnSpPr/>
      </xdr:nvCxnSpPr>
      <xdr:spPr>
        <a:xfrm>
          <a:off x="22072600" y="1336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55594</xdr:rowOff>
    </xdr:from>
    <xdr:ext cx="599010" cy="259045"/>
    <xdr:sp macro="" textlink="">
      <xdr:nvSpPr>
        <xdr:cNvPr id="844" name="繰出金最大値テキスト"/>
        <xdr:cNvSpPr txBox="1"/>
      </xdr:nvSpPr>
      <xdr:spPr>
        <a:xfrm>
          <a:off x="22212300" y="123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108917</xdr:rowOff>
    </xdr:from>
    <xdr:to>
      <xdr:col>116</xdr:col>
      <xdr:colOff>152400</xdr:colOff>
      <xdr:row>73</xdr:row>
      <xdr:rowOff>108917</xdr:rowOff>
    </xdr:to>
    <xdr:cxnSp macro="">
      <xdr:nvCxnSpPr>
        <xdr:cNvPr id="845" name="直線コネクタ 844"/>
        <xdr:cNvCxnSpPr/>
      </xdr:nvCxnSpPr>
      <xdr:spPr>
        <a:xfrm>
          <a:off x="22072600" y="1262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122971</xdr:rowOff>
    </xdr:from>
    <xdr:to>
      <xdr:col>116</xdr:col>
      <xdr:colOff>63500</xdr:colOff>
      <xdr:row>75</xdr:row>
      <xdr:rowOff>167013</xdr:rowOff>
    </xdr:to>
    <xdr:cxnSp macro="">
      <xdr:nvCxnSpPr>
        <xdr:cNvPr id="846" name="直線コネクタ 845"/>
        <xdr:cNvCxnSpPr/>
      </xdr:nvCxnSpPr>
      <xdr:spPr>
        <a:xfrm>
          <a:off x="21323300" y="12981721"/>
          <a:ext cx="8382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123321</xdr:rowOff>
    </xdr:from>
    <xdr:ext cx="599010" cy="259045"/>
    <xdr:sp macro="" textlink="">
      <xdr:nvSpPr>
        <xdr:cNvPr id="847" name="繰出金平均値テキスト"/>
        <xdr:cNvSpPr txBox="1"/>
      </xdr:nvSpPr>
      <xdr:spPr>
        <a:xfrm>
          <a:off x="22212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100444</xdr:rowOff>
    </xdr:from>
    <xdr:to>
      <xdr:col>116</xdr:col>
      <xdr:colOff>114300</xdr:colOff>
      <xdr:row>76</xdr:row>
      <xdr:rowOff>30593</xdr:rowOff>
    </xdr:to>
    <xdr:sp macro="" textlink="">
      <xdr:nvSpPr>
        <xdr:cNvPr id="848" name="フローチャート: 判断 847"/>
        <xdr:cNvSpPr/>
      </xdr:nvSpPr>
      <xdr:spPr>
        <a:xfrm>
          <a:off x="221107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122971</xdr:rowOff>
    </xdr:from>
    <xdr:to>
      <xdr:col>111</xdr:col>
      <xdr:colOff>177800</xdr:colOff>
      <xdr:row>76</xdr:row>
      <xdr:rowOff>6407</xdr:rowOff>
    </xdr:to>
    <xdr:cxnSp macro="">
      <xdr:nvCxnSpPr>
        <xdr:cNvPr id="849" name="直線コネクタ 848"/>
        <xdr:cNvCxnSpPr/>
      </xdr:nvCxnSpPr>
      <xdr:spPr>
        <a:xfrm flipV="1">
          <a:off x="20434300" y="12981721"/>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118833</xdr:rowOff>
    </xdr:from>
    <xdr:to>
      <xdr:col>112</xdr:col>
      <xdr:colOff>38100</xdr:colOff>
      <xdr:row>76</xdr:row>
      <xdr:rowOff>48983</xdr:rowOff>
    </xdr:to>
    <xdr:sp macro="" textlink="">
      <xdr:nvSpPr>
        <xdr:cNvPr id="850" name="フローチャート: 判断 849"/>
        <xdr:cNvSpPr/>
      </xdr:nvSpPr>
      <xdr:spPr>
        <a:xfrm>
          <a:off x="21272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40110</xdr:rowOff>
    </xdr:from>
    <xdr:ext cx="599010" cy="259045"/>
    <xdr:sp macro="" textlink="">
      <xdr:nvSpPr>
        <xdr:cNvPr id="851" name="テキスト ボックス 850"/>
        <xdr:cNvSpPr txBox="1"/>
      </xdr:nvSpPr>
      <xdr:spPr>
        <a:xfrm>
          <a:off x="21023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6407</xdr:rowOff>
    </xdr:from>
    <xdr:to>
      <xdr:col>107</xdr:col>
      <xdr:colOff>50800</xdr:colOff>
      <xdr:row>76</xdr:row>
      <xdr:rowOff>28715</xdr:rowOff>
    </xdr:to>
    <xdr:cxnSp macro="">
      <xdr:nvCxnSpPr>
        <xdr:cNvPr id="852" name="直線コネクタ 851"/>
        <xdr:cNvCxnSpPr/>
      </xdr:nvCxnSpPr>
      <xdr:spPr>
        <a:xfrm flipV="1">
          <a:off x="19545300" y="13036607"/>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110992</xdr:rowOff>
    </xdr:from>
    <xdr:to>
      <xdr:col>107</xdr:col>
      <xdr:colOff>101600</xdr:colOff>
      <xdr:row>76</xdr:row>
      <xdr:rowOff>41142</xdr:rowOff>
    </xdr:to>
    <xdr:sp macro="" textlink="">
      <xdr:nvSpPr>
        <xdr:cNvPr id="853" name="フローチャート: 判断 852"/>
        <xdr:cNvSpPr/>
      </xdr:nvSpPr>
      <xdr:spPr>
        <a:xfrm>
          <a:off x="20383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57669</xdr:rowOff>
    </xdr:from>
    <xdr:ext cx="599010" cy="259045"/>
    <xdr:sp macro="" textlink="">
      <xdr:nvSpPr>
        <xdr:cNvPr id="854" name="テキスト ボックス 853"/>
        <xdr:cNvSpPr txBox="1"/>
      </xdr:nvSpPr>
      <xdr:spPr>
        <a:xfrm>
          <a:off x="20134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157791</xdr:rowOff>
    </xdr:from>
    <xdr:to>
      <xdr:col>102</xdr:col>
      <xdr:colOff>114300</xdr:colOff>
      <xdr:row>76</xdr:row>
      <xdr:rowOff>28715</xdr:rowOff>
    </xdr:to>
    <xdr:cxnSp macro="">
      <xdr:nvCxnSpPr>
        <xdr:cNvPr id="855" name="直線コネクタ 854"/>
        <xdr:cNvCxnSpPr/>
      </xdr:nvCxnSpPr>
      <xdr:spPr>
        <a:xfrm>
          <a:off x="18656300" y="12330741"/>
          <a:ext cx="889000" cy="7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124900</xdr:rowOff>
    </xdr:from>
    <xdr:to>
      <xdr:col>102</xdr:col>
      <xdr:colOff>165100</xdr:colOff>
      <xdr:row>76</xdr:row>
      <xdr:rowOff>55051</xdr:rowOff>
    </xdr:to>
    <xdr:sp macro="" textlink="">
      <xdr:nvSpPr>
        <xdr:cNvPr id="856" name="フローチャート: 判断 855"/>
        <xdr:cNvSpPr/>
      </xdr:nvSpPr>
      <xdr:spPr>
        <a:xfrm>
          <a:off x="19494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71577</xdr:rowOff>
    </xdr:from>
    <xdr:ext cx="599010" cy="259045"/>
    <xdr:sp macro="" textlink="">
      <xdr:nvSpPr>
        <xdr:cNvPr id="857" name="テキスト ボックス 856"/>
        <xdr:cNvSpPr txBox="1"/>
      </xdr:nvSpPr>
      <xdr:spPr>
        <a:xfrm>
          <a:off x="19245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135744</xdr:rowOff>
    </xdr:from>
    <xdr:to>
      <xdr:col>98</xdr:col>
      <xdr:colOff>38100</xdr:colOff>
      <xdr:row>76</xdr:row>
      <xdr:rowOff>65894</xdr:rowOff>
    </xdr:to>
    <xdr:sp macro="" textlink="">
      <xdr:nvSpPr>
        <xdr:cNvPr id="858" name="フローチャート: 判断 857"/>
        <xdr:cNvSpPr/>
      </xdr:nvSpPr>
      <xdr:spPr>
        <a:xfrm>
          <a:off x="18605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57022</xdr:rowOff>
    </xdr:from>
    <xdr:ext cx="599010" cy="259045"/>
    <xdr:sp macro="" textlink="">
      <xdr:nvSpPr>
        <xdr:cNvPr id="859" name="テキスト ボックス 858"/>
        <xdr:cNvSpPr txBox="1"/>
      </xdr:nvSpPr>
      <xdr:spPr>
        <a:xfrm>
          <a:off x="18356795"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116213</xdr:rowOff>
    </xdr:from>
    <xdr:to>
      <xdr:col>116</xdr:col>
      <xdr:colOff>114300</xdr:colOff>
      <xdr:row>76</xdr:row>
      <xdr:rowOff>46363</xdr:rowOff>
    </xdr:to>
    <xdr:sp macro="" textlink="">
      <xdr:nvSpPr>
        <xdr:cNvPr id="865" name="楕円 864"/>
        <xdr:cNvSpPr/>
      </xdr:nvSpPr>
      <xdr:spPr>
        <a:xfrm>
          <a:off x="22110700" y="129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94640</xdr:rowOff>
    </xdr:from>
    <xdr:ext cx="599010" cy="259045"/>
    <xdr:sp macro="" textlink="">
      <xdr:nvSpPr>
        <xdr:cNvPr id="866" name="繰出金該当値テキスト"/>
        <xdr:cNvSpPr txBox="1"/>
      </xdr:nvSpPr>
      <xdr:spPr>
        <a:xfrm>
          <a:off x="22212300" y="129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72171</xdr:rowOff>
    </xdr:from>
    <xdr:to>
      <xdr:col>112</xdr:col>
      <xdr:colOff>38100</xdr:colOff>
      <xdr:row>76</xdr:row>
      <xdr:rowOff>2321</xdr:rowOff>
    </xdr:to>
    <xdr:sp macro="" textlink="">
      <xdr:nvSpPr>
        <xdr:cNvPr id="867" name="楕円 866"/>
        <xdr:cNvSpPr/>
      </xdr:nvSpPr>
      <xdr:spPr>
        <a:xfrm>
          <a:off x="21272500" y="129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18848</xdr:rowOff>
    </xdr:from>
    <xdr:ext cx="599010" cy="259045"/>
    <xdr:sp macro="" textlink="">
      <xdr:nvSpPr>
        <xdr:cNvPr id="868" name="テキスト ボックス 867"/>
        <xdr:cNvSpPr txBox="1"/>
      </xdr:nvSpPr>
      <xdr:spPr>
        <a:xfrm>
          <a:off x="21023795" y="127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127058</xdr:rowOff>
    </xdr:from>
    <xdr:to>
      <xdr:col>107</xdr:col>
      <xdr:colOff>101600</xdr:colOff>
      <xdr:row>76</xdr:row>
      <xdr:rowOff>57209</xdr:rowOff>
    </xdr:to>
    <xdr:sp macro="" textlink="">
      <xdr:nvSpPr>
        <xdr:cNvPr id="869" name="楕円 868"/>
        <xdr:cNvSpPr/>
      </xdr:nvSpPr>
      <xdr:spPr>
        <a:xfrm>
          <a:off x="20383500" y="12985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48334</xdr:rowOff>
    </xdr:from>
    <xdr:ext cx="599010" cy="259045"/>
    <xdr:sp macro="" textlink="">
      <xdr:nvSpPr>
        <xdr:cNvPr id="870" name="テキスト ボックス 869"/>
        <xdr:cNvSpPr txBox="1"/>
      </xdr:nvSpPr>
      <xdr:spPr>
        <a:xfrm>
          <a:off x="20134795" y="1307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149365</xdr:rowOff>
    </xdr:from>
    <xdr:to>
      <xdr:col>102</xdr:col>
      <xdr:colOff>165100</xdr:colOff>
      <xdr:row>76</xdr:row>
      <xdr:rowOff>79515</xdr:rowOff>
    </xdr:to>
    <xdr:sp macro="" textlink="">
      <xdr:nvSpPr>
        <xdr:cNvPr id="871" name="楕円 870"/>
        <xdr:cNvSpPr/>
      </xdr:nvSpPr>
      <xdr:spPr>
        <a:xfrm>
          <a:off x="19494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70642</xdr:rowOff>
    </xdr:from>
    <xdr:ext cx="534377" cy="259045"/>
    <xdr:sp macro="" textlink="">
      <xdr:nvSpPr>
        <xdr:cNvPr id="872" name="テキスト ボックス 871"/>
        <xdr:cNvSpPr txBox="1"/>
      </xdr:nvSpPr>
      <xdr:spPr>
        <a:xfrm>
          <a:off x="19278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106991</xdr:rowOff>
    </xdr:from>
    <xdr:to>
      <xdr:col>98</xdr:col>
      <xdr:colOff>38100</xdr:colOff>
      <xdr:row>72</xdr:row>
      <xdr:rowOff>37141</xdr:rowOff>
    </xdr:to>
    <xdr:sp macro="" textlink="">
      <xdr:nvSpPr>
        <xdr:cNvPr id="873" name="楕円 872"/>
        <xdr:cNvSpPr/>
      </xdr:nvSpPr>
      <xdr:spPr>
        <a:xfrm>
          <a:off x="18605500" y="122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53668</xdr:rowOff>
    </xdr:from>
    <xdr:ext cx="599010" cy="259045"/>
    <xdr:sp macro="" textlink="">
      <xdr:nvSpPr>
        <xdr:cNvPr id="874" name="テキスト ボックス 873"/>
        <xdr:cNvSpPr txBox="1"/>
      </xdr:nvSpPr>
      <xdr:spPr>
        <a:xfrm>
          <a:off x="18356795" y="120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1,410</a:t>
          </a:r>
          <a:r>
            <a:rPr kumimoji="1" lang="ja-JP" altLang="en-US" sz="1300">
              <a:latin typeface="ＭＳ Ｐゴシック" panose="020B0600070205080204" pitchFamily="50" charset="-128"/>
              <a:ea typeface="ＭＳ Ｐゴシック" panose="020B0600070205080204" pitchFamily="50" charset="-128"/>
            </a:rPr>
            <a:t>千円となっている。人件費の住民一人当たりのコストは類似団体を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千円上回っているが、これまでに独自の行政改革や集中改革プランにより職員数を減少しているため、職員数が少ない状況で職員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人あたりが多くの業務を兼任しており、これ以上の減員による人件費の削減は厳しい現状である。補助費等については一部事務組合への負担金が補助費歳出総額の約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を占めている。普通建設事業費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について前年度から</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減少しているのはユズ産地化促進のための投資的経費が減少したためと考えられる。この先も過疎化に伴う人口減少が予測されるが、住民サービスの質の維持及び将来に向けての投資的経費の必要性を鑑み、大幅な予算縮小は難しいと想定されることより、住民一人当たりのコストは当面は微増していく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
1,581
85.37
2,350,872
2,254,687
46,623
1,169,981
2,796,940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2491</xdr:rowOff>
    </xdr:from>
    <xdr:to>
      <xdr:col>24</xdr:col>
      <xdr:colOff>63500</xdr:colOff>
      <xdr:row>37</xdr:row>
      <xdr:rowOff>24143</xdr:rowOff>
    </xdr:to>
    <xdr:cxnSp macro="">
      <xdr:nvCxnSpPr>
        <xdr:cNvPr id="62" name="直線コネクタ 61"/>
        <xdr:cNvCxnSpPr/>
      </xdr:nvCxnSpPr>
      <xdr:spPr>
        <a:xfrm flipV="1">
          <a:off x="3797300" y="6346141"/>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162413</xdr:rowOff>
    </xdr:from>
    <xdr:to>
      <xdr:col>19</xdr:col>
      <xdr:colOff>177800</xdr:colOff>
      <xdr:row>37</xdr:row>
      <xdr:rowOff>24143</xdr:rowOff>
    </xdr:to>
    <xdr:cxnSp macro="">
      <xdr:nvCxnSpPr>
        <xdr:cNvPr id="65" name="直線コネクタ 64"/>
        <xdr:cNvCxnSpPr/>
      </xdr:nvCxnSpPr>
      <xdr:spPr>
        <a:xfrm>
          <a:off x="2908300" y="6334613"/>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160503</xdr:rowOff>
    </xdr:from>
    <xdr:to>
      <xdr:col>15</xdr:col>
      <xdr:colOff>50800</xdr:colOff>
      <xdr:row>36</xdr:row>
      <xdr:rowOff>162413</xdr:rowOff>
    </xdr:to>
    <xdr:cxnSp macro="">
      <xdr:nvCxnSpPr>
        <xdr:cNvPr id="68" name="直線コネクタ 67"/>
        <xdr:cNvCxnSpPr/>
      </xdr:nvCxnSpPr>
      <xdr:spPr>
        <a:xfrm>
          <a:off x="2019300" y="633270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13068</xdr:rowOff>
    </xdr:from>
    <xdr:ext cx="534377" cy="259045"/>
    <xdr:sp macro="" textlink="">
      <xdr:nvSpPr>
        <xdr:cNvPr id="70" name="テキスト ボックス 69"/>
        <xdr:cNvSpPr txBox="1"/>
      </xdr:nvSpPr>
      <xdr:spPr>
        <a:xfrm>
          <a:off x="2641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152306</xdr:rowOff>
    </xdr:from>
    <xdr:to>
      <xdr:col>10</xdr:col>
      <xdr:colOff>114300</xdr:colOff>
      <xdr:row>36</xdr:row>
      <xdr:rowOff>160503</xdr:rowOff>
    </xdr:to>
    <xdr:cxnSp macro="">
      <xdr:nvCxnSpPr>
        <xdr:cNvPr id="71" name="直線コネクタ 70"/>
        <xdr:cNvCxnSpPr/>
      </xdr:nvCxnSpPr>
      <xdr:spPr>
        <a:xfrm>
          <a:off x="1130300" y="6324506"/>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13802</xdr:rowOff>
    </xdr:from>
    <xdr:ext cx="534377" cy="259045"/>
    <xdr:sp macro="" textlink="">
      <xdr:nvSpPr>
        <xdr:cNvPr id="73" name="テキスト ボックス 72"/>
        <xdr:cNvSpPr txBox="1"/>
      </xdr:nvSpPr>
      <xdr:spPr>
        <a:xfrm>
          <a:off x="1752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15663</xdr:rowOff>
    </xdr:from>
    <xdr:ext cx="534377" cy="259045"/>
    <xdr:sp macro="" textlink="">
      <xdr:nvSpPr>
        <xdr:cNvPr id="75" name="テキスト ボックス 74"/>
        <xdr:cNvSpPr txBox="1"/>
      </xdr:nvSpPr>
      <xdr:spPr>
        <a:xfrm>
          <a:off x="86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123141</xdr:rowOff>
    </xdr:from>
    <xdr:to>
      <xdr:col>24</xdr:col>
      <xdr:colOff>114300</xdr:colOff>
      <xdr:row>37</xdr:row>
      <xdr:rowOff>53291</xdr:rowOff>
    </xdr:to>
    <xdr:sp macro="" textlink="">
      <xdr:nvSpPr>
        <xdr:cNvPr id="81" name="楕円 80"/>
        <xdr:cNvSpPr/>
      </xdr:nvSpPr>
      <xdr:spPr>
        <a:xfrm>
          <a:off x="4584700" y="62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146018</xdr:rowOff>
    </xdr:from>
    <xdr:ext cx="534377" cy="259045"/>
    <xdr:sp macro="" textlink="">
      <xdr:nvSpPr>
        <xdr:cNvPr id="82" name="議会費該当値テキスト"/>
        <xdr:cNvSpPr txBox="1"/>
      </xdr:nvSpPr>
      <xdr:spPr>
        <a:xfrm>
          <a:off x="4686300" y="61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144793</xdr:rowOff>
    </xdr:from>
    <xdr:to>
      <xdr:col>20</xdr:col>
      <xdr:colOff>38100</xdr:colOff>
      <xdr:row>37</xdr:row>
      <xdr:rowOff>74943</xdr:rowOff>
    </xdr:to>
    <xdr:sp macro="" textlink="">
      <xdr:nvSpPr>
        <xdr:cNvPr id="83" name="楕円 82"/>
        <xdr:cNvSpPr/>
      </xdr:nvSpPr>
      <xdr:spPr>
        <a:xfrm>
          <a:off x="37465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91470</xdr:rowOff>
    </xdr:from>
    <xdr:ext cx="534377" cy="259045"/>
    <xdr:sp macro="" textlink="">
      <xdr:nvSpPr>
        <xdr:cNvPr id="84" name="テキスト ボックス 83"/>
        <xdr:cNvSpPr txBox="1"/>
      </xdr:nvSpPr>
      <xdr:spPr>
        <a:xfrm>
          <a:off x="3530111" y="60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111613</xdr:rowOff>
    </xdr:from>
    <xdr:to>
      <xdr:col>15</xdr:col>
      <xdr:colOff>101600</xdr:colOff>
      <xdr:row>37</xdr:row>
      <xdr:rowOff>41763</xdr:rowOff>
    </xdr:to>
    <xdr:sp macro="" textlink="">
      <xdr:nvSpPr>
        <xdr:cNvPr id="85" name="楕円 84"/>
        <xdr:cNvSpPr/>
      </xdr:nvSpPr>
      <xdr:spPr>
        <a:xfrm>
          <a:off x="2857500" y="62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58290</xdr:rowOff>
    </xdr:from>
    <xdr:ext cx="534377" cy="259045"/>
    <xdr:sp macro="" textlink="">
      <xdr:nvSpPr>
        <xdr:cNvPr id="86" name="テキスト ボックス 85"/>
        <xdr:cNvSpPr txBox="1"/>
      </xdr:nvSpPr>
      <xdr:spPr>
        <a:xfrm>
          <a:off x="2641111" y="60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109703</xdr:rowOff>
    </xdr:from>
    <xdr:to>
      <xdr:col>10</xdr:col>
      <xdr:colOff>165100</xdr:colOff>
      <xdr:row>37</xdr:row>
      <xdr:rowOff>39853</xdr:rowOff>
    </xdr:to>
    <xdr:sp macro="" textlink="">
      <xdr:nvSpPr>
        <xdr:cNvPr id="87" name="楕円 86"/>
        <xdr:cNvSpPr/>
      </xdr:nvSpPr>
      <xdr:spPr>
        <a:xfrm>
          <a:off x="1968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56380</xdr:rowOff>
    </xdr:from>
    <xdr:ext cx="534377" cy="259045"/>
    <xdr:sp macro="" textlink="">
      <xdr:nvSpPr>
        <xdr:cNvPr id="88" name="テキスト ボックス 87"/>
        <xdr:cNvSpPr txBox="1"/>
      </xdr:nvSpPr>
      <xdr:spPr>
        <a:xfrm>
          <a:off x="1752111" y="60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101506</xdr:rowOff>
    </xdr:from>
    <xdr:to>
      <xdr:col>6</xdr:col>
      <xdr:colOff>38100</xdr:colOff>
      <xdr:row>37</xdr:row>
      <xdr:rowOff>31656</xdr:rowOff>
    </xdr:to>
    <xdr:sp macro="" textlink="">
      <xdr:nvSpPr>
        <xdr:cNvPr id="89" name="楕円 88"/>
        <xdr:cNvSpPr/>
      </xdr:nvSpPr>
      <xdr:spPr>
        <a:xfrm>
          <a:off x="1079500" y="62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48183</xdr:rowOff>
    </xdr:from>
    <xdr:ext cx="534377" cy="259045"/>
    <xdr:sp macro="" textlink="">
      <xdr:nvSpPr>
        <xdr:cNvPr id="90" name="テキスト ボックス 89"/>
        <xdr:cNvSpPr txBox="1"/>
      </xdr:nvSpPr>
      <xdr:spPr>
        <a:xfrm>
          <a:off x="863111" y="604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85168</xdr:rowOff>
    </xdr:from>
    <xdr:to>
      <xdr:col>24</xdr:col>
      <xdr:colOff>63500</xdr:colOff>
      <xdr:row>57</xdr:row>
      <xdr:rowOff>130730</xdr:rowOff>
    </xdr:to>
    <xdr:cxnSp macro="">
      <xdr:nvCxnSpPr>
        <xdr:cNvPr id="123" name="直線コネクタ 122"/>
        <xdr:cNvCxnSpPr/>
      </xdr:nvCxnSpPr>
      <xdr:spPr>
        <a:xfrm>
          <a:off x="3797300" y="9857818"/>
          <a:ext cx="838200" cy="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12391</xdr:rowOff>
    </xdr:from>
    <xdr:to>
      <xdr:col>19</xdr:col>
      <xdr:colOff>177800</xdr:colOff>
      <xdr:row>57</xdr:row>
      <xdr:rowOff>85168</xdr:rowOff>
    </xdr:to>
    <xdr:cxnSp macro="">
      <xdr:nvCxnSpPr>
        <xdr:cNvPr id="126" name="直線コネクタ 125"/>
        <xdr:cNvCxnSpPr/>
      </xdr:nvCxnSpPr>
      <xdr:spPr>
        <a:xfrm>
          <a:off x="2908300" y="9785041"/>
          <a:ext cx="889000" cy="7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12391</xdr:rowOff>
    </xdr:from>
    <xdr:to>
      <xdr:col>15</xdr:col>
      <xdr:colOff>50800</xdr:colOff>
      <xdr:row>57</xdr:row>
      <xdr:rowOff>64302</xdr:rowOff>
    </xdr:to>
    <xdr:cxnSp macro="">
      <xdr:nvCxnSpPr>
        <xdr:cNvPr id="129" name="直線コネクタ 128"/>
        <xdr:cNvCxnSpPr/>
      </xdr:nvCxnSpPr>
      <xdr:spPr>
        <a:xfrm flipV="1">
          <a:off x="2019300" y="9785041"/>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145132</xdr:rowOff>
    </xdr:from>
    <xdr:ext cx="599010" cy="259045"/>
    <xdr:sp macro="" textlink="">
      <xdr:nvSpPr>
        <xdr:cNvPr id="131" name="テキスト ボックス 130"/>
        <xdr:cNvSpPr txBox="1"/>
      </xdr:nvSpPr>
      <xdr:spPr>
        <a:xfrm>
          <a:off x="2608795" y="9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21838</xdr:rowOff>
    </xdr:from>
    <xdr:to>
      <xdr:col>10</xdr:col>
      <xdr:colOff>114300</xdr:colOff>
      <xdr:row>57</xdr:row>
      <xdr:rowOff>64302</xdr:rowOff>
    </xdr:to>
    <xdr:cxnSp macro="">
      <xdr:nvCxnSpPr>
        <xdr:cNvPr id="132" name="直線コネクタ 131"/>
        <xdr:cNvCxnSpPr/>
      </xdr:nvCxnSpPr>
      <xdr:spPr>
        <a:xfrm>
          <a:off x="1130300" y="9451588"/>
          <a:ext cx="889000" cy="3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8161</xdr:rowOff>
    </xdr:from>
    <xdr:ext cx="599010" cy="259045"/>
    <xdr:sp macro="" textlink="">
      <xdr:nvSpPr>
        <xdr:cNvPr id="134" name="テキスト ボックス 133"/>
        <xdr:cNvSpPr txBox="1"/>
      </xdr:nvSpPr>
      <xdr:spPr>
        <a:xfrm>
          <a:off x="1719795" y="99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168104</xdr:rowOff>
    </xdr:from>
    <xdr:ext cx="599010" cy="259045"/>
    <xdr:sp macro="" textlink="">
      <xdr:nvSpPr>
        <xdr:cNvPr id="136" name="テキスト ボックス 135"/>
        <xdr:cNvSpPr txBox="1"/>
      </xdr:nvSpPr>
      <xdr:spPr>
        <a:xfrm>
          <a:off x="830795" y="9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79930</xdr:rowOff>
    </xdr:from>
    <xdr:to>
      <xdr:col>24</xdr:col>
      <xdr:colOff>114300</xdr:colOff>
      <xdr:row>58</xdr:row>
      <xdr:rowOff>10080</xdr:rowOff>
    </xdr:to>
    <xdr:sp macro="" textlink="">
      <xdr:nvSpPr>
        <xdr:cNvPr id="142" name="楕円 141"/>
        <xdr:cNvSpPr/>
      </xdr:nvSpPr>
      <xdr:spPr>
        <a:xfrm>
          <a:off x="4584700" y="98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58357</xdr:rowOff>
    </xdr:from>
    <xdr:ext cx="599010" cy="259045"/>
    <xdr:sp macro="" textlink="">
      <xdr:nvSpPr>
        <xdr:cNvPr id="143" name="総務費該当値テキスト"/>
        <xdr:cNvSpPr txBox="1"/>
      </xdr:nvSpPr>
      <xdr:spPr>
        <a:xfrm>
          <a:off x="4686300" y="983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34368</xdr:rowOff>
    </xdr:from>
    <xdr:to>
      <xdr:col>20</xdr:col>
      <xdr:colOff>38100</xdr:colOff>
      <xdr:row>57</xdr:row>
      <xdr:rowOff>135968</xdr:rowOff>
    </xdr:to>
    <xdr:sp macro="" textlink="">
      <xdr:nvSpPr>
        <xdr:cNvPr id="144" name="楕円 143"/>
        <xdr:cNvSpPr/>
      </xdr:nvSpPr>
      <xdr:spPr>
        <a:xfrm>
          <a:off x="3746500" y="98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152495</xdr:rowOff>
    </xdr:from>
    <xdr:ext cx="599010" cy="259045"/>
    <xdr:sp macro="" textlink="">
      <xdr:nvSpPr>
        <xdr:cNvPr id="145" name="テキスト ボックス 144"/>
        <xdr:cNvSpPr txBox="1"/>
      </xdr:nvSpPr>
      <xdr:spPr>
        <a:xfrm>
          <a:off x="3497795" y="958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133041</xdr:rowOff>
    </xdr:from>
    <xdr:to>
      <xdr:col>15</xdr:col>
      <xdr:colOff>101600</xdr:colOff>
      <xdr:row>57</xdr:row>
      <xdr:rowOff>63191</xdr:rowOff>
    </xdr:to>
    <xdr:sp macro="" textlink="">
      <xdr:nvSpPr>
        <xdr:cNvPr id="146" name="楕円 145"/>
        <xdr:cNvSpPr/>
      </xdr:nvSpPr>
      <xdr:spPr>
        <a:xfrm>
          <a:off x="2857500" y="973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79718</xdr:rowOff>
    </xdr:from>
    <xdr:ext cx="599010" cy="259045"/>
    <xdr:sp macro="" textlink="">
      <xdr:nvSpPr>
        <xdr:cNvPr id="147" name="テキスト ボックス 146"/>
        <xdr:cNvSpPr txBox="1"/>
      </xdr:nvSpPr>
      <xdr:spPr>
        <a:xfrm>
          <a:off x="2608795" y="950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13502</xdr:rowOff>
    </xdr:from>
    <xdr:to>
      <xdr:col>10</xdr:col>
      <xdr:colOff>165100</xdr:colOff>
      <xdr:row>57</xdr:row>
      <xdr:rowOff>115102</xdr:rowOff>
    </xdr:to>
    <xdr:sp macro="" textlink="">
      <xdr:nvSpPr>
        <xdr:cNvPr id="148" name="楕円 147"/>
        <xdr:cNvSpPr/>
      </xdr:nvSpPr>
      <xdr:spPr>
        <a:xfrm>
          <a:off x="1968500" y="97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131629</xdr:rowOff>
    </xdr:from>
    <xdr:ext cx="599010" cy="259045"/>
    <xdr:sp macro="" textlink="">
      <xdr:nvSpPr>
        <xdr:cNvPr id="149" name="テキスト ボックス 148"/>
        <xdr:cNvSpPr txBox="1"/>
      </xdr:nvSpPr>
      <xdr:spPr>
        <a:xfrm>
          <a:off x="1719795" y="95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142488</xdr:rowOff>
    </xdr:from>
    <xdr:to>
      <xdr:col>6</xdr:col>
      <xdr:colOff>38100</xdr:colOff>
      <xdr:row>55</xdr:row>
      <xdr:rowOff>72638</xdr:rowOff>
    </xdr:to>
    <xdr:sp macro="" textlink="">
      <xdr:nvSpPr>
        <xdr:cNvPr id="150" name="楕円 149"/>
        <xdr:cNvSpPr/>
      </xdr:nvSpPr>
      <xdr:spPr>
        <a:xfrm>
          <a:off x="1079500" y="94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89165</xdr:rowOff>
    </xdr:from>
    <xdr:ext cx="599010" cy="259045"/>
    <xdr:sp macro="" textlink="">
      <xdr:nvSpPr>
        <xdr:cNvPr id="151" name="テキスト ボックス 150"/>
        <xdr:cNvSpPr txBox="1"/>
      </xdr:nvSpPr>
      <xdr:spPr>
        <a:xfrm>
          <a:off x="830795" y="917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31397</xdr:rowOff>
    </xdr:from>
    <xdr:to>
      <xdr:col>24</xdr:col>
      <xdr:colOff>63500</xdr:colOff>
      <xdr:row>78</xdr:row>
      <xdr:rowOff>36759</xdr:rowOff>
    </xdr:to>
    <xdr:cxnSp macro="">
      <xdr:nvCxnSpPr>
        <xdr:cNvPr id="182" name="直線コネクタ 181"/>
        <xdr:cNvCxnSpPr/>
      </xdr:nvCxnSpPr>
      <xdr:spPr>
        <a:xfrm>
          <a:off x="3797300" y="13404497"/>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31397</xdr:rowOff>
    </xdr:from>
    <xdr:to>
      <xdr:col>19</xdr:col>
      <xdr:colOff>177800</xdr:colOff>
      <xdr:row>78</xdr:row>
      <xdr:rowOff>59874</xdr:rowOff>
    </xdr:to>
    <xdr:cxnSp macro="">
      <xdr:nvCxnSpPr>
        <xdr:cNvPr id="185" name="直線コネクタ 184"/>
        <xdr:cNvCxnSpPr/>
      </xdr:nvCxnSpPr>
      <xdr:spPr>
        <a:xfrm flipV="1">
          <a:off x="2908300" y="13404497"/>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59874</xdr:rowOff>
    </xdr:from>
    <xdr:to>
      <xdr:col>15</xdr:col>
      <xdr:colOff>50800</xdr:colOff>
      <xdr:row>78</xdr:row>
      <xdr:rowOff>77259</xdr:rowOff>
    </xdr:to>
    <xdr:cxnSp macro="">
      <xdr:nvCxnSpPr>
        <xdr:cNvPr id="188" name="直線コネクタ 187"/>
        <xdr:cNvCxnSpPr/>
      </xdr:nvCxnSpPr>
      <xdr:spPr>
        <a:xfrm flipV="1">
          <a:off x="2019300" y="13432974"/>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111859</xdr:rowOff>
    </xdr:from>
    <xdr:ext cx="599010" cy="259045"/>
    <xdr:sp macro="" textlink="">
      <xdr:nvSpPr>
        <xdr:cNvPr id="190" name="テキスト ボックス 189"/>
        <xdr:cNvSpPr txBox="1"/>
      </xdr:nvSpPr>
      <xdr:spPr>
        <a:xfrm>
          <a:off x="2608795" y="1314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77259</xdr:rowOff>
    </xdr:from>
    <xdr:to>
      <xdr:col>10</xdr:col>
      <xdr:colOff>114300</xdr:colOff>
      <xdr:row>78</xdr:row>
      <xdr:rowOff>95991</xdr:rowOff>
    </xdr:to>
    <xdr:cxnSp macro="">
      <xdr:nvCxnSpPr>
        <xdr:cNvPr id="191" name="直線コネクタ 190"/>
        <xdr:cNvCxnSpPr/>
      </xdr:nvCxnSpPr>
      <xdr:spPr>
        <a:xfrm flipV="1">
          <a:off x="1130300" y="13450359"/>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113541</xdr:rowOff>
    </xdr:from>
    <xdr:ext cx="599010" cy="259045"/>
    <xdr:sp macro="" textlink="">
      <xdr:nvSpPr>
        <xdr:cNvPr id="193" name="テキスト ボックス 192"/>
        <xdr:cNvSpPr txBox="1"/>
      </xdr:nvSpPr>
      <xdr:spPr>
        <a:xfrm>
          <a:off x="1719795" y="131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129160</xdr:rowOff>
    </xdr:from>
    <xdr:ext cx="599010" cy="259045"/>
    <xdr:sp macro="" textlink="">
      <xdr:nvSpPr>
        <xdr:cNvPr id="195" name="テキスト ボックス 194"/>
        <xdr:cNvSpPr txBox="1"/>
      </xdr:nvSpPr>
      <xdr:spPr>
        <a:xfrm>
          <a:off x="830795" y="131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157409</xdr:rowOff>
    </xdr:from>
    <xdr:to>
      <xdr:col>24</xdr:col>
      <xdr:colOff>114300</xdr:colOff>
      <xdr:row>78</xdr:row>
      <xdr:rowOff>87559</xdr:rowOff>
    </xdr:to>
    <xdr:sp macro="" textlink="">
      <xdr:nvSpPr>
        <xdr:cNvPr id="201" name="楕円 200"/>
        <xdr:cNvSpPr/>
      </xdr:nvSpPr>
      <xdr:spPr>
        <a:xfrm>
          <a:off x="4584700" y="133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116786</xdr:rowOff>
    </xdr:from>
    <xdr:ext cx="599010" cy="259045"/>
    <xdr:sp macro="" textlink="">
      <xdr:nvSpPr>
        <xdr:cNvPr id="202" name="民生費該当値テキスト"/>
        <xdr:cNvSpPr txBox="1"/>
      </xdr:nvSpPr>
      <xdr:spPr>
        <a:xfrm>
          <a:off x="4686300" y="1314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152047</xdr:rowOff>
    </xdr:from>
    <xdr:to>
      <xdr:col>20</xdr:col>
      <xdr:colOff>38100</xdr:colOff>
      <xdr:row>78</xdr:row>
      <xdr:rowOff>82197</xdr:rowOff>
    </xdr:to>
    <xdr:sp macro="" textlink="">
      <xdr:nvSpPr>
        <xdr:cNvPr id="203" name="楕円 202"/>
        <xdr:cNvSpPr/>
      </xdr:nvSpPr>
      <xdr:spPr>
        <a:xfrm>
          <a:off x="3746500" y="133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98724</xdr:rowOff>
    </xdr:from>
    <xdr:ext cx="599010" cy="259045"/>
    <xdr:sp macro="" textlink="">
      <xdr:nvSpPr>
        <xdr:cNvPr id="204" name="テキスト ボックス 203"/>
        <xdr:cNvSpPr txBox="1"/>
      </xdr:nvSpPr>
      <xdr:spPr>
        <a:xfrm>
          <a:off x="3497795" y="1312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9074</xdr:rowOff>
    </xdr:from>
    <xdr:to>
      <xdr:col>15</xdr:col>
      <xdr:colOff>101600</xdr:colOff>
      <xdr:row>78</xdr:row>
      <xdr:rowOff>110674</xdr:rowOff>
    </xdr:to>
    <xdr:sp macro="" textlink="">
      <xdr:nvSpPr>
        <xdr:cNvPr id="205" name="楕円 204"/>
        <xdr:cNvSpPr/>
      </xdr:nvSpPr>
      <xdr:spPr>
        <a:xfrm>
          <a:off x="2857500" y="133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101801</xdr:rowOff>
    </xdr:from>
    <xdr:ext cx="599010" cy="259045"/>
    <xdr:sp macro="" textlink="">
      <xdr:nvSpPr>
        <xdr:cNvPr id="206" name="テキスト ボックス 205"/>
        <xdr:cNvSpPr txBox="1"/>
      </xdr:nvSpPr>
      <xdr:spPr>
        <a:xfrm>
          <a:off x="2608795" y="134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26459</xdr:rowOff>
    </xdr:from>
    <xdr:to>
      <xdr:col>10</xdr:col>
      <xdr:colOff>165100</xdr:colOff>
      <xdr:row>78</xdr:row>
      <xdr:rowOff>128059</xdr:rowOff>
    </xdr:to>
    <xdr:sp macro="" textlink="">
      <xdr:nvSpPr>
        <xdr:cNvPr id="207" name="楕円 206"/>
        <xdr:cNvSpPr/>
      </xdr:nvSpPr>
      <xdr:spPr>
        <a:xfrm>
          <a:off x="1968500" y="133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119186</xdr:rowOff>
    </xdr:from>
    <xdr:ext cx="599010" cy="259045"/>
    <xdr:sp macro="" textlink="">
      <xdr:nvSpPr>
        <xdr:cNvPr id="208" name="テキスト ボックス 207"/>
        <xdr:cNvSpPr txBox="1"/>
      </xdr:nvSpPr>
      <xdr:spPr>
        <a:xfrm>
          <a:off x="1719795" y="1349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45191</xdr:rowOff>
    </xdr:from>
    <xdr:to>
      <xdr:col>6</xdr:col>
      <xdr:colOff>38100</xdr:colOff>
      <xdr:row>78</xdr:row>
      <xdr:rowOff>146791</xdr:rowOff>
    </xdr:to>
    <xdr:sp macro="" textlink="">
      <xdr:nvSpPr>
        <xdr:cNvPr id="209" name="楕円 208"/>
        <xdr:cNvSpPr/>
      </xdr:nvSpPr>
      <xdr:spPr>
        <a:xfrm>
          <a:off x="1079500" y="134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137918</xdr:rowOff>
    </xdr:from>
    <xdr:ext cx="599010" cy="259045"/>
    <xdr:sp macro="" textlink="">
      <xdr:nvSpPr>
        <xdr:cNvPr id="210" name="テキスト ボックス 209"/>
        <xdr:cNvSpPr txBox="1"/>
      </xdr:nvSpPr>
      <xdr:spPr>
        <a:xfrm>
          <a:off x="830795" y="1351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80259</xdr:rowOff>
    </xdr:from>
    <xdr:to>
      <xdr:col>24</xdr:col>
      <xdr:colOff>63500</xdr:colOff>
      <xdr:row>96</xdr:row>
      <xdr:rowOff>90990</xdr:rowOff>
    </xdr:to>
    <xdr:cxnSp macro="">
      <xdr:nvCxnSpPr>
        <xdr:cNvPr id="237" name="直線コネクタ 236"/>
        <xdr:cNvCxnSpPr/>
      </xdr:nvCxnSpPr>
      <xdr:spPr>
        <a:xfrm flipV="1">
          <a:off x="3797300" y="16539459"/>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75893</xdr:rowOff>
    </xdr:from>
    <xdr:to>
      <xdr:col>19</xdr:col>
      <xdr:colOff>177800</xdr:colOff>
      <xdr:row>96</xdr:row>
      <xdr:rowOff>90990</xdr:rowOff>
    </xdr:to>
    <xdr:cxnSp macro="">
      <xdr:nvCxnSpPr>
        <xdr:cNvPr id="240" name="直線コネクタ 239"/>
        <xdr:cNvCxnSpPr/>
      </xdr:nvCxnSpPr>
      <xdr:spPr>
        <a:xfrm>
          <a:off x="2908300" y="16535093"/>
          <a:ext cx="889000" cy="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60691</xdr:rowOff>
    </xdr:from>
    <xdr:to>
      <xdr:col>15</xdr:col>
      <xdr:colOff>50800</xdr:colOff>
      <xdr:row>96</xdr:row>
      <xdr:rowOff>75893</xdr:rowOff>
    </xdr:to>
    <xdr:cxnSp macro="">
      <xdr:nvCxnSpPr>
        <xdr:cNvPr id="243" name="直線コネクタ 242"/>
        <xdr:cNvCxnSpPr/>
      </xdr:nvCxnSpPr>
      <xdr:spPr>
        <a:xfrm>
          <a:off x="2019300" y="16519891"/>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81700</xdr:rowOff>
    </xdr:from>
    <xdr:ext cx="599010" cy="259045"/>
    <xdr:sp macro="" textlink="">
      <xdr:nvSpPr>
        <xdr:cNvPr id="245" name="テキスト ボックス 244"/>
        <xdr:cNvSpPr txBox="1"/>
      </xdr:nvSpPr>
      <xdr:spPr>
        <a:xfrm>
          <a:off x="2608795" y="1619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60691</xdr:rowOff>
    </xdr:from>
    <xdr:to>
      <xdr:col>10</xdr:col>
      <xdr:colOff>114300</xdr:colOff>
      <xdr:row>96</xdr:row>
      <xdr:rowOff>83903</xdr:rowOff>
    </xdr:to>
    <xdr:cxnSp macro="">
      <xdr:nvCxnSpPr>
        <xdr:cNvPr id="246" name="直線コネクタ 245"/>
        <xdr:cNvCxnSpPr/>
      </xdr:nvCxnSpPr>
      <xdr:spPr>
        <a:xfrm flipV="1">
          <a:off x="1130300" y="16519891"/>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63526</xdr:rowOff>
    </xdr:from>
    <xdr:ext cx="599010" cy="259045"/>
    <xdr:sp macro="" textlink="">
      <xdr:nvSpPr>
        <xdr:cNvPr id="248" name="テキスト ボックス 247"/>
        <xdr:cNvSpPr txBox="1"/>
      </xdr:nvSpPr>
      <xdr:spPr>
        <a:xfrm>
          <a:off x="1719795"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86152</xdr:rowOff>
    </xdr:from>
    <xdr:ext cx="599010" cy="259045"/>
    <xdr:sp macro="" textlink="">
      <xdr:nvSpPr>
        <xdr:cNvPr id="250" name="テキスト ボックス 249"/>
        <xdr:cNvSpPr txBox="1"/>
      </xdr:nvSpPr>
      <xdr:spPr>
        <a:xfrm>
          <a:off x="830795" y="1620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29459</xdr:rowOff>
    </xdr:from>
    <xdr:to>
      <xdr:col>24</xdr:col>
      <xdr:colOff>114300</xdr:colOff>
      <xdr:row>96</xdr:row>
      <xdr:rowOff>131059</xdr:rowOff>
    </xdr:to>
    <xdr:sp macro="" textlink="">
      <xdr:nvSpPr>
        <xdr:cNvPr id="256" name="楕円 255"/>
        <xdr:cNvSpPr/>
      </xdr:nvSpPr>
      <xdr:spPr>
        <a:xfrm>
          <a:off x="4584700" y="164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52336</xdr:rowOff>
    </xdr:from>
    <xdr:ext cx="534377" cy="259045"/>
    <xdr:sp macro="" textlink="">
      <xdr:nvSpPr>
        <xdr:cNvPr id="257" name="衛生費該当値テキスト"/>
        <xdr:cNvSpPr txBox="1"/>
      </xdr:nvSpPr>
      <xdr:spPr>
        <a:xfrm>
          <a:off x="4686300" y="163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40190</xdr:rowOff>
    </xdr:from>
    <xdr:to>
      <xdr:col>20</xdr:col>
      <xdr:colOff>38100</xdr:colOff>
      <xdr:row>96</xdr:row>
      <xdr:rowOff>141790</xdr:rowOff>
    </xdr:to>
    <xdr:sp macro="" textlink="">
      <xdr:nvSpPr>
        <xdr:cNvPr id="258" name="楕円 257"/>
        <xdr:cNvSpPr/>
      </xdr:nvSpPr>
      <xdr:spPr>
        <a:xfrm>
          <a:off x="3746500" y="164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132917</xdr:rowOff>
    </xdr:from>
    <xdr:ext cx="534377" cy="259045"/>
    <xdr:sp macro="" textlink="">
      <xdr:nvSpPr>
        <xdr:cNvPr id="259" name="テキスト ボックス 258"/>
        <xdr:cNvSpPr txBox="1"/>
      </xdr:nvSpPr>
      <xdr:spPr>
        <a:xfrm>
          <a:off x="3530111" y="165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25093</xdr:rowOff>
    </xdr:from>
    <xdr:to>
      <xdr:col>15</xdr:col>
      <xdr:colOff>101600</xdr:colOff>
      <xdr:row>96</xdr:row>
      <xdr:rowOff>126693</xdr:rowOff>
    </xdr:to>
    <xdr:sp macro="" textlink="">
      <xdr:nvSpPr>
        <xdr:cNvPr id="260" name="楕円 259"/>
        <xdr:cNvSpPr/>
      </xdr:nvSpPr>
      <xdr:spPr>
        <a:xfrm>
          <a:off x="2857500" y="164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117820</xdr:rowOff>
    </xdr:from>
    <xdr:ext cx="534377" cy="259045"/>
    <xdr:sp macro="" textlink="">
      <xdr:nvSpPr>
        <xdr:cNvPr id="261" name="テキスト ボックス 260"/>
        <xdr:cNvSpPr txBox="1"/>
      </xdr:nvSpPr>
      <xdr:spPr>
        <a:xfrm>
          <a:off x="2641111" y="165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9891</xdr:rowOff>
    </xdr:from>
    <xdr:to>
      <xdr:col>10</xdr:col>
      <xdr:colOff>165100</xdr:colOff>
      <xdr:row>96</xdr:row>
      <xdr:rowOff>111491</xdr:rowOff>
    </xdr:to>
    <xdr:sp macro="" textlink="">
      <xdr:nvSpPr>
        <xdr:cNvPr id="262" name="楕円 261"/>
        <xdr:cNvSpPr/>
      </xdr:nvSpPr>
      <xdr:spPr>
        <a:xfrm>
          <a:off x="1968500" y="164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102618</xdr:rowOff>
    </xdr:from>
    <xdr:ext cx="534377" cy="259045"/>
    <xdr:sp macro="" textlink="">
      <xdr:nvSpPr>
        <xdr:cNvPr id="263" name="テキスト ボックス 262"/>
        <xdr:cNvSpPr txBox="1"/>
      </xdr:nvSpPr>
      <xdr:spPr>
        <a:xfrm>
          <a:off x="1752111" y="165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33103</xdr:rowOff>
    </xdr:from>
    <xdr:to>
      <xdr:col>6</xdr:col>
      <xdr:colOff>38100</xdr:colOff>
      <xdr:row>96</xdr:row>
      <xdr:rowOff>134703</xdr:rowOff>
    </xdr:to>
    <xdr:sp macro="" textlink="">
      <xdr:nvSpPr>
        <xdr:cNvPr id="264" name="楕円 263"/>
        <xdr:cNvSpPr/>
      </xdr:nvSpPr>
      <xdr:spPr>
        <a:xfrm>
          <a:off x="1079500" y="16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125830</xdr:rowOff>
    </xdr:from>
    <xdr:ext cx="534377" cy="259045"/>
    <xdr:sp macro="" textlink="">
      <xdr:nvSpPr>
        <xdr:cNvPr id="265" name="テキスト ボックス 264"/>
        <xdr:cNvSpPr txBox="1"/>
      </xdr:nvSpPr>
      <xdr:spPr>
        <a:xfrm>
          <a:off x="863111" y="165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43276</xdr:rowOff>
    </xdr:from>
    <xdr:to>
      <xdr:col>54</xdr:col>
      <xdr:colOff>189865</xdr:colOff>
      <xdr:row>38</xdr:row>
      <xdr:rowOff>139700</xdr:rowOff>
    </xdr:to>
    <xdr:cxnSp macro="">
      <xdr:nvCxnSpPr>
        <xdr:cNvPr id="287" name="直線コネクタ 286"/>
        <xdr:cNvCxnSpPr/>
      </xdr:nvCxnSpPr>
      <xdr:spPr>
        <a:xfrm flipV="1">
          <a:off x="10475595" y="6215476"/>
          <a:ext cx="1270" cy="43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161403</xdr:rowOff>
    </xdr:from>
    <xdr:ext cx="469744" cy="259045"/>
    <xdr:sp macro="" textlink="">
      <xdr:nvSpPr>
        <xdr:cNvPr id="290" name="労働費最大値テキスト"/>
        <xdr:cNvSpPr txBox="1"/>
      </xdr:nvSpPr>
      <xdr:spPr>
        <a:xfrm>
          <a:off x="10528300" y="59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43276</xdr:rowOff>
    </xdr:from>
    <xdr:to>
      <xdr:col>55</xdr:col>
      <xdr:colOff>88900</xdr:colOff>
      <xdr:row>36</xdr:row>
      <xdr:rowOff>43276</xdr:rowOff>
    </xdr:to>
    <xdr:cxnSp macro="">
      <xdr:nvCxnSpPr>
        <xdr:cNvPr id="291" name="直線コネクタ 290"/>
        <xdr:cNvCxnSpPr/>
      </xdr:nvCxnSpPr>
      <xdr:spPr>
        <a:xfrm>
          <a:off x="10388600" y="621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68240</xdr:rowOff>
    </xdr:from>
    <xdr:to>
      <xdr:col>55</xdr:col>
      <xdr:colOff>0</xdr:colOff>
      <xdr:row>38</xdr:row>
      <xdr:rowOff>70252</xdr:rowOff>
    </xdr:to>
    <xdr:cxnSp macro="">
      <xdr:nvCxnSpPr>
        <xdr:cNvPr id="292" name="直線コネクタ 291"/>
        <xdr:cNvCxnSpPr/>
      </xdr:nvCxnSpPr>
      <xdr:spPr>
        <a:xfrm flipV="1">
          <a:off x="9639300" y="6583340"/>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9171</xdr:rowOff>
    </xdr:from>
    <xdr:ext cx="469744" cy="259045"/>
    <xdr:sp macro="" textlink="">
      <xdr:nvSpPr>
        <xdr:cNvPr id="293" name="労働費平均値テキスト"/>
        <xdr:cNvSpPr txBox="1"/>
      </xdr:nvSpPr>
      <xdr:spPr>
        <a:xfrm>
          <a:off x="10528300" y="6524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30744</xdr:rowOff>
    </xdr:from>
    <xdr:to>
      <xdr:col>55</xdr:col>
      <xdr:colOff>50800</xdr:colOff>
      <xdr:row>38</xdr:row>
      <xdr:rowOff>132344</xdr:rowOff>
    </xdr:to>
    <xdr:sp macro="" textlink="">
      <xdr:nvSpPr>
        <xdr:cNvPr id="294" name="フローチャート: 判断 293"/>
        <xdr:cNvSpPr/>
      </xdr:nvSpPr>
      <xdr:spPr>
        <a:xfrm>
          <a:off x="10426700" y="654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70252</xdr:rowOff>
    </xdr:from>
    <xdr:to>
      <xdr:col>50</xdr:col>
      <xdr:colOff>114300</xdr:colOff>
      <xdr:row>38</xdr:row>
      <xdr:rowOff>71348</xdr:rowOff>
    </xdr:to>
    <xdr:cxnSp macro="">
      <xdr:nvCxnSpPr>
        <xdr:cNvPr id="295" name="直線コネクタ 294"/>
        <xdr:cNvCxnSpPr/>
      </xdr:nvCxnSpPr>
      <xdr:spPr>
        <a:xfrm flipV="1">
          <a:off x="8750300" y="6585352"/>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18445</xdr:rowOff>
    </xdr:from>
    <xdr:to>
      <xdr:col>50</xdr:col>
      <xdr:colOff>165100</xdr:colOff>
      <xdr:row>38</xdr:row>
      <xdr:rowOff>120045</xdr:rowOff>
    </xdr:to>
    <xdr:sp macro="" textlink="">
      <xdr:nvSpPr>
        <xdr:cNvPr id="296" name="フローチャート: 判断 295"/>
        <xdr:cNvSpPr/>
      </xdr:nvSpPr>
      <xdr:spPr>
        <a:xfrm>
          <a:off x="9588500" y="653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136572</xdr:rowOff>
    </xdr:from>
    <xdr:ext cx="469744" cy="259045"/>
    <xdr:sp macro="" textlink="">
      <xdr:nvSpPr>
        <xdr:cNvPr id="297" name="テキスト ボックス 296"/>
        <xdr:cNvSpPr txBox="1"/>
      </xdr:nvSpPr>
      <xdr:spPr>
        <a:xfrm>
          <a:off x="9404428" y="63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76241</xdr:rowOff>
    </xdr:from>
    <xdr:to>
      <xdr:col>45</xdr:col>
      <xdr:colOff>177800</xdr:colOff>
      <xdr:row>38</xdr:row>
      <xdr:rowOff>71348</xdr:rowOff>
    </xdr:to>
    <xdr:cxnSp macro="">
      <xdr:nvCxnSpPr>
        <xdr:cNvPr id="298" name="直線コネクタ 297"/>
        <xdr:cNvCxnSpPr/>
      </xdr:nvCxnSpPr>
      <xdr:spPr>
        <a:xfrm>
          <a:off x="7861300" y="6076991"/>
          <a:ext cx="889000" cy="5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43820</xdr:rowOff>
    </xdr:from>
    <xdr:to>
      <xdr:col>46</xdr:col>
      <xdr:colOff>38100</xdr:colOff>
      <xdr:row>38</xdr:row>
      <xdr:rowOff>145420</xdr:rowOff>
    </xdr:to>
    <xdr:sp macro="" textlink="">
      <xdr:nvSpPr>
        <xdr:cNvPr id="299" name="フローチャート: 判断 298"/>
        <xdr:cNvSpPr/>
      </xdr:nvSpPr>
      <xdr:spPr>
        <a:xfrm>
          <a:off x="8699500" y="65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136547</xdr:rowOff>
    </xdr:from>
    <xdr:ext cx="378565" cy="259045"/>
    <xdr:sp macro="" textlink="">
      <xdr:nvSpPr>
        <xdr:cNvPr id="300" name="テキスト ボックス 299"/>
        <xdr:cNvSpPr txBox="1"/>
      </xdr:nvSpPr>
      <xdr:spPr>
        <a:xfrm>
          <a:off x="8561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87762</xdr:rowOff>
    </xdr:from>
    <xdr:to>
      <xdr:col>41</xdr:col>
      <xdr:colOff>50800</xdr:colOff>
      <xdr:row>35</xdr:row>
      <xdr:rowOff>76241</xdr:rowOff>
    </xdr:to>
    <xdr:cxnSp macro="">
      <xdr:nvCxnSpPr>
        <xdr:cNvPr id="301" name="直線コネクタ 300"/>
        <xdr:cNvCxnSpPr/>
      </xdr:nvCxnSpPr>
      <xdr:spPr>
        <a:xfrm>
          <a:off x="6972300" y="5231262"/>
          <a:ext cx="889000" cy="8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132197</xdr:rowOff>
    </xdr:from>
    <xdr:to>
      <xdr:col>41</xdr:col>
      <xdr:colOff>101600</xdr:colOff>
      <xdr:row>38</xdr:row>
      <xdr:rowOff>62347</xdr:rowOff>
    </xdr:to>
    <xdr:sp macro="" textlink="">
      <xdr:nvSpPr>
        <xdr:cNvPr id="302" name="フローチャート: 判断 301"/>
        <xdr:cNvSpPr/>
      </xdr:nvSpPr>
      <xdr:spPr>
        <a:xfrm>
          <a:off x="7810500" y="647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53474</xdr:rowOff>
    </xdr:from>
    <xdr:ext cx="469744" cy="259045"/>
    <xdr:sp macro="" textlink="">
      <xdr:nvSpPr>
        <xdr:cNvPr id="303" name="テキスト ボックス 302"/>
        <xdr:cNvSpPr txBox="1"/>
      </xdr:nvSpPr>
      <xdr:spPr>
        <a:xfrm>
          <a:off x="7626428" y="656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62108</xdr:rowOff>
    </xdr:from>
    <xdr:to>
      <xdr:col>36</xdr:col>
      <xdr:colOff>165100</xdr:colOff>
      <xdr:row>37</xdr:row>
      <xdr:rowOff>163708</xdr:rowOff>
    </xdr:to>
    <xdr:sp macro="" textlink="">
      <xdr:nvSpPr>
        <xdr:cNvPr id="304" name="フローチャート: 判断 303"/>
        <xdr:cNvSpPr/>
      </xdr:nvSpPr>
      <xdr:spPr>
        <a:xfrm>
          <a:off x="6921500" y="640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154835</xdr:rowOff>
    </xdr:from>
    <xdr:ext cx="469744" cy="259045"/>
    <xdr:sp macro="" textlink="">
      <xdr:nvSpPr>
        <xdr:cNvPr id="305" name="テキスト ボックス 304"/>
        <xdr:cNvSpPr txBox="1"/>
      </xdr:nvSpPr>
      <xdr:spPr>
        <a:xfrm>
          <a:off x="6737428" y="649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17440</xdr:rowOff>
    </xdr:from>
    <xdr:to>
      <xdr:col>55</xdr:col>
      <xdr:colOff>50800</xdr:colOff>
      <xdr:row>38</xdr:row>
      <xdr:rowOff>119040</xdr:rowOff>
    </xdr:to>
    <xdr:sp macro="" textlink="">
      <xdr:nvSpPr>
        <xdr:cNvPr id="311" name="楕円 310"/>
        <xdr:cNvSpPr/>
      </xdr:nvSpPr>
      <xdr:spPr>
        <a:xfrm>
          <a:off x="104267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148267</xdr:rowOff>
    </xdr:from>
    <xdr:ext cx="469744" cy="259045"/>
    <xdr:sp macro="" textlink="">
      <xdr:nvSpPr>
        <xdr:cNvPr id="312" name="労働費該当値テキスト"/>
        <xdr:cNvSpPr txBox="1"/>
      </xdr:nvSpPr>
      <xdr:spPr>
        <a:xfrm>
          <a:off x="10528300" y="632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19452</xdr:rowOff>
    </xdr:from>
    <xdr:to>
      <xdr:col>50</xdr:col>
      <xdr:colOff>165100</xdr:colOff>
      <xdr:row>38</xdr:row>
      <xdr:rowOff>121052</xdr:rowOff>
    </xdr:to>
    <xdr:sp macro="" textlink="">
      <xdr:nvSpPr>
        <xdr:cNvPr id="313" name="楕円 312"/>
        <xdr:cNvSpPr/>
      </xdr:nvSpPr>
      <xdr:spPr>
        <a:xfrm>
          <a:off x="9588500" y="65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112179</xdr:rowOff>
    </xdr:from>
    <xdr:ext cx="469744" cy="259045"/>
    <xdr:sp macro="" textlink="">
      <xdr:nvSpPr>
        <xdr:cNvPr id="314" name="テキスト ボックス 313"/>
        <xdr:cNvSpPr txBox="1"/>
      </xdr:nvSpPr>
      <xdr:spPr>
        <a:xfrm>
          <a:off x="9404428" y="662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20548</xdr:rowOff>
    </xdr:from>
    <xdr:to>
      <xdr:col>46</xdr:col>
      <xdr:colOff>38100</xdr:colOff>
      <xdr:row>38</xdr:row>
      <xdr:rowOff>122148</xdr:rowOff>
    </xdr:to>
    <xdr:sp macro="" textlink="">
      <xdr:nvSpPr>
        <xdr:cNvPr id="315" name="楕円 314"/>
        <xdr:cNvSpPr/>
      </xdr:nvSpPr>
      <xdr:spPr>
        <a:xfrm>
          <a:off x="8699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138676</xdr:rowOff>
    </xdr:from>
    <xdr:ext cx="469744" cy="259045"/>
    <xdr:sp macro="" textlink="">
      <xdr:nvSpPr>
        <xdr:cNvPr id="316" name="テキスト ボックス 315"/>
        <xdr:cNvSpPr txBox="1"/>
      </xdr:nvSpPr>
      <xdr:spPr>
        <a:xfrm>
          <a:off x="8515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25441</xdr:rowOff>
    </xdr:from>
    <xdr:to>
      <xdr:col>41</xdr:col>
      <xdr:colOff>101600</xdr:colOff>
      <xdr:row>35</xdr:row>
      <xdr:rowOff>127041</xdr:rowOff>
    </xdr:to>
    <xdr:sp macro="" textlink="">
      <xdr:nvSpPr>
        <xdr:cNvPr id="317" name="楕円 316"/>
        <xdr:cNvSpPr/>
      </xdr:nvSpPr>
      <xdr:spPr>
        <a:xfrm>
          <a:off x="7810500" y="60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143568</xdr:rowOff>
    </xdr:from>
    <xdr:ext cx="534377" cy="259045"/>
    <xdr:sp macro="" textlink="">
      <xdr:nvSpPr>
        <xdr:cNvPr id="318" name="テキスト ボックス 317"/>
        <xdr:cNvSpPr txBox="1"/>
      </xdr:nvSpPr>
      <xdr:spPr>
        <a:xfrm>
          <a:off x="7594111" y="580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36962</xdr:rowOff>
    </xdr:from>
    <xdr:to>
      <xdr:col>36</xdr:col>
      <xdr:colOff>165100</xdr:colOff>
      <xdr:row>30</xdr:row>
      <xdr:rowOff>138562</xdr:rowOff>
    </xdr:to>
    <xdr:sp macro="" textlink="">
      <xdr:nvSpPr>
        <xdr:cNvPr id="319" name="楕円 318"/>
        <xdr:cNvSpPr/>
      </xdr:nvSpPr>
      <xdr:spPr>
        <a:xfrm>
          <a:off x="6921500" y="51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155089</xdr:rowOff>
    </xdr:from>
    <xdr:ext cx="534377" cy="259045"/>
    <xdr:sp macro="" textlink="">
      <xdr:nvSpPr>
        <xdr:cNvPr id="320" name="テキスト ボックス 319"/>
        <xdr:cNvSpPr txBox="1"/>
      </xdr:nvSpPr>
      <xdr:spPr>
        <a:xfrm>
          <a:off x="6705111" y="49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0" name="直線コネクタ 339"/>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1"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2" name="直線コネクタ 341"/>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3"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4" name="直線コネクタ 343"/>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117573</xdr:rowOff>
    </xdr:from>
    <xdr:to>
      <xdr:col>55</xdr:col>
      <xdr:colOff>0</xdr:colOff>
      <xdr:row>57</xdr:row>
      <xdr:rowOff>40780</xdr:rowOff>
    </xdr:to>
    <xdr:cxnSp macro="">
      <xdr:nvCxnSpPr>
        <xdr:cNvPr id="345" name="直線コネクタ 344"/>
        <xdr:cNvCxnSpPr/>
      </xdr:nvCxnSpPr>
      <xdr:spPr>
        <a:xfrm>
          <a:off x="9639300" y="9718773"/>
          <a:ext cx="8382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46"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7" name="フローチャート: 判断 346"/>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111115</xdr:rowOff>
    </xdr:from>
    <xdr:to>
      <xdr:col>50</xdr:col>
      <xdr:colOff>114300</xdr:colOff>
      <xdr:row>56</xdr:row>
      <xdr:rowOff>117573</xdr:rowOff>
    </xdr:to>
    <xdr:cxnSp macro="">
      <xdr:nvCxnSpPr>
        <xdr:cNvPr id="348" name="直線コネクタ 347"/>
        <xdr:cNvCxnSpPr/>
      </xdr:nvCxnSpPr>
      <xdr:spPr>
        <a:xfrm>
          <a:off x="8750300" y="971231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9" name="フローチャート: 判断 348"/>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0" name="テキスト ボックス 349"/>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111115</xdr:rowOff>
    </xdr:from>
    <xdr:to>
      <xdr:col>45</xdr:col>
      <xdr:colOff>177800</xdr:colOff>
      <xdr:row>57</xdr:row>
      <xdr:rowOff>133038</xdr:rowOff>
    </xdr:to>
    <xdr:cxnSp macro="">
      <xdr:nvCxnSpPr>
        <xdr:cNvPr id="351" name="直線コネクタ 350"/>
        <xdr:cNvCxnSpPr/>
      </xdr:nvCxnSpPr>
      <xdr:spPr>
        <a:xfrm flipV="1">
          <a:off x="7861300" y="9712315"/>
          <a:ext cx="889000" cy="19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2" name="フローチャート: 判断 351"/>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149493</xdr:rowOff>
    </xdr:from>
    <xdr:ext cx="599010" cy="259045"/>
    <xdr:sp macro="" textlink="">
      <xdr:nvSpPr>
        <xdr:cNvPr id="353" name="テキスト ボックス 352"/>
        <xdr:cNvSpPr txBox="1"/>
      </xdr:nvSpPr>
      <xdr:spPr>
        <a:xfrm>
          <a:off x="8450795" y="99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133038</xdr:rowOff>
    </xdr:from>
    <xdr:to>
      <xdr:col>41</xdr:col>
      <xdr:colOff>50800</xdr:colOff>
      <xdr:row>57</xdr:row>
      <xdr:rowOff>133614</xdr:rowOff>
    </xdr:to>
    <xdr:cxnSp macro="">
      <xdr:nvCxnSpPr>
        <xdr:cNvPr id="354" name="直線コネクタ 353"/>
        <xdr:cNvCxnSpPr/>
      </xdr:nvCxnSpPr>
      <xdr:spPr>
        <a:xfrm flipV="1">
          <a:off x="6972300" y="9905688"/>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5" name="フローチャート: 判断 354"/>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166590</xdr:rowOff>
    </xdr:from>
    <xdr:ext cx="599010" cy="259045"/>
    <xdr:sp macro="" textlink="">
      <xdr:nvSpPr>
        <xdr:cNvPr id="356" name="テキスト ボックス 355"/>
        <xdr:cNvSpPr txBox="1"/>
      </xdr:nvSpPr>
      <xdr:spPr>
        <a:xfrm>
          <a:off x="7561795" y="95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57" name="フローチャート: 判断 356"/>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163659</xdr:rowOff>
    </xdr:from>
    <xdr:ext cx="599010" cy="259045"/>
    <xdr:sp macro="" textlink="">
      <xdr:nvSpPr>
        <xdr:cNvPr id="358" name="テキスト ボックス 357"/>
        <xdr:cNvSpPr txBox="1"/>
      </xdr:nvSpPr>
      <xdr:spPr>
        <a:xfrm>
          <a:off x="6672795" y="95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161430</xdr:rowOff>
    </xdr:from>
    <xdr:to>
      <xdr:col>55</xdr:col>
      <xdr:colOff>50800</xdr:colOff>
      <xdr:row>57</xdr:row>
      <xdr:rowOff>91580</xdr:rowOff>
    </xdr:to>
    <xdr:sp macro="" textlink="">
      <xdr:nvSpPr>
        <xdr:cNvPr id="364" name="楕円 363"/>
        <xdr:cNvSpPr/>
      </xdr:nvSpPr>
      <xdr:spPr>
        <a:xfrm>
          <a:off x="10426700" y="97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12857</xdr:rowOff>
    </xdr:from>
    <xdr:ext cx="599010" cy="259045"/>
    <xdr:sp macro="" textlink="">
      <xdr:nvSpPr>
        <xdr:cNvPr id="365" name="農林水産業費該当値テキスト"/>
        <xdr:cNvSpPr txBox="1"/>
      </xdr:nvSpPr>
      <xdr:spPr>
        <a:xfrm>
          <a:off x="10528300" y="961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66773</xdr:rowOff>
    </xdr:from>
    <xdr:to>
      <xdr:col>50</xdr:col>
      <xdr:colOff>165100</xdr:colOff>
      <xdr:row>56</xdr:row>
      <xdr:rowOff>168373</xdr:rowOff>
    </xdr:to>
    <xdr:sp macro="" textlink="">
      <xdr:nvSpPr>
        <xdr:cNvPr id="366" name="楕円 365"/>
        <xdr:cNvSpPr/>
      </xdr:nvSpPr>
      <xdr:spPr>
        <a:xfrm>
          <a:off x="9588500" y="96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13450</xdr:rowOff>
    </xdr:from>
    <xdr:ext cx="599010" cy="259045"/>
    <xdr:sp macro="" textlink="">
      <xdr:nvSpPr>
        <xdr:cNvPr id="367" name="テキスト ボックス 366"/>
        <xdr:cNvSpPr txBox="1"/>
      </xdr:nvSpPr>
      <xdr:spPr>
        <a:xfrm>
          <a:off x="9339795" y="944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60315</xdr:rowOff>
    </xdr:from>
    <xdr:to>
      <xdr:col>46</xdr:col>
      <xdr:colOff>38100</xdr:colOff>
      <xdr:row>56</xdr:row>
      <xdr:rowOff>161915</xdr:rowOff>
    </xdr:to>
    <xdr:sp macro="" textlink="">
      <xdr:nvSpPr>
        <xdr:cNvPr id="368" name="楕円 367"/>
        <xdr:cNvSpPr/>
      </xdr:nvSpPr>
      <xdr:spPr>
        <a:xfrm>
          <a:off x="8699500" y="9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6992</xdr:rowOff>
    </xdr:from>
    <xdr:ext cx="599010" cy="259045"/>
    <xdr:sp macro="" textlink="">
      <xdr:nvSpPr>
        <xdr:cNvPr id="369" name="テキスト ボックス 368"/>
        <xdr:cNvSpPr txBox="1"/>
      </xdr:nvSpPr>
      <xdr:spPr>
        <a:xfrm>
          <a:off x="8450795" y="94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82238</xdr:rowOff>
    </xdr:from>
    <xdr:to>
      <xdr:col>41</xdr:col>
      <xdr:colOff>101600</xdr:colOff>
      <xdr:row>58</xdr:row>
      <xdr:rowOff>12388</xdr:rowOff>
    </xdr:to>
    <xdr:sp macro="" textlink="">
      <xdr:nvSpPr>
        <xdr:cNvPr id="370" name="楕円 369"/>
        <xdr:cNvSpPr/>
      </xdr:nvSpPr>
      <xdr:spPr>
        <a:xfrm>
          <a:off x="7810500" y="98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3515</xdr:rowOff>
    </xdr:from>
    <xdr:ext cx="599010" cy="259045"/>
    <xdr:sp macro="" textlink="">
      <xdr:nvSpPr>
        <xdr:cNvPr id="371" name="テキスト ボックス 370"/>
        <xdr:cNvSpPr txBox="1"/>
      </xdr:nvSpPr>
      <xdr:spPr>
        <a:xfrm>
          <a:off x="7561795" y="994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82814</xdr:rowOff>
    </xdr:from>
    <xdr:to>
      <xdr:col>36</xdr:col>
      <xdr:colOff>165100</xdr:colOff>
      <xdr:row>58</xdr:row>
      <xdr:rowOff>12964</xdr:rowOff>
    </xdr:to>
    <xdr:sp macro="" textlink="">
      <xdr:nvSpPr>
        <xdr:cNvPr id="372" name="楕円 371"/>
        <xdr:cNvSpPr/>
      </xdr:nvSpPr>
      <xdr:spPr>
        <a:xfrm>
          <a:off x="6921500" y="98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4091</xdr:rowOff>
    </xdr:from>
    <xdr:ext cx="599010" cy="259045"/>
    <xdr:sp macro="" textlink="">
      <xdr:nvSpPr>
        <xdr:cNvPr id="373" name="テキスト ボックス 372"/>
        <xdr:cNvSpPr txBox="1"/>
      </xdr:nvSpPr>
      <xdr:spPr>
        <a:xfrm>
          <a:off x="6672795" y="99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7" name="直線コネクタ 396"/>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8"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9" name="直線コネクタ 398"/>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0"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1" name="直線コネクタ 400"/>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65526</xdr:rowOff>
    </xdr:from>
    <xdr:to>
      <xdr:col>55</xdr:col>
      <xdr:colOff>0</xdr:colOff>
      <xdr:row>78</xdr:row>
      <xdr:rowOff>166275</xdr:rowOff>
    </xdr:to>
    <xdr:cxnSp macro="">
      <xdr:nvCxnSpPr>
        <xdr:cNvPr id="402" name="直線コネクタ 401"/>
        <xdr:cNvCxnSpPr/>
      </xdr:nvCxnSpPr>
      <xdr:spPr>
        <a:xfrm>
          <a:off x="9639300" y="13438626"/>
          <a:ext cx="838200" cy="10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3"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4" name="フローチャート: 判断 403"/>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65526</xdr:rowOff>
    </xdr:from>
    <xdr:to>
      <xdr:col>50</xdr:col>
      <xdr:colOff>114300</xdr:colOff>
      <xdr:row>79</xdr:row>
      <xdr:rowOff>8167</xdr:rowOff>
    </xdr:to>
    <xdr:cxnSp macro="">
      <xdr:nvCxnSpPr>
        <xdr:cNvPr id="405" name="直線コネクタ 404"/>
        <xdr:cNvCxnSpPr/>
      </xdr:nvCxnSpPr>
      <xdr:spPr>
        <a:xfrm flipV="1">
          <a:off x="8750300" y="13438626"/>
          <a:ext cx="889000" cy="1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6" name="フローチャート: 判断 405"/>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07" name="テキスト ボックス 406"/>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171388</xdr:rowOff>
    </xdr:from>
    <xdr:to>
      <xdr:col>45</xdr:col>
      <xdr:colOff>177800</xdr:colOff>
      <xdr:row>79</xdr:row>
      <xdr:rowOff>8167</xdr:rowOff>
    </xdr:to>
    <xdr:cxnSp macro="">
      <xdr:nvCxnSpPr>
        <xdr:cNvPr id="408" name="直線コネクタ 407"/>
        <xdr:cNvCxnSpPr/>
      </xdr:nvCxnSpPr>
      <xdr:spPr>
        <a:xfrm>
          <a:off x="7861300" y="1354448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09" name="フローチャート: 判断 408"/>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99635</xdr:rowOff>
    </xdr:from>
    <xdr:ext cx="534377" cy="259045"/>
    <xdr:sp macro="" textlink="">
      <xdr:nvSpPr>
        <xdr:cNvPr id="410" name="テキスト ボックス 409"/>
        <xdr:cNvSpPr txBox="1"/>
      </xdr:nvSpPr>
      <xdr:spPr>
        <a:xfrm>
          <a:off x="8483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50123</xdr:rowOff>
    </xdr:from>
    <xdr:to>
      <xdr:col>41</xdr:col>
      <xdr:colOff>50800</xdr:colOff>
      <xdr:row>78</xdr:row>
      <xdr:rowOff>171388</xdr:rowOff>
    </xdr:to>
    <xdr:cxnSp macro="">
      <xdr:nvCxnSpPr>
        <xdr:cNvPr id="411" name="直線コネクタ 410"/>
        <xdr:cNvCxnSpPr/>
      </xdr:nvCxnSpPr>
      <xdr:spPr>
        <a:xfrm>
          <a:off x="6972300" y="13423223"/>
          <a:ext cx="889000" cy="12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2" name="フローチャート: 判断 411"/>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101444</xdr:rowOff>
    </xdr:from>
    <xdr:ext cx="534377" cy="259045"/>
    <xdr:sp macro="" textlink="">
      <xdr:nvSpPr>
        <xdr:cNvPr id="413" name="テキスト ボックス 412"/>
        <xdr:cNvSpPr txBox="1"/>
      </xdr:nvSpPr>
      <xdr:spPr>
        <a:xfrm>
          <a:off x="7594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4" name="フローチャート: 判断 413"/>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103018</xdr:rowOff>
    </xdr:from>
    <xdr:ext cx="534377" cy="259045"/>
    <xdr:sp macro="" textlink="">
      <xdr:nvSpPr>
        <xdr:cNvPr id="415" name="テキスト ボックス 414"/>
        <xdr:cNvSpPr txBox="1"/>
      </xdr:nvSpPr>
      <xdr:spPr>
        <a:xfrm>
          <a:off x="6705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115475</xdr:rowOff>
    </xdr:from>
    <xdr:to>
      <xdr:col>55</xdr:col>
      <xdr:colOff>50800</xdr:colOff>
      <xdr:row>79</xdr:row>
      <xdr:rowOff>45625</xdr:rowOff>
    </xdr:to>
    <xdr:sp macro="" textlink="">
      <xdr:nvSpPr>
        <xdr:cNvPr id="421" name="楕円 420"/>
        <xdr:cNvSpPr/>
      </xdr:nvSpPr>
      <xdr:spPr>
        <a:xfrm>
          <a:off x="10426700" y="13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30402</xdr:rowOff>
    </xdr:from>
    <xdr:ext cx="534377" cy="259045"/>
    <xdr:sp macro="" textlink="">
      <xdr:nvSpPr>
        <xdr:cNvPr id="422" name="商工費該当値テキスト"/>
        <xdr:cNvSpPr txBox="1"/>
      </xdr:nvSpPr>
      <xdr:spPr>
        <a:xfrm>
          <a:off x="10528300" y="134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14726</xdr:rowOff>
    </xdr:from>
    <xdr:to>
      <xdr:col>50</xdr:col>
      <xdr:colOff>165100</xdr:colOff>
      <xdr:row>78</xdr:row>
      <xdr:rowOff>116326</xdr:rowOff>
    </xdr:to>
    <xdr:sp macro="" textlink="">
      <xdr:nvSpPr>
        <xdr:cNvPr id="423" name="楕円 422"/>
        <xdr:cNvSpPr/>
      </xdr:nvSpPr>
      <xdr:spPr>
        <a:xfrm>
          <a:off x="9588500" y="133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107453</xdr:rowOff>
    </xdr:from>
    <xdr:ext cx="534377" cy="259045"/>
    <xdr:sp macro="" textlink="">
      <xdr:nvSpPr>
        <xdr:cNvPr id="424" name="テキスト ボックス 423"/>
        <xdr:cNvSpPr txBox="1"/>
      </xdr:nvSpPr>
      <xdr:spPr>
        <a:xfrm>
          <a:off x="9372111" y="134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128817</xdr:rowOff>
    </xdr:from>
    <xdr:to>
      <xdr:col>46</xdr:col>
      <xdr:colOff>38100</xdr:colOff>
      <xdr:row>79</xdr:row>
      <xdr:rowOff>58967</xdr:rowOff>
    </xdr:to>
    <xdr:sp macro="" textlink="">
      <xdr:nvSpPr>
        <xdr:cNvPr id="425" name="楕円 424"/>
        <xdr:cNvSpPr/>
      </xdr:nvSpPr>
      <xdr:spPr>
        <a:xfrm>
          <a:off x="8699500" y="135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50094</xdr:rowOff>
    </xdr:from>
    <xdr:ext cx="469744" cy="259045"/>
    <xdr:sp macro="" textlink="">
      <xdr:nvSpPr>
        <xdr:cNvPr id="426" name="テキスト ボックス 425"/>
        <xdr:cNvSpPr txBox="1"/>
      </xdr:nvSpPr>
      <xdr:spPr>
        <a:xfrm>
          <a:off x="8515428" y="135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120588</xdr:rowOff>
    </xdr:from>
    <xdr:to>
      <xdr:col>41</xdr:col>
      <xdr:colOff>101600</xdr:colOff>
      <xdr:row>79</xdr:row>
      <xdr:rowOff>50738</xdr:rowOff>
    </xdr:to>
    <xdr:sp macro="" textlink="">
      <xdr:nvSpPr>
        <xdr:cNvPr id="427" name="楕円 426"/>
        <xdr:cNvSpPr/>
      </xdr:nvSpPr>
      <xdr:spPr>
        <a:xfrm>
          <a:off x="7810500" y="134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41865</xdr:rowOff>
    </xdr:from>
    <xdr:ext cx="534377" cy="259045"/>
    <xdr:sp macro="" textlink="">
      <xdr:nvSpPr>
        <xdr:cNvPr id="428" name="テキスト ボックス 427"/>
        <xdr:cNvSpPr txBox="1"/>
      </xdr:nvSpPr>
      <xdr:spPr>
        <a:xfrm>
          <a:off x="7594111" y="135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170773</xdr:rowOff>
    </xdr:from>
    <xdr:to>
      <xdr:col>36</xdr:col>
      <xdr:colOff>165100</xdr:colOff>
      <xdr:row>78</xdr:row>
      <xdr:rowOff>100923</xdr:rowOff>
    </xdr:to>
    <xdr:sp macro="" textlink="">
      <xdr:nvSpPr>
        <xdr:cNvPr id="429" name="楕円 428"/>
        <xdr:cNvSpPr/>
      </xdr:nvSpPr>
      <xdr:spPr>
        <a:xfrm>
          <a:off x="6921500" y="133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92050</xdr:rowOff>
    </xdr:from>
    <xdr:ext cx="534377" cy="259045"/>
    <xdr:sp macro="" textlink="">
      <xdr:nvSpPr>
        <xdr:cNvPr id="430" name="テキスト ボックス 429"/>
        <xdr:cNvSpPr txBox="1"/>
      </xdr:nvSpPr>
      <xdr:spPr>
        <a:xfrm>
          <a:off x="6705111" y="134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6" name="直線コネクタ 455"/>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7"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58" name="直線コネクタ 457"/>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59"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0" name="直線コネクタ 459"/>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168532</xdr:rowOff>
    </xdr:from>
    <xdr:to>
      <xdr:col>55</xdr:col>
      <xdr:colOff>0</xdr:colOff>
      <xdr:row>96</xdr:row>
      <xdr:rowOff>59892</xdr:rowOff>
    </xdr:to>
    <xdr:cxnSp macro="">
      <xdr:nvCxnSpPr>
        <xdr:cNvPr id="461" name="直線コネクタ 460"/>
        <xdr:cNvCxnSpPr/>
      </xdr:nvCxnSpPr>
      <xdr:spPr>
        <a:xfrm>
          <a:off x="9639300" y="16284832"/>
          <a:ext cx="838200" cy="2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2"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3" name="フローチャート: 判断 462"/>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168532</xdr:rowOff>
    </xdr:from>
    <xdr:to>
      <xdr:col>50</xdr:col>
      <xdr:colOff>114300</xdr:colOff>
      <xdr:row>96</xdr:row>
      <xdr:rowOff>134889</xdr:rowOff>
    </xdr:to>
    <xdr:cxnSp macro="">
      <xdr:nvCxnSpPr>
        <xdr:cNvPr id="464" name="直線コネクタ 463"/>
        <xdr:cNvCxnSpPr/>
      </xdr:nvCxnSpPr>
      <xdr:spPr>
        <a:xfrm flipV="1">
          <a:off x="8750300" y="16284832"/>
          <a:ext cx="889000" cy="30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5" name="フローチャート: 判断 464"/>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66" name="テキスト ボックス 465"/>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134889</xdr:rowOff>
    </xdr:from>
    <xdr:to>
      <xdr:col>45</xdr:col>
      <xdr:colOff>177800</xdr:colOff>
      <xdr:row>97</xdr:row>
      <xdr:rowOff>41001</xdr:rowOff>
    </xdr:to>
    <xdr:cxnSp macro="">
      <xdr:nvCxnSpPr>
        <xdr:cNvPr id="467" name="直線コネクタ 466"/>
        <xdr:cNvCxnSpPr/>
      </xdr:nvCxnSpPr>
      <xdr:spPr>
        <a:xfrm flipV="1">
          <a:off x="7861300" y="16594089"/>
          <a:ext cx="889000" cy="7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68" name="フローチャート: 判断 467"/>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44180</xdr:rowOff>
    </xdr:from>
    <xdr:ext cx="599010" cy="259045"/>
    <xdr:sp macro="" textlink="">
      <xdr:nvSpPr>
        <xdr:cNvPr id="469" name="テキスト ボックス 468"/>
        <xdr:cNvSpPr txBox="1"/>
      </xdr:nvSpPr>
      <xdr:spPr>
        <a:xfrm>
          <a:off x="8450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41001</xdr:rowOff>
    </xdr:from>
    <xdr:to>
      <xdr:col>41</xdr:col>
      <xdr:colOff>50800</xdr:colOff>
      <xdr:row>97</xdr:row>
      <xdr:rowOff>112072</xdr:rowOff>
    </xdr:to>
    <xdr:cxnSp macro="">
      <xdr:nvCxnSpPr>
        <xdr:cNvPr id="470" name="直線コネクタ 469"/>
        <xdr:cNvCxnSpPr/>
      </xdr:nvCxnSpPr>
      <xdr:spPr>
        <a:xfrm flipV="1">
          <a:off x="6972300" y="16671651"/>
          <a:ext cx="889000" cy="7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1" name="フローチャート: 判断 470"/>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154009</xdr:rowOff>
    </xdr:from>
    <xdr:ext cx="599010" cy="259045"/>
    <xdr:sp macro="" textlink="">
      <xdr:nvSpPr>
        <xdr:cNvPr id="472" name="テキスト ボックス 471"/>
        <xdr:cNvSpPr txBox="1"/>
      </xdr:nvSpPr>
      <xdr:spPr>
        <a:xfrm>
          <a:off x="7561795" y="162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3" name="フローチャート: 判断 472"/>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52960</xdr:rowOff>
    </xdr:from>
    <xdr:ext cx="599010" cy="259045"/>
    <xdr:sp macro="" textlink="">
      <xdr:nvSpPr>
        <xdr:cNvPr id="474" name="テキスト ボックス 473"/>
        <xdr:cNvSpPr txBox="1"/>
      </xdr:nvSpPr>
      <xdr:spPr>
        <a:xfrm>
          <a:off x="6672795" y="163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9092</xdr:rowOff>
    </xdr:from>
    <xdr:to>
      <xdr:col>55</xdr:col>
      <xdr:colOff>50800</xdr:colOff>
      <xdr:row>96</xdr:row>
      <xdr:rowOff>110692</xdr:rowOff>
    </xdr:to>
    <xdr:sp macro="" textlink="">
      <xdr:nvSpPr>
        <xdr:cNvPr id="480" name="楕円 479"/>
        <xdr:cNvSpPr/>
      </xdr:nvSpPr>
      <xdr:spPr>
        <a:xfrm>
          <a:off x="10426700" y="1646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31969</xdr:rowOff>
    </xdr:from>
    <xdr:ext cx="599010" cy="259045"/>
    <xdr:sp macro="" textlink="">
      <xdr:nvSpPr>
        <xdr:cNvPr id="481" name="土木費該当値テキスト"/>
        <xdr:cNvSpPr txBox="1"/>
      </xdr:nvSpPr>
      <xdr:spPr>
        <a:xfrm>
          <a:off x="10528300" y="1631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117732</xdr:rowOff>
    </xdr:from>
    <xdr:to>
      <xdr:col>50</xdr:col>
      <xdr:colOff>165100</xdr:colOff>
      <xdr:row>95</xdr:row>
      <xdr:rowOff>47882</xdr:rowOff>
    </xdr:to>
    <xdr:sp macro="" textlink="">
      <xdr:nvSpPr>
        <xdr:cNvPr id="482" name="楕円 481"/>
        <xdr:cNvSpPr/>
      </xdr:nvSpPr>
      <xdr:spPr>
        <a:xfrm>
          <a:off x="9588500" y="162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64409</xdr:rowOff>
    </xdr:from>
    <xdr:ext cx="599010" cy="259045"/>
    <xdr:sp macro="" textlink="">
      <xdr:nvSpPr>
        <xdr:cNvPr id="483" name="テキスト ボックス 482"/>
        <xdr:cNvSpPr txBox="1"/>
      </xdr:nvSpPr>
      <xdr:spPr>
        <a:xfrm>
          <a:off x="9339795" y="1600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84089</xdr:rowOff>
    </xdr:from>
    <xdr:to>
      <xdr:col>46</xdr:col>
      <xdr:colOff>38100</xdr:colOff>
      <xdr:row>97</xdr:row>
      <xdr:rowOff>14239</xdr:rowOff>
    </xdr:to>
    <xdr:sp macro="" textlink="">
      <xdr:nvSpPr>
        <xdr:cNvPr id="484" name="楕円 483"/>
        <xdr:cNvSpPr/>
      </xdr:nvSpPr>
      <xdr:spPr>
        <a:xfrm>
          <a:off x="8699500" y="165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30766</xdr:rowOff>
    </xdr:from>
    <xdr:ext cx="599010" cy="259045"/>
    <xdr:sp macro="" textlink="">
      <xdr:nvSpPr>
        <xdr:cNvPr id="485" name="テキスト ボックス 484"/>
        <xdr:cNvSpPr txBox="1"/>
      </xdr:nvSpPr>
      <xdr:spPr>
        <a:xfrm>
          <a:off x="8450795" y="1631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161651</xdr:rowOff>
    </xdr:from>
    <xdr:to>
      <xdr:col>41</xdr:col>
      <xdr:colOff>101600</xdr:colOff>
      <xdr:row>97</xdr:row>
      <xdr:rowOff>91801</xdr:rowOff>
    </xdr:to>
    <xdr:sp macro="" textlink="">
      <xdr:nvSpPr>
        <xdr:cNvPr id="486" name="楕円 485"/>
        <xdr:cNvSpPr/>
      </xdr:nvSpPr>
      <xdr:spPr>
        <a:xfrm>
          <a:off x="7810500" y="166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82928</xdr:rowOff>
    </xdr:from>
    <xdr:ext cx="599010" cy="259045"/>
    <xdr:sp macro="" textlink="">
      <xdr:nvSpPr>
        <xdr:cNvPr id="487" name="テキスト ボックス 486"/>
        <xdr:cNvSpPr txBox="1"/>
      </xdr:nvSpPr>
      <xdr:spPr>
        <a:xfrm>
          <a:off x="7561795" y="1671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61272</xdr:rowOff>
    </xdr:from>
    <xdr:to>
      <xdr:col>36</xdr:col>
      <xdr:colOff>165100</xdr:colOff>
      <xdr:row>97</xdr:row>
      <xdr:rowOff>162872</xdr:rowOff>
    </xdr:to>
    <xdr:sp macro="" textlink="">
      <xdr:nvSpPr>
        <xdr:cNvPr id="488" name="楕円 487"/>
        <xdr:cNvSpPr/>
      </xdr:nvSpPr>
      <xdr:spPr>
        <a:xfrm>
          <a:off x="6921500" y="166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153999</xdr:rowOff>
    </xdr:from>
    <xdr:ext cx="599010" cy="259045"/>
    <xdr:sp macro="" textlink="">
      <xdr:nvSpPr>
        <xdr:cNvPr id="489" name="テキスト ボックス 488"/>
        <xdr:cNvSpPr txBox="1"/>
      </xdr:nvSpPr>
      <xdr:spPr>
        <a:xfrm>
          <a:off x="6672795" y="167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1" name="直線コネクタ 510"/>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2"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3" name="直線コネクタ 512"/>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4"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5" name="直線コネクタ 514"/>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114462</xdr:rowOff>
    </xdr:from>
    <xdr:to>
      <xdr:col>85</xdr:col>
      <xdr:colOff>127000</xdr:colOff>
      <xdr:row>37</xdr:row>
      <xdr:rowOff>114769</xdr:rowOff>
    </xdr:to>
    <xdr:cxnSp macro="">
      <xdr:nvCxnSpPr>
        <xdr:cNvPr id="516" name="直線コネクタ 515"/>
        <xdr:cNvCxnSpPr/>
      </xdr:nvCxnSpPr>
      <xdr:spPr>
        <a:xfrm>
          <a:off x="15481300" y="6458112"/>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7"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18" name="フローチャート: 判断 517"/>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103220</xdr:rowOff>
    </xdr:from>
    <xdr:to>
      <xdr:col>81</xdr:col>
      <xdr:colOff>50800</xdr:colOff>
      <xdr:row>37</xdr:row>
      <xdr:rowOff>114462</xdr:rowOff>
    </xdr:to>
    <xdr:cxnSp macro="">
      <xdr:nvCxnSpPr>
        <xdr:cNvPr id="519" name="直線コネクタ 518"/>
        <xdr:cNvCxnSpPr/>
      </xdr:nvCxnSpPr>
      <xdr:spPr>
        <a:xfrm>
          <a:off x="14592300" y="6446870"/>
          <a:ext cx="889000" cy="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0" name="フローチャート: 判断 519"/>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1" name="テキスト ボックス 520"/>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50080</xdr:rowOff>
    </xdr:from>
    <xdr:to>
      <xdr:col>76</xdr:col>
      <xdr:colOff>114300</xdr:colOff>
      <xdr:row>37</xdr:row>
      <xdr:rowOff>103220</xdr:rowOff>
    </xdr:to>
    <xdr:cxnSp macro="">
      <xdr:nvCxnSpPr>
        <xdr:cNvPr id="522" name="直線コネクタ 521"/>
        <xdr:cNvCxnSpPr/>
      </xdr:nvCxnSpPr>
      <xdr:spPr>
        <a:xfrm>
          <a:off x="13703300" y="6222280"/>
          <a:ext cx="889000" cy="2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3" name="フローチャート: 判断 522"/>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144011</xdr:rowOff>
    </xdr:from>
    <xdr:ext cx="534377" cy="259045"/>
    <xdr:sp macro="" textlink="">
      <xdr:nvSpPr>
        <xdr:cNvPr id="524" name="テキスト ボックス 523"/>
        <xdr:cNvSpPr txBox="1"/>
      </xdr:nvSpPr>
      <xdr:spPr>
        <a:xfrm>
          <a:off x="14325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50080</xdr:rowOff>
    </xdr:from>
    <xdr:to>
      <xdr:col>71</xdr:col>
      <xdr:colOff>177800</xdr:colOff>
      <xdr:row>37</xdr:row>
      <xdr:rowOff>127698</xdr:rowOff>
    </xdr:to>
    <xdr:cxnSp macro="">
      <xdr:nvCxnSpPr>
        <xdr:cNvPr id="525" name="直線コネクタ 524"/>
        <xdr:cNvCxnSpPr/>
      </xdr:nvCxnSpPr>
      <xdr:spPr>
        <a:xfrm flipV="1">
          <a:off x="12814300" y="6222280"/>
          <a:ext cx="889000" cy="2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26" name="フローチャート: 判断 525"/>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82296</xdr:rowOff>
    </xdr:from>
    <xdr:ext cx="534377" cy="259045"/>
    <xdr:sp macro="" textlink="">
      <xdr:nvSpPr>
        <xdr:cNvPr id="527" name="テキスト ボックス 526"/>
        <xdr:cNvSpPr txBox="1"/>
      </xdr:nvSpPr>
      <xdr:spPr>
        <a:xfrm>
          <a:off x="13436111" y="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28" name="フローチャート: 判断 527"/>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158934</xdr:rowOff>
    </xdr:from>
    <xdr:ext cx="534377" cy="259045"/>
    <xdr:sp macro="" textlink="">
      <xdr:nvSpPr>
        <xdr:cNvPr id="529" name="テキスト ボックス 528"/>
        <xdr:cNvSpPr txBox="1"/>
      </xdr:nvSpPr>
      <xdr:spPr>
        <a:xfrm>
          <a:off x="12547111" y="61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63969</xdr:rowOff>
    </xdr:from>
    <xdr:to>
      <xdr:col>85</xdr:col>
      <xdr:colOff>177800</xdr:colOff>
      <xdr:row>37</xdr:row>
      <xdr:rowOff>165569</xdr:rowOff>
    </xdr:to>
    <xdr:sp macro="" textlink="">
      <xdr:nvSpPr>
        <xdr:cNvPr id="535" name="楕円 534"/>
        <xdr:cNvSpPr/>
      </xdr:nvSpPr>
      <xdr:spPr>
        <a:xfrm>
          <a:off x="16268700" y="64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39452</xdr:rowOff>
    </xdr:from>
    <xdr:ext cx="534377" cy="259045"/>
    <xdr:sp macro="" textlink="">
      <xdr:nvSpPr>
        <xdr:cNvPr id="536" name="消防費該当値テキスト"/>
        <xdr:cNvSpPr txBox="1"/>
      </xdr:nvSpPr>
      <xdr:spPr>
        <a:xfrm>
          <a:off x="16370300" y="63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63662</xdr:rowOff>
    </xdr:from>
    <xdr:to>
      <xdr:col>81</xdr:col>
      <xdr:colOff>101600</xdr:colOff>
      <xdr:row>37</xdr:row>
      <xdr:rowOff>165263</xdr:rowOff>
    </xdr:to>
    <xdr:sp macro="" textlink="">
      <xdr:nvSpPr>
        <xdr:cNvPr id="537" name="楕円 536"/>
        <xdr:cNvSpPr/>
      </xdr:nvSpPr>
      <xdr:spPr>
        <a:xfrm>
          <a:off x="15430500" y="640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156390</xdr:rowOff>
    </xdr:from>
    <xdr:ext cx="534377" cy="259045"/>
    <xdr:sp macro="" textlink="">
      <xdr:nvSpPr>
        <xdr:cNvPr id="538" name="テキスト ボックス 537"/>
        <xdr:cNvSpPr txBox="1"/>
      </xdr:nvSpPr>
      <xdr:spPr>
        <a:xfrm>
          <a:off x="15214111" y="65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52420</xdr:rowOff>
    </xdr:from>
    <xdr:to>
      <xdr:col>76</xdr:col>
      <xdr:colOff>165100</xdr:colOff>
      <xdr:row>37</xdr:row>
      <xdr:rowOff>154020</xdr:rowOff>
    </xdr:to>
    <xdr:sp macro="" textlink="">
      <xdr:nvSpPr>
        <xdr:cNvPr id="539" name="楕円 538"/>
        <xdr:cNvSpPr/>
      </xdr:nvSpPr>
      <xdr:spPr>
        <a:xfrm>
          <a:off x="14541500" y="639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145147</xdr:rowOff>
    </xdr:from>
    <xdr:ext cx="534377" cy="259045"/>
    <xdr:sp macro="" textlink="">
      <xdr:nvSpPr>
        <xdr:cNvPr id="540" name="テキスト ボックス 539"/>
        <xdr:cNvSpPr txBox="1"/>
      </xdr:nvSpPr>
      <xdr:spPr>
        <a:xfrm>
          <a:off x="14325111" y="64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170730</xdr:rowOff>
    </xdr:from>
    <xdr:to>
      <xdr:col>72</xdr:col>
      <xdr:colOff>38100</xdr:colOff>
      <xdr:row>36</xdr:row>
      <xdr:rowOff>100880</xdr:rowOff>
    </xdr:to>
    <xdr:sp macro="" textlink="">
      <xdr:nvSpPr>
        <xdr:cNvPr id="541" name="楕円 540"/>
        <xdr:cNvSpPr/>
      </xdr:nvSpPr>
      <xdr:spPr>
        <a:xfrm>
          <a:off x="13652500" y="61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117407</xdr:rowOff>
    </xdr:from>
    <xdr:ext cx="534377" cy="259045"/>
    <xdr:sp macro="" textlink="">
      <xdr:nvSpPr>
        <xdr:cNvPr id="542" name="テキスト ボックス 541"/>
        <xdr:cNvSpPr txBox="1"/>
      </xdr:nvSpPr>
      <xdr:spPr>
        <a:xfrm>
          <a:off x="13436111" y="59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76898</xdr:rowOff>
    </xdr:from>
    <xdr:to>
      <xdr:col>67</xdr:col>
      <xdr:colOff>101600</xdr:colOff>
      <xdr:row>38</xdr:row>
      <xdr:rowOff>7048</xdr:rowOff>
    </xdr:to>
    <xdr:sp macro="" textlink="">
      <xdr:nvSpPr>
        <xdr:cNvPr id="543" name="楕円 542"/>
        <xdr:cNvSpPr/>
      </xdr:nvSpPr>
      <xdr:spPr>
        <a:xfrm>
          <a:off x="12763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169625</xdr:rowOff>
    </xdr:from>
    <xdr:ext cx="534377" cy="259045"/>
    <xdr:sp macro="" textlink="">
      <xdr:nvSpPr>
        <xdr:cNvPr id="544" name="テキスト ボックス 543"/>
        <xdr:cNvSpPr txBox="1"/>
      </xdr:nvSpPr>
      <xdr:spPr>
        <a:xfrm>
          <a:off x="12547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6" name="直線コネクタ 565"/>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7"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8" name="直線コネクタ 567"/>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9"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0" name="直線コネクタ 569"/>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10445</xdr:rowOff>
    </xdr:from>
    <xdr:to>
      <xdr:col>85</xdr:col>
      <xdr:colOff>127000</xdr:colOff>
      <xdr:row>57</xdr:row>
      <xdr:rowOff>120562</xdr:rowOff>
    </xdr:to>
    <xdr:cxnSp macro="">
      <xdr:nvCxnSpPr>
        <xdr:cNvPr id="571" name="直線コネクタ 570"/>
        <xdr:cNvCxnSpPr/>
      </xdr:nvCxnSpPr>
      <xdr:spPr>
        <a:xfrm flipV="1">
          <a:off x="15481300" y="9783095"/>
          <a:ext cx="838200" cy="11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2"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3" name="フローチャート: 判断 572"/>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100765</xdr:rowOff>
    </xdr:from>
    <xdr:to>
      <xdr:col>81</xdr:col>
      <xdr:colOff>50800</xdr:colOff>
      <xdr:row>57</xdr:row>
      <xdr:rowOff>120562</xdr:rowOff>
    </xdr:to>
    <xdr:cxnSp macro="">
      <xdr:nvCxnSpPr>
        <xdr:cNvPr id="574" name="直線コネクタ 573"/>
        <xdr:cNvCxnSpPr/>
      </xdr:nvCxnSpPr>
      <xdr:spPr>
        <a:xfrm>
          <a:off x="14592300" y="9873415"/>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5" name="フローチャート: 判断 574"/>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6" name="テキスト ボックス 575"/>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100765</xdr:rowOff>
    </xdr:from>
    <xdr:to>
      <xdr:col>76</xdr:col>
      <xdr:colOff>114300</xdr:colOff>
      <xdr:row>57</xdr:row>
      <xdr:rowOff>151596</xdr:rowOff>
    </xdr:to>
    <xdr:cxnSp macro="">
      <xdr:nvCxnSpPr>
        <xdr:cNvPr id="577" name="直線コネクタ 576"/>
        <xdr:cNvCxnSpPr/>
      </xdr:nvCxnSpPr>
      <xdr:spPr>
        <a:xfrm flipV="1">
          <a:off x="13703300" y="9873415"/>
          <a:ext cx="889000" cy="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78" name="フローチャート: 判断 577"/>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76103</xdr:rowOff>
    </xdr:from>
    <xdr:ext cx="599010" cy="259045"/>
    <xdr:sp macro="" textlink="">
      <xdr:nvSpPr>
        <xdr:cNvPr id="579" name="テキスト ボックス 578"/>
        <xdr:cNvSpPr txBox="1"/>
      </xdr:nvSpPr>
      <xdr:spPr>
        <a:xfrm>
          <a:off x="14292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98721</xdr:rowOff>
    </xdr:from>
    <xdr:to>
      <xdr:col>71</xdr:col>
      <xdr:colOff>177800</xdr:colOff>
      <xdr:row>57</xdr:row>
      <xdr:rowOff>151596</xdr:rowOff>
    </xdr:to>
    <xdr:cxnSp macro="">
      <xdr:nvCxnSpPr>
        <xdr:cNvPr id="580" name="直線コネクタ 579"/>
        <xdr:cNvCxnSpPr/>
      </xdr:nvCxnSpPr>
      <xdr:spPr>
        <a:xfrm>
          <a:off x="12814300" y="9871371"/>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1" name="フローチャート: 判断 580"/>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86779</xdr:rowOff>
    </xdr:from>
    <xdr:ext cx="599010" cy="259045"/>
    <xdr:sp macro="" textlink="">
      <xdr:nvSpPr>
        <xdr:cNvPr id="582" name="テキスト ボックス 581"/>
        <xdr:cNvSpPr txBox="1"/>
      </xdr:nvSpPr>
      <xdr:spPr>
        <a:xfrm>
          <a:off x="13403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83" name="フローチャート: 判断 582"/>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94791</xdr:rowOff>
    </xdr:from>
    <xdr:ext cx="599010" cy="259045"/>
    <xdr:sp macro="" textlink="">
      <xdr:nvSpPr>
        <xdr:cNvPr id="584" name="テキスト ボックス 583"/>
        <xdr:cNvSpPr txBox="1"/>
      </xdr:nvSpPr>
      <xdr:spPr>
        <a:xfrm>
          <a:off x="12514795" y="952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131095</xdr:rowOff>
    </xdr:from>
    <xdr:to>
      <xdr:col>85</xdr:col>
      <xdr:colOff>177800</xdr:colOff>
      <xdr:row>57</xdr:row>
      <xdr:rowOff>61245</xdr:rowOff>
    </xdr:to>
    <xdr:sp macro="" textlink="">
      <xdr:nvSpPr>
        <xdr:cNvPr id="590" name="楕円 589"/>
        <xdr:cNvSpPr/>
      </xdr:nvSpPr>
      <xdr:spPr>
        <a:xfrm>
          <a:off x="16268700" y="9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153972</xdr:rowOff>
    </xdr:from>
    <xdr:ext cx="599010" cy="259045"/>
    <xdr:sp macro="" textlink="">
      <xdr:nvSpPr>
        <xdr:cNvPr id="591" name="教育費該当値テキスト"/>
        <xdr:cNvSpPr txBox="1"/>
      </xdr:nvSpPr>
      <xdr:spPr>
        <a:xfrm>
          <a:off x="16370300" y="958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69762</xdr:rowOff>
    </xdr:from>
    <xdr:to>
      <xdr:col>81</xdr:col>
      <xdr:colOff>101600</xdr:colOff>
      <xdr:row>57</xdr:row>
      <xdr:rowOff>171362</xdr:rowOff>
    </xdr:to>
    <xdr:sp macro="" textlink="">
      <xdr:nvSpPr>
        <xdr:cNvPr id="592" name="楕円 591"/>
        <xdr:cNvSpPr/>
      </xdr:nvSpPr>
      <xdr:spPr>
        <a:xfrm>
          <a:off x="15430500" y="98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162489</xdr:rowOff>
    </xdr:from>
    <xdr:ext cx="534377" cy="259045"/>
    <xdr:sp macro="" textlink="">
      <xdr:nvSpPr>
        <xdr:cNvPr id="593" name="テキスト ボックス 592"/>
        <xdr:cNvSpPr txBox="1"/>
      </xdr:nvSpPr>
      <xdr:spPr>
        <a:xfrm>
          <a:off x="15214111" y="99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49965</xdr:rowOff>
    </xdr:from>
    <xdr:to>
      <xdr:col>76</xdr:col>
      <xdr:colOff>165100</xdr:colOff>
      <xdr:row>57</xdr:row>
      <xdr:rowOff>151565</xdr:rowOff>
    </xdr:to>
    <xdr:sp macro="" textlink="">
      <xdr:nvSpPr>
        <xdr:cNvPr id="594" name="楕円 593"/>
        <xdr:cNvSpPr/>
      </xdr:nvSpPr>
      <xdr:spPr>
        <a:xfrm>
          <a:off x="14541500" y="98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142692</xdr:rowOff>
    </xdr:from>
    <xdr:ext cx="534377" cy="259045"/>
    <xdr:sp macro="" textlink="">
      <xdr:nvSpPr>
        <xdr:cNvPr id="595" name="テキスト ボックス 594"/>
        <xdr:cNvSpPr txBox="1"/>
      </xdr:nvSpPr>
      <xdr:spPr>
        <a:xfrm>
          <a:off x="14325111" y="99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100796</xdr:rowOff>
    </xdr:from>
    <xdr:to>
      <xdr:col>72</xdr:col>
      <xdr:colOff>38100</xdr:colOff>
      <xdr:row>58</xdr:row>
      <xdr:rowOff>30946</xdr:rowOff>
    </xdr:to>
    <xdr:sp macro="" textlink="">
      <xdr:nvSpPr>
        <xdr:cNvPr id="596" name="楕円 595"/>
        <xdr:cNvSpPr/>
      </xdr:nvSpPr>
      <xdr:spPr>
        <a:xfrm>
          <a:off x="13652500" y="9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22073</xdr:rowOff>
    </xdr:from>
    <xdr:ext cx="534377" cy="259045"/>
    <xdr:sp macro="" textlink="">
      <xdr:nvSpPr>
        <xdr:cNvPr id="597" name="テキスト ボックス 596"/>
        <xdr:cNvSpPr txBox="1"/>
      </xdr:nvSpPr>
      <xdr:spPr>
        <a:xfrm>
          <a:off x="13436111" y="996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47921</xdr:rowOff>
    </xdr:from>
    <xdr:to>
      <xdr:col>67</xdr:col>
      <xdr:colOff>101600</xdr:colOff>
      <xdr:row>57</xdr:row>
      <xdr:rowOff>149521</xdr:rowOff>
    </xdr:to>
    <xdr:sp macro="" textlink="">
      <xdr:nvSpPr>
        <xdr:cNvPr id="598" name="楕円 597"/>
        <xdr:cNvSpPr/>
      </xdr:nvSpPr>
      <xdr:spPr>
        <a:xfrm>
          <a:off x="12763500" y="98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140648</xdr:rowOff>
    </xdr:from>
    <xdr:ext cx="534377" cy="259045"/>
    <xdr:sp macro="" textlink="">
      <xdr:nvSpPr>
        <xdr:cNvPr id="599" name="テキスト ボックス 598"/>
        <xdr:cNvSpPr txBox="1"/>
      </xdr:nvSpPr>
      <xdr:spPr>
        <a:xfrm>
          <a:off x="12547111" y="991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1" name="直線コネクタ 620"/>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2"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4"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5" name="直線コネクタ 624"/>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150741</xdr:rowOff>
    </xdr:from>
    <xdr:to>
      <xdr:col>85</xdr:col>
      <xdr:colOff>127000</xdr:colOff>
      <xdr:row>78</xdr:row>
      <xdr:rowOff>95283</xdr:rowOff>
    </xdr:to>
    <xdr:cxnSp macro="">
      <xdr:nvCxnSpPr>
        <xdr:cNvPr id="626" name="直線コネクタ 625"/>
        <xdr:cNvCxnSpPr/>
      </xdr:nvCxnSpPr>
      <xdr:spPr>
        <a:xfrm flipV="1">
          <a:off x="15481300" y="13352391"/>
          <a:ext cx="838200" cy="1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27"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8" name="フローチャート: 判断 627"/>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90503</xdr:rowOff>
    </xdr:from>
    <xdr:to>
      <xdr:col>81</xdr:col>
      <xdr:colOff>50800</xdr:colOff>
      <xdr:row>78</xdr:row>
      <xdr:rowOff>95283</xdr:rowOff>
    </xdr:to>
    <xdr:cxnSp macro="">
      <xdr:nvCxnSpPr>
        <xdr:cNvPr id="629" name="直線コネクタ 628"/>
        <xdr:cNvCxnSpPr/>
      </xdr:nvCxnSpPr>
      <xdr:spPr>
        <a:xfrm>
          <a:off x="14592300" y="13292153"/>
          <a:ext cx="889000" cy="1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0" name="フローチャート: 判断 629"/>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1" name="テキスト ボックス 630"/>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51915</xdr:rowOff>
    </xdr:from>
    <xdr:to>
      <xdr:col>76</xdr:col>
      <xdr:colOff>114300</xdr:colOff>
      <xdr:row>77</xdr:row>
      <xdr:rowOff>90503</xdr:rowOff>
    </xdr:to>
    <xdr:cxnSp macro="">
      <xdr:nvCxnSpPr>
        <xdr:cNvPr id="632" name="直線コネクタ 631"/>
        <xdr:cNvCxnSpPr/>
      </xdr:nvCxnSpPr>
      <xdr:spPr>
        <a:xfrm>
          <a:off x="13703300" y="13253565"/>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3" name="フローチャート: 判断 632"/>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148400</xdr:rowOff>
    </xdr:from>
    <xdr:ext cx="534377" cy="259045"/>
    <xdr:sp macro="" textlink="">
      <xdr:nvSpPr>
        <xdr:cNvPr id="634" name="テキスト ボックス 633"/>
        <xdr:cNvSpPr txBox="1"/>
      </xdr:nvSpPr>
      <xdr:spPr>
        <a:xfrm>
          <a:off x="14325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51915</xdr:rowOff>
    </xdr:from>
    <xdr:to>
      <xdr:col>71</xdr:col>
      <xdr:colOff>177800</xdr:colOff>
      <xdr:row>78</xdr:row>
      <xdr:rowOff>73490</xdr:rowOff>
    </xdr:to>
    <xdr:cxnSp macro="">
      <xdr:nvCxnSpPr>
        <xdr:cNvPr id="635" name="直線コネクタ 634"/>
        <xdr:cNvCxnSpPr/>
      </xdr:nvCxnSpPr>
      <xdr:spPr>
        <a:xfrm flipV="1">
          <a:off x="12814300" y="13253565"/>
          <a:ext cx="889000" cy="19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36" name="フローチャート: 判断 635"/>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140143</xdr:rowOff>
    </xdr:from>
    <xdr:ext cx="534377" cy="259045"/>
    <xdr:sp macro="" textlink="">
      <xdr:nvSpPr>
        <xdr:cNvPr id="637" name="テキスト ボックス 636"/>
        <xdr:cNvSpPr txBox="1"/>
      </xdr:nvSpPr>
      <xdr:spPr>
        <a:xfrm>
          <a:off x="13436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38" name="フローチャート: 判断 637"/>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39" name="テキスト ボックス 638"/>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99941</xdr:rowOff>
    </xdr:from>
    <xdr:to>
      <xdr:col>85</xdr:col>
      <xdr:colOff>177800</xdr:colOff>
      <xdr:row>78</xdr:row>
      <xdr:rowOff>30091</xdr:rowOff>
    </xdr:to>
    <xdr:sp macro="" textlink="">
      <xdr:nvSpPr>
        <xdr:cNvPr id="645" name="楕円 644"/>
        <xdr:cNvSpPr/>
      </xdr:nvSpPr>
      <xdr:spPr>
        <a:xfrm>
          <a:off x="16268700" y="1330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122818</xdr:rowOff>
    </xdr:from>
    <xdr:ext cx="534377" cy="259045"/>
    <xdr:sp macro="" textlink="">
      <xdr:nvSpPr>
        <xdr:cNvPr id="646" name="災害復旧費該当値テキスト"/>
        <xdr:cNvSpPr txBox="1"/>
      </xdr:nvSpPr>
      <xdr:spPr>
        <a:xfrm>
          <a:off x="16370300" y="131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44483</xdr:rowOff>
    </xdr:from>
    <xdr:to>
      <xdr:col>81</xdr:col>
      <xdr:colOff>101600</xdr:colOff>
      <xdr:row>78</xdr:row>
      <xdr:rowOff>146083</xdr:rowOff>
    </xdr:to>
    <xdr:sp macro="" textlink="">
      <xdr:nvSpPr>
        <xdr:cNvPr id="647" name="楕円 646"/>
        <xdr:cNvSpPr/>
      </xdr:nvSpPr>
      <xdr:spPr>
        <a:xfrm>
          <a:off x="15430500" y="134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162610</xdr:rowOff>
    </xdr:from>
    <xdr:ext cx="534377" cy="259045"/>
    <xdr:sp macro="" textlink="">
      <xdr:nvSpPr>
        <xdr:cNvPr id="648" name="テキスト ボックス 647"/>
        <xdr:cNvSpPr txBox="1"/>
      </xdr:nvSpPr>
      <xdr:spPr>
        <a:xfrm>
          <a:off x="15214111" y="131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39703</xdr:rowOff>
    </xdr:from>
    <xdr:to>
      <xdr:col>76</xdr:col>
      <xdr:colOff>165100</xdr:colOff>
      <xdr:row>77</xdr:row>
      <xdr:rowOff>141303</xdr:rowOff>
    </xdr:to>
    <xdr:sp macro="" textlink="">
      <xdr:nvSpPr>
        <xdr:cNvPr id="649" name="楕円 648"/>
        <xdr:cNvSpPr/>
      </xdr:nvSpPr>
      <xdr:spPr>
        <a:xfrm>
          <a:off x="14541500" y="132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157830</xdr:rowOff>
    </xdr:from>
    <xdr:ext cx="534377" cy="259045"/>
    <xdr:sp macro="" textlink="">
      <xdr:nvSpPr>
        <xdr:cNvPr id="650" name="テキスト ボックス 649"/>
        <xdr:cNvSpPr txBox="1"/>
      </xdr:nvSpPr>
      <xdr:spPr>
        <a:xfrm>
          <a:off x="14325111" y="130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1115</xdr:rowOff>
    </xdr:from>
    <xdr:to>
      <xdr:col>72</xdr:col>
      <xdr:colOff>38100</xdr:colOff>
      <xdr:row>77</xdr:row>
      <xdr:rowOff>102715</xdr:rowOff>
    </xdr:to>
    <xdr:sp macro="" textlink="">
      <xdr:nvSpPr>
        <xdr:cNvPr id="651" name="楕円 650"/>
        <xdr:cNvSpPr/>
      </xdr:nvSpPr>
      <xdr:spPr>
        <a:xfrm>
          <a:off x="13652500" y="132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119242</xdr:rowOff>
    </xdr:from>
    <xdr:ext cx="599010" cy="259045"/>
    <xdr:sp macro="" textlink="">
      <xdr:nvSpPr>
        <xdr:cNvPr id="652" name="テキスト ボックス 651"/>
        <xdr:cNvSpPr txBox="1"/>
      </xdr:nvSpPr>
      <xdr:spPr>
        <a:xfrm>
          <a:off x="13403795" y="1297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22690</xdr:rowOff>
    </xdr:from>
    <xdr:to>
      <xdr:col>67</xdr:col>
      <xdr:colOff>101600</xdr:colOff>
      <xdr:row>78</xdr:row>
      <xdr:rowOff>124290</xdr:rowOff>
    </xdr:to>
    <xdr:sp macro="" textlink="">
      <xdr:nvSpPr>
        <xdr:cNvPr id="653" name="楕円 652"/>
        <xdr:cNvSpPr/>
      </xdr:nvSpPr>
      <xdr:spPr>
        <a:xfrm>
          <a:off x="12763500" y="133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140817</xdr:rowOff>
    </xdr:from>
    <xdr:ext cx="534377" cy="259045"/>
    <xdr:sp macro="" textlink="">
      <xdr:nvSpPr>
        <xdr:cNvPr id="654" name="テキスト ボックス 653"/>
        <xdr:cNvSpPr txBox="1"/>
      </xdr:nvSpPr>
      <xdr:spPr>
        <a:xfrm>
          <a:off x="12547111" y="131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0" name="直線コネクタ 679"/>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1"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2" name="直線コネクタ 681"/>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3"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4" name="直線コネクタ 683"/>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8967</xdr:rowOff>
    </xdr:from>
    <xdr:to>
      <xdr:col>85</xdr:col>
      <xdr:colOff>127000</xdr:colOff>
      <xdr:row>97</xdr:row>
      <xdr:rowOff>39505</xdr:rowOff>
    </xdr:to>
    <xdr:cxnSp macro="">
      <xdr:nvCxnSpPr>
        <xdr:cNvPr id="685" name="直線コネクタ 684"/>
        <xdr:cNvCxnSpPr/>
      </xdr:nvCxnSpPr>
      <xdr:spPr>
        <a:xfrm flipV="1">
          <a:off x="15481300" y="16639617"/>
          <a:ext cx="8382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86"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7" name="フローチャート: 判断 686"/>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134576</xdr:rowOff>
    </xdr:from>
    <xdr:to>
      <xdr:col>81</xdr:col>
      <xdr:colOff>50800</xdr:colOff>
      <xdr:row>97</xdr:row>
      <xdr:rowOff>39505</xdr:rowOff>
    </xdr:to>
    <xdr:cxnSp macro="">
      <xdr:nvCxnSpPr>
        <xdr:cNvPr id="688" name="直線コネクタ 687"/>
        <xdr:cNvCxnSpPr/>
      </xdr:nvCxnSpPr>
      <xdr:spPr>
        <a:xfrm>
          <a:off x="14592300" y="16593776"/>
          <a:ext cx="889000" cy="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9" name="フローチャート: 判断 688"/>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0" name="テキスト ボックス 689"/>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104460</xdr:rowOff>
    </xdr:from>
    <xdr:to>
      <xdr:col>76</xdr:col>
      <xdr:colOff>114300</xdr:colOff>
      <xdr:row>96</xdr:row>
      <xdr:rowOff>134576</xdr:rowOff>
    </xdr:to>
    <xdr:cxnSp macro="">
      <xdr:nvCxnSpPr>
        <xdr:cNvPr id="691" name="直線コネクタ 690"/>
        <xdr:cNvCxnSpPr/>
      </xdr:nvCxnSpPr>
      <xdr:spPr>
        <a:xfrm>
          <a:off x="13703300" y="16563660"/>
          <a:ext cx="889000" cy="3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2" name="フローチャート: 判断 691"/>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6045</xdr:rowOff>
    </xdr:from>
    <xdr:ext cx="599010" cy="259045"/>
    <xdr:sp macro="" textlink="">
      <xdr:nvSpPr>
        <xdr:cNvPr id="693" name="テキスト ボックス 692"/>
        <xdr:cNvSpPr txBox="1"/>
      </xdr:nvSpPr>
      <xdr:spPr>
        <a:xfrm>
          <a:off x="14292795" y="1663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90413</xdr:rowOff>
    </xdr:from>
    <xdr:to>
      <xdr:col>71</xdr:col>
      <xdr:colOff>177800</xdr:colOff>
      <xdr:row>96</xdr:row>
      <xdr:rowOff>104460</xdr:rowOff>
    </xdr:to>
    <xdr:cxnSp macro="">
      <xdr:nvCxnSpPr>
        <xdr:cNvPr id="694" name="直線コネクタ 693"/>
        <xdr:cNvCxnSpPr/>
      </xdr:nvCxnSpPr>
      <xdr:spPr>
        <a:xfrm>
          <a:off x="12814300" y="16549613"/>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695" name="フローチャート: 判断 694"/>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168414</xdr:rowOff>
    </xdr:from>
    <xdr:ext cx="599010" cy="259045"/>
    <xdr:sp macro="" textlink="">
      <xdr:nvSpPr>
        <xdr:cNvPr id="696" name="テキスト ボックス 695"/>
        <xdr:cNvSpPr txBox="1"/>
      </xdr:nvSpPr>
      <xdr:spPr>
        <a:xfrm>
          <a:off x="13403795" y="1662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697" name="フローチャート: 判断 696"/>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698" name="テキスト ボックス 697"/>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129617</xdr:rowOff>
    </xdr:from>
    <xdr:to>
      <xdr:col>85</xdr:col>
      <xdr:colOff>177800</xdr:colOff>
      <xdr:row>97</xdr:row>
      <xdr:rowOff>59767</xdr:rowOff>
    </xdr:to>
    <xdr:sp macro="" textlink="">
      <xdr:nvSpPr>
        <xdr:cNvPr id="704" name="楕円 703"/>
        <xdr:cNvSpPr/>
      </xdr:nvSpPr>
      <xdr:spPr>
        <a:xfrm>
          <a:off x="16268700" y="16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152494</xdr:rowOff>
    </xdr:from>
    <xdr:ext cx="599010" cy="259045"/>
    <xdr:sp macro="" textlink="">
      <xdr:nvSpPr>
        <xdr:cNvPr id="705" name="公債費該当値テキスト"/>
        <xdr:cNvSpPr txBox="1"/>
      </xdr:nvSpPr>
      <xdr:spPr>
        <a:xfrm>
          <a:off x="16370300" y="1644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160155</xdr:rowOff>
    </xdr:from>
    <xdr:to>
      <xdr:col>81</xdr:col>
      <xdr:colOff>101600</xdr:colOff>
      <xdr:row>97</xdr:row>
      <xdr:rowOff>90305</xdr:rowOff>
    </xdr:to>
    <xdr:sp macro="" textlink="">
      <xdr:nvSpPr>
        <xdr:cNvPr id="706" name="楕円 705"/>
        <xdr:cNvSpPr/>
      </xdr:nvSpPr>
      <xdr:spPr>
        <a:xfrm>
          <a:off x="15430500" y="16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106832</xdr:rowOff>
    </xdr:from>
    <xdr:ext cx="599010" cy="259045"/>
    <xdr:sp macro="" textlink="">
      <xdr:nvSpPr>
        <xdr:cNvPr id="707" name="テキスト ボックス 706"/>
        <xdr:cNvSpPr txBox="1"/>
      </xdr:nvSpPr>
      <xdr:spPr>
        <a:xfrm>
          <a:off x="15181795" y="1639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83776</xdr:rowOff>
    </xdr:from>
    <xdr:to>
      <xdr:col>76</xdr:col>
      <xdr:colOff>165100</xdr:colOff>
      <xdr:row>97</xdr:row>
      <xdr:rowOff>13926</xdr:rowOff>
    </xdr:to>
    <xdr:sp macro="" textlink="">
      <xdr:nvSpPr>
        <xdr:cNvPr id="708" name="楕円 707"/>
        <xdr:cNvSpPr/>
      </xdr:nvSpPr>
      <xdr:spPr>
        <a:xfrm>
          <a:off x="14541500" y="165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30453</xdr:rowOff>
    </xdr:from>
    <xdr:ext cx="599010" cy="259045"/>
    <xdr:sp macro="" textlink="">
      <xdr:nvSpPr>
        <xdr:cNvPr id="709" name="テキスト ボックス 708"/>
        <xdr:cNvSpPr txBox="1"/>
      </xdr:nvSpPr>
      <xdr:spPr>
        <a:xfrm>
          <a:off x="14292795" y="1631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53660</xdr:rowOff>
    </xdr:from>
    <xdr:to>
      <xdr:col>72</xdr:col>
      <xdr:colOff>38100</xdr:colOff>
      <xdr:row>96</xdr:row>
      <xdr:rowOff>155260</xdr:rowOff>
    </xdr:to>
    <xdr:sp macro="" textlink="">
      <xdr:nvSpPr>
        <xdr:cNvPr id="710" name="楕円 709"/>
        <xdr:cNvSpPr/>
      </xdr:nvSpPr>
      <xdr:spPr>
        <a:xfrm>
          <a:off x="13652500" y="165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337</xdr:rowOff>
    </xdr:from>
    <xdr:ext cx="599010" cy="259045"/>
    <xdr:sp macro="" textlink="">
      <xdr:nvSpPr>
        <xdr:cNvPr id="711" name="テキスト ボックス 710"/>
        <xdr:cNvSpPr txBox="1"/>
      </xdr:nvSpPr>
      <xdr:spPr>
        <a:xfrm>
          <a:off x="13403795" y="1628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39613</xdr:rowOff>
    </xdr:from>
    <xdr:to>
      <xdr:col>67</xdr:col>
      <xdr:colOff>101600</xdr:colOff>
      <xdr:row>96</xdr:row>
      <xdr:rowOff>141213</xdr:rowOff>
    </xdr:to>
    <xdr:sp macro="" textlink="">
      <xdr:nvSpPr>
        <xdr:cNvPr id="712" name="楕円 711"/>
        <xdr:cNvSpPr/>
      </xdr:nvSpPr>
      <xdr:spPr>
        <a:xfrm>
          <a:off x="12763500" y="164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157740</xdr:rowOff>
    </xdr:from>
    <xdr:ext cx="599010" cy="259045"/>
    <xdr:sp macro="" textlink="">
      <xdr:nvSpPr>
        <xdr:cNvPr id="713" name="テキスト ボックス 712"/>
        <xdr:cNvSpPr txBox="1"/>
      </xdr:nvSpPr>
      <xdr:spPr>
        <a:xfrm>
          <a:off x="12514795" y="1627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5" name="テキスト ボックス 73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9" name="直線コネクタ 738"/>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0"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2"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3" name="直線コネクタ 742"/>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5"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6" name="フローチャート: 判断 745"/>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8" name="フローチャート: 判断 747"/>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9" name="テキスト ボックス 748"/>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1" name="フローチャート: 判断 750"/>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2" name="テキスト ボックス 751"/>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4" name="フローチャート: 判断 753"/>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5" name="テキスト ボックス 754"/>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56" name="フローチャート: 判断 755"/>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57" name="テキスト ボックス 756"/>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4"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273,089</a:t>
          </a:r>
          <a:r>
            <a:rPr kumimoji="1" lang="ja-JP" altLang="en-US" sz="1300">
              <a:latin typeface="ＭＳ Ｐゴシック" panose="020B0600070205080204" pitchFamily="50" charset="-128"/>
              <a:ea typeface="ＭＳ Ｐゴシック" panose="020B0600070205080204" pitchFamily="50" charset="-128"/>
            </a:rPr>
            <a:t>円となっている。ユズ産地化促進のための搾汁施設等の竣工も終了したことから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年度に比べ大幅に減少している。教育費の住民一人当たりコストの増に関しては公民館新築移転事業を開始したためである。建築設計委託料や用地造成工事費が新たに発生したため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年度に比べて大幅に増加した。公民館の工事費等は来年度も発生するため、今年度と同水準の値が想定される。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百万円の取り崩し、平成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百万円の積み増しを行った。残高は前年度比で増加しているが、これは財政健全化の取組を着実に実施したことによる実質収支の黒字拡大に伴い、取崩額を上回る歳計剰余金を積み立てたためである。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高知県三原村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将来負担に係る充当可能基金が平成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年度決算にて現在高</a:t>
          </a:r>
          <a:r>
            <a:rPr kumimoji="1" lang="en-US" altLang="ja-JP" sz="1400">
              <a:latin typeface="ＭＳ ゴシック" pitchFamily="49" charset="-128"/>
              <a:ea typeface="ＭＳ ゴシック" pitchFamily="49" charset="-128"/>
            </a:rPr>
            <a:t>2,126,390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内財政調整基金</a:t>
          </a:r>
          <a:r>
            <a:rPr kumimoji="1" lang="en-US" altLang="ja-JP" sz="1400">
              <a:latin typeface="ＭＳ ゴシック" pitchFamily="49" charset="-128"/>
              <a:ea typeface="ＭＳ ゴシック" pitchFamily="49" charset="-128"/>
            </a:rPr>
            <a:t>1,191,949</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積み立てており当面は赤字に転ずることはないと思われるが、本村は歳入総額の</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以上が依存財源であり、自主財源が少ないため、今後においても有効な歳入確保及び歳出削減に努めていく必要がある。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2350872</v>
      </c>
      <c r="BO4" s="410"/>
      <c r="BP4" s="410"/>
      <c r="BQ4" s="410"/>
      <c r="BR4" s="410"/>
      <c r="BS4" s="410"/>
      <c r="BT4" s="410"/>
      <c r="BU4" s="411"/>
      <c r="BV4" s="409">
        <v>2736507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2254687</v>
      </c>
      <c r="BO5" s="447"/>
      <c r="BP5" s="447"/>
      <c r="BQ5" s="447"/>
      <c r="BR5" s="447"/>
      <c r="BS5" s="447"/>
      <c r="BT5" s="447"/>
      <c r="BU5" s="448"/>
      <c r="BV5" s="446">
        <v>2631570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88.3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96185</v>
      </c>
      <c r="BO6" s="447"/>
      <c r="BP6" s="447"/>
      <c r="BQ6" s="447"/>
      <c r="BR6" s="447"/>
      <c r="BS6" s="447"/>
      <c r="BT6" s="447"/>
      <c r="BU6" s="448"/>
      <c r="BV6" s="446">
        <v>104937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91.7</v>
      </c>
      <c r="CU6" s="484"/>
      <c r="CV6" s="484"/>
      <c r="CW6" s="484"/>
      <c r="CX6" s="484"/>
      <c r="CY6" s="484"/>
      <c r="CZ6" s="484"/>
      <c r="DA6" s="485"/>
      <c r="DB6" s="483">
        <v>91.6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49562</v>
      </c>
      <c r="BO7" s="447"/>
      <c r="BP7" s="447"/>
      <c r="BQ7" s="447"/>
      <c r="BR7" s="447"/>
      <c r="BS7" s="447"/>
      <c r="BT7" s="447"/>
      <c r="BU7" s="448"/>
      <c r="BV7" s="446">
        <v>80504</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1169981</v>
      </c>
      <c r="CU7" s="447"/>
      <c r="CV7" s="447"/>
      <c r="CW7" s="447"/>
      <c r="CX7" s="447"/>
      <c r="CY7" s="447"/>
      <c r="CZ7" s="447"/>
      <c r="DA7" s="448"/>
      <c r="DB7" s="446">
        <v>1221302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46623</v>
      </c>
      <c r="BO8" s="447"/>
      <c r="BP8" s="447"/>
      <c r="BQ8" s="447"/>
      <c r="BR8" s="447"/>
      <c r="BS8" s="447"/>
      <c r="BT8" s="447"/>
      <c r="BU8" s="448"/>
      <c r="BV8" s="446">
        <v>24433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1574</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22190</v>
      </c>
      <c r="BO9" s="447"/>
      <c r="BP9" s="447"/>
      <c r="BQ9" s="447"/>
      <c r="BR9" s="447"/>
      <c r="BS9" s="447"/>
      <c r="BT9" s="447"/>
      <c r="BU9" s="448"/>
      <c r="BV9" s="446">
        <v>-25477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14.9</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1681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2741</v>
      </c>
      <c r="BO10" s="447"/>
      <c r="BP10" s="447"/>
      <c r="BQ10" s="447"/>
      <c r="BR10" s="447"/>
      <c r="BS10" s="447"/>
      <c r="BT10" s="447"/>
      <c r="BU10" s="448"/>
      <c r="BV10" s="446">
        <v>5164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1599</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8000</v>
      </c>
      <c r="BO12" s="447"/>
      <c r="BP12" s="447"/>
      <c r="BQ12" s="447"/>
      <c r="BR12" s="447"/>
      <c r="BS12" s="447"/>
      <c r="BT12" s="447"/>
      <c r="BU12" s="448"/>
      <c r="BV12" s="446">
        <v>45157</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1581</v>
      </c>
      <c r="S13" s="528"/>
      <c r="T13" s="528"/>
      <c r="U13" s="528"/>
      <c r="V13" s="529"/>
      <c r="W13" s="462" t="s">
        <v>131</v>
      </c>
      <c r="X13" s="463"/>
      <c r="Y13" s="463"/>
      <c r="Z13" s="463"/>
      <c r="AA13" s="463"/>
      <c r="AB13" s="453"/>
      <c r="AC13" s="497">
        <v>128</v>
      </c>
      <c r="AD13" s="498"/>
      <c r="AE13" s="498"/>
      <c r="AF13" s="498"/>
      <c r="AG13" s="537"/>
      <c r="AH13" s="497">
        <v>197</v>
      </c>
      <c r="AI13" s="498"/>
      <c r="AJ13" s="498"/>
      <c r="AK13" s="498"/>
      <c r="AL13" s="499"/>
      <c r="AM13" s="475" t="s">
        <v>132</v>
      </c>
      <c r="AN13" s="476"/>
      <c r="AO13" s="476"/>
      <c r="AP13" s="476"/>
      <c r="AQ13" s="476"/>
      <c r="AR13" s="476"/>
      <c r="AS13" s="476"/>
      <c r="AT13" s="477"/>
      <c r="AU13" s="478" t="s">
        <v>118</v>
      </c>
      <c r="AV13" s="479"/>
      <c r="AW13" s="479"/>
      <c r="AX13" s="479"/>
      <c r="AY13" s="480" t="s">
        <v>133</v>
      </c>
      <c r="AZ13" s="481"/>
      <c r="BA13" s="481"/>
      <c r="BB13" s="481"/>
      <c r="BC13" s="481"/>
      <c r="BD13" s="481"/>
      <c r="BE13" s="481"/>
      <c r="BF13" s="481"/>
      <c r="BG13" s="481"/>
      <c r="BH13" s="481"/>
      <c r="BI13" s="481"/>
      <c r="BJ13" s="481"/>
      <c r="BK13" s="481"/>
      <c r="BL13" s="481"/>
      <c r="BM13" s="482"/>
      <c r="BN13" s="446">
        <v>16931</v>
      </c>
      <c r="BO13" s="447"/>
      <c r="BP13" s="447"/>
      <c r="BQ13" s="447"/>
      <c r="BR13" s="447"/>
      <c r="BS13" s="447"/>
      <c r="BT13" s="447"/>
      <c r="BU13" s="448"/>
      <c r="BV13" s="446">
        <v>-65470</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7.3</v>
      </c>
      <c r="CU13" s="444"/>
      <c r="CV13" s="444"/>
      <c r="CW13" s="444"/>
      <c r="CX13" s="444"/>
      <c r="CY13" s="444"/>
      <c r="CZ13" s="444"/>
      <c r="DA13" s="445"/>
      <c r="DB13" s="443">
        <v>8</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1646</v>
      </c>
      <c r="S14" s="528"/>
      <c r="T14" s="528"/>
      <c r="U14" s="528"/>
      <c r="V14" s="529"/>
      <c r="W14" s="436"/>
      <c r="X14" s="437"/>
      <c r="Y14" s="437"/>
      <c r="Z14" s="437"/>
      <c r="AA14" s="437"/>
      <c r="AB14" s="426"/>
      <c r="AC14" s="530">
        <v>19</v>
      </c>
      <c r="AD14" s="531"/>
      <c r="AE14" s="531"/>
      <c r="AF14" s="531"/>
      <c r="AG14" s="532"/>
      <c r="AH14" s="530">
        <v>26.4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1633</v>
      </c>
      <c r="S15" s="528"/>
      <c r="T15" s="528"/>
      <c r="U15" s="528"/>
      <c r="V15" s="529"/>
      <c r="W15" s="462" t="s">
        <v>138</v>
      </c>
      <c r="X15" s="463"/>
      <c r="Y15" s="463"/>
      <c r="Z15" s="463"/>
      <c r="AA15" s="463"/>
      <c r="AB15" s="453"/>
      <c r="AC15" s="497">
        <v>161</v>
      </c>
      <c r="AD15" s="498"/>
      <c r="AE15" s="498"/>
      <c r="AF15" s="498"/>
      <c r="AG15" s="537"/>
      <c r="AH15" s="497">
        <v>161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130127</v>
      </c>
      <c r="BO15" s="410"/>
      <c r="BP15" s="410"/>
      <c r="BQ15" s="410"/>
      <c r="BR15" s="410"/>
      <c r="BS15" s="410"/>
      <c r="BT15" s="410"/>
      <c r="BU15" s="411"/>
      <c r="BV15" s="409">
        <v>130215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24</v>
      </c>
      <c r="AD16" s="531"/>
      <c r="AE16" s="531"/>
      <c r="AF16" s="531"/>
      <c r="AG16" s="532"/>
      <c r="AH16" s="530">
        <v>21.6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1099641</v>
      </c>
      <c r="BO16" s="447"/>
      <c r="BP16" s="447"/>
      <c r="BQ16" s="447"/>
      <c r="BR16" s="447"/>
      <c r="BS16" s="447"/>
      <c r="BT16" s="447"/>
      <c r="BU16" s="448"/>
      <c r="BV16" s="446">
        <v>1149453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383</v>
      </c>
      <c r="AD17" s="498"/>
      <c r="AE17" s="498"/>
      <c r="AF17" s="498"/>
      <c r="AG17" s="537"/>
      <c r="AH17" s="497">
        <v>389</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159743</v>
      </c>
      <c r="BO17" s="447"/>
      <c r="BP17" s="447"/>
      <c r="BQ17" s="447"/>
      <c r="BR17" s="447"/>
      <c r="BS17" s="447"/>
      <c r="BT17" s="447"/>
      <c r="BU17" s="448"/>
      <c r="BV17" s="446">
        <v>159902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85.37</v>
      </c>
      <c r="M18" s="559"/>
      <c r="N18" s="559"/>
      <c r="O18" s="559"/>
      <c r="P18" s="559"/>
      <c r="Q18" s="559"/>
      <c r="R18" s="560"/>
      <c r="S18" s="560"/>
      <c r="T18" s="560"/>
      <c r="U18" s="560"/>
      <c r="V18" s="561"/>
      <c r="W18" s="464"/>
      <c r="X18" s="465"/>
      <c r="Y18" s="465"/>
      <c r="Z18" s="465"/>
      <c r="AA18" s="465"/>
      <c r="AB18" s="456"/>
      <c r="AC18" s="562">
        <v>57</v>
      </c>
      <c r="AD18" s="563"/>
      <c r="AE18" s="563"/>
      <c r="AF18" s="563"/>
      <c r="AG18" s="564"/>
      <c r="AH18" s="562">
        <v>52.1</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1041038</v>
      </c>
      <c r="BO18" s="447"/>
      <c r="BP18" s="447"/>
      <c r="BQ18" s="447"/>
      <c r="BR18" s="447"/>
      <c r="BS18" s="447"/>
      <c r="BT18" s="447"/>
      <c r="BU18" s="448"/>
      <c r="BV18" s="446">
        <v>1081296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18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1393030</v>
      </c>
      <c r="BO19" s="447"/>
      <c r="BP19" s="447"/>
      <c r="BQ19" s="447"/>
      <c r="BR19" s="447"/>
      <c r="BS19" s="447"/>
      <c r="BT19" s="447"/>
      <c r="BU19" s="448"/>
      <c r="BV19" s="446">
        <v>1677151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703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2796940</v>
      </c>
      <c r="BO23" s="447"/>
      <c r="BP23" s="447"/>
      <c r="BQ23" s="447"/>
      <c r="BR23" s="447"/>
      <c r="BS23" s="447"/>
      <c r="BT23" s="447"/>
      <c r="BU23" s="448"/>
      <c r="BV23" s="446">
        <v>2726410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6000</v>
      </c>
      <c r="R24" s="498"/>
      <c r="S24" s="498"/>
      <c r="T24" s="498"/>
      <c r="U24" s="498"/>
      <c r="V24" s="537"/>
      <c r="W24" s="596"/>
      <c r="X24" s="584"/>
      <c r="Y24" s="585"/>
      <c r="Z24" s="496" t="s">
        <v>162</v>
      </c>
      <c r="AA24" s="476"/>
      <c r="AB24" s="476"/>
      <c r="AC24" s="476"/>
      <c r="AD24" s="476"/>
      <c r="AE24" s="476"/>
      <c r="AF24" s="476"/>
      <c r="AG24" s="477"/>
      <c r="AH24" s="497">
        <v>42</v>
      </c>
      <c r="AI24" s="498"/>
      <c r="AJ24" s="498"/>
      <c r="AK24" s="498"/>
      <c r="AL24" s="537"/>
      <c r="AM24" s="497">
        <v>114450</v>
      </c>
      <c r="AN24" s="498"/>
      <c r="AO24" s="498"/>
      <c r="AP24" s="498"/>
      <c r="AQ24" s="498"/>
      <c r="AR24" s="537"/>
      <c r="AS24" s="497">
        <v>2725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2721943</v>
      </c>
      <c r="BO24" s="447"/>
      <c r="BP24" s="447"/>
      <c r="BQ24" s="447"/>
      <c r="BR24" s="447"/>
      <c r="BS24" s="447"/>
      <c r="BT24" s="447"/>
      <c r="BU24" s="448"/>
      <c r="BV24" s="446">
        <v>2642356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5250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1008961</v>
      </c>
      <c r="BO25" s="410"/>
      <c r="BP25" s="410"/>
      <c r="BQ25" s="410"/>
      <c r="BR25" s="410"/>
      <c r="BS25" s="410"/>
      <c r="BT25" s="410"/>
      <c r="BU25" s="411"/>
      <c r="BV25" s="409">
        <v>1009313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5000</v>
      </c>
      <c r="R26" s="498"/>
      <c r="S26" s="498"/>
      <c r="T26" s="498"/>
      <c r="U26" s="498"/>
      <c r="V26" s="537"/>
      <c r="W26" s="596"/>
      <c r="X26" s="584"/>
      <c r="Y26" s="585"/>
      <c r="Z26" s="496" t="s">
        <v>169</v>
      </c>
      <c r="AA26" s="606"/>
      <c r="AB26" s="606"/>
      <c r="AC26" s="606"/>
      <c r="AD26" s="606"/>
      <c r="AE26" s="606"/>
      <c r="AF26" s="606"/>
      <c r="AG26" s="607"/>
      <c r="AH26" s="497">
        <v>3</v>
      </c>
      <c r="AI26" s="498"/>
      <c r="AJ26" s="498"/>
      <c r="AK26" s="498"/>
      <c r="AL26" s="537"/>
      <c r="AM26" s="497">
        <v>6819</v>
      </c>
      <c r="AN26" s="498"/>
      <c r="AO26" s="498"/>
      <c r="AP26" s="498"/>
      <c r="AQ26" s="498"/>
      <c r="AR26" s="537"/>
      <c r="AS26" s="497">
        <v>2273</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2370</v>
      </c>
      <c r="R27" s="498"/>
      <c r="S27" s="498"/>
      <c r="T27" s="498"/>
      <c r="U27" s="498"/>
      <c r="V27" s="537"/>
      <c r="W27" s="596"/>
      <c r="X27" s="584"/>
      <c r="Y27" s="585"/>
      <c r="Z27" s="496" t="s">
        <v>172</v>
      </c>
      <c r="AA27" s="476"/>
      <c r="AB27" s="476"/>
      <c r="AC27" s="476"/>
      <c r="AD27" s="476"/>
      <c r="AE27" s="476"/>
      <c r="AF27" s="476"/>
      <c r="AG27" s="477"/>
      <c r="AH27" s="497" t="s">
        <v>166</v>
      </c>
      <c r="AI27" s="498"/>
      <c r="AJ27" s="498"/>
      <c r="AK27" s="498"/>
      <c r="AL27" s="537"/>
      <c r="AM27" s="497" t="s">
        <v>166</v>
      </c>
      <c r="AN27" s="498"/>
      <c r="AO27" s="498"/>
      <c r="AP27" s="498"/>
      <c r="AQ27" s="498"/>
      <c r="AR27" s="537"/>
      <c r="AS27" s="497" t="s">
        <v>166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35424</v>
      </c>
      <c r="BO27" s="620"/>
      <c r="BP27" s="620"/>
      <c r="BQ27" s="620"/>
      <c r="BR27" s="620"/>
      <c r="BS27" s="620"/>
      <c r="BT27" s="620"/>
      <c r="BU27" s="621"/>
      <c r="BV27" s="619">
        <v>35390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1890</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1191949</v>
      </c>
      <c r="BO28" s="410"/>
      <c r="BP28" s="410"/>
      <c r="BQ28" s="410"/>
      <c r="BR28" s="410"/>
      <c r="BS28" s="410"/>
      <c r="BT28" s="410"/>
      <c r="BU28" s="411"/>
      <c r="BV28" s="409">
        <v>1184208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6</v>
      </c>
      <c r="M29" s="498"/>
      <c r="N29" s="498"/>
      <c r="O29" s="498"/>
      <c r="P29" s="537"/>
      <c r="Q29" s="497">
        <v>1700</v>
      </c>
      <c r="R29" s="498"/>
      <c r="S29" s="498"/>
      <c r="T29" s="498"/>
      <c r="U29" s="498"/>
      <c r="V29" s="537"/>
      <c r="W29" s="597"/>
      <c r="X29" s="598"/>
      <c r="Y29" s="599"/>
      <c r="Z29" s="496" t="s">
        <v>178</v>
      </c>
      <c r="AA29" s="476"/>
      <c r="AB29" s="476"/>
      <c r="AC29" s="476"/>
      <c r="AD29" s="476"/>
      <c r="AE29" s="476"/>
      <c r="AF29" s="476"/>
      <c r="AG29" s="477"/>
      <c r="AH29" s="497">
        <v>42</v>
      </c>
      <c r="AI29" s="498"/>
      <c r="AJ29" s="498"/>
      <c r="AK29" s="498"/>
      <c r="AL29" s="537"/>
      <c r="AM29" s="497">
        <v>114450</v>
      </c>
      <c r="AN29" s="498"/>
      <c r="AO29" s="498"/>
      <c r="AP29" s="498"/>
      <c r="AQ29" s="498"/>
      <c r="AR29" s="537"/>
      <c r="AS29" s="497">
        <v>2725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261469</v>
      </c>
      <c r="BO29" s="447"/>
      <c r="BP29" s="447"/>
      <c r="BQ29" s="447"/>
      <c r="BR29" s="447"/>
      <c r="BS29" s="447"/>
      <c r="BT29" s="447"/>
      <c r="BU29" s="448"/>
      <c r="BV29" s="446">
        <v>260879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755750</v>
      </c>
      <c r="BO30" s="620"/>
      <c r="BP30" s="620"/>
      <c r="BQ30" s="620"/>
      <c r="BR30" s="620"/>
      <c r="BS30" s="620"/>
      <c r="BT30" s="620"/>
      <c r="BU30" s="621"/>
      <c r="BV30" s="619">
        <v>704030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187</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幡多広域市町村圏事務組合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三原村土地開発公社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幡多広域市町村圏事務組合(ふるさと市町村圏事業特別会計)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三原村農業公社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IF('各会計、関係団体の財政状況及び健全化判断比率'!B34="","",'各会計、関係団体の財政状況及び健全化判断比率'!B34)</f>
        <v>電気事業特別会計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幡多広域市町村圏事務組合(滞納整理事業特別会計)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幡多西部消防組合(一般会計)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高知県市町村総合事務組合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高知県市町村総合事務組合(交通災害共済事業特別会計)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高知県後期高齢者医療広域連合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高知県後期高齢者医療広域連合(特別会計)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こうち人づくり広域連合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xqI1COCMP3mlvTdcr356CnRefVVsgWYfq0j/S156qEbuVtoBzm6xVPoa0ww+RXuKdpvUosXQqrXQNJ8g5AumQ==" saltValue="VZ4cBcCPu97aVOFerfYD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5" t="s">
        <v>545</v>
      </c>
      <c r="D34" s="1225"/>
      <c r="E34" s="1226"/>
      <c r="F34" s="32">
        <v>7.89</v>
      </c>
      <c r="G34" s="33">
        <v>3.96</v>
      </c>
      <c r="H34" s="33">
        <v>3.98</v>
      </c>
      <c r="I34" s="33">
        <v>2</v>
      </c>
      <c r="J34" s="34">
        <v>3.98</v>
      </c>
      <c r="K34" s="22"/>
      <c r="L34" s="22"/>
      <c r="M34" s="22"/>
      <c r="N34" s="22"/>
      <c r="O34" s="22"/>
      <c r="P34" s="22"/>
    </row>
    <row r="35" spans="1:16" ht="39" customHeight="1">
      <c r="A35" s="22"/>
      <c r="B35" s="35"/>
      <c r="C35" s="1219" t="s">
        <v>546</v>
      </c>
      <c r="D35" s="1220"/>
      <c r="E35" s="1221"/>
      <c r="F35" s="36">
        <v>0</v>
      </c>
      <c r="G35" s="37">
        <v>0</v>
      </c>
      <c r="H35" s="37">
        <v>0</v>
      </c>
      <c r="I35" s="37">
        <v>0</v>
      </c>
      <c r="J35" s="38">
        <v>1.07</v>
      </c>
      <c r="K35" s="22"/>
      <c r="L35" s="22"/>
      <c r="M35" s="22"/>
      <c r="N35" s="22"/>
      <c r="O35" s="22"/>
      <c r="P35" s="22"/>
    </row>
    <row r="36" spans="1:16" ht="39" customHeight="1">
      <c r="A36" s="22"/>
      <c r="B36" s="35"/>
      <c r="C36" s="1219" t="s">
        <v>547</v>
      </c>
      <c r="D36" s="1220"/>
      <c r="E36" s="1221"/>
      <c r="F36" s="36">
        <v>0.13</v>
      </c>
      <c r="G36" s="37">
        <v>0.1</v>
      </c>
      <c r="H36" s="37">
        <v>1.0900000000000001</v>
      </c>
      <c r="I36" s="37">
        <v>0.31</v>
      </c>
      <c r="J36" s="38">
        <v>0.87</v>
      </c>
      <c r="K36" s="22"/>
      <c r="L36" s="22"/>
      <c r="M36" s="22"/>
      <c r="N36" s="22"/>
      <c r="O36" s="22"/>
      <c r="P36" s="22"/>
    </row>
    <row r="37" spans="1:16" ht="39" customHeight="1">
      <c r="A37" s="22"/>
      <c r="B37" s="35"/>
      <c r="C37" s="1219" t="s">
        <v>548</v>
      </c>
      <c r="D37" s="1220"/>
      <c r="E37" s="1221"/>
      <c r="F37" s="36">
        <v>0</v>
      </c>
      <c r="G37" s="37">
        <v>0.01</v>
      </c>
      <c r="H37" s="37">
        <v>0</v>
      </c>
      <c r="I37" s="37">
        <v>0.01</v>
      </c>
      <c r="J37" s="38">
        <v>0.04</v>
      </c>
      <c r="K37" s="22"/>
      <c r="L37" s="22"/>
      <c r="M37" s="22"/>
      <c r="N37" s="22"/>
      <c r="O37" s="22"/>
      <c r="P37" s="22"/>
    </row>
    <row r="38" spans="1:16" ht="39" customHeight="1">
      <c r="A38" s="22"/>
      <c r="B38" s="35"/>
      <c r="C38" s="1219" t="s">
        <v>549</v>
      </c>
      <c r="D38" s="1220"/>
      <c r="E38" s="1221"/>
      <c r="F38" s="36">
        <v>0</v>
      </c>
      <c r="G38" s="37">
        <v>0</v>
      </c>
      <c r="H38" s="37">
        <v>0</v>
      </c>
      <c r="I38" s="37">
        <v>0</v>
      </c>
      <c r="J38" s="38">
        <v>0</v>
      </c>
      <c r="K38" s="22"/>
      <c r="L38" s="22"/>
      <c r="M38" s="22"/>
      <c r="N38" s="22"/>
      <c r="O38" s="22"/>
      <c r="P38" s="22"/>
    </row>
    <row r="39" spans="1:16" ht="39" customHeight="1">
      <c r="A39" s="22"/>
      <c r="B39" s="35"/>
      <c r="C39" s="1219" t="s">
        <v>550</v>
      </c>
      <c r="D39" s="1220"/>
      <c r="E39" s="1221"/>
      <c r="F39" s="36">
        <v>0</v>
      </c>
      <c r="G39" s="37">
        <v>0</v>
      </c>
      <c r="H39" s="37">
        <v>0.12</v>
      </c>
      <c r="I39" s="37">
        <v>0.08</v>
      </c>
      <c r="J39" s="38">
        <v>0</v>
      </c>
      <c r="K39" s="22"/>
      <c r="L39" s="22"/>
      <c r="M39" s="22"/>
      <c r="N39" s="22"/>
      <c r="O39" s="22"/>
      <c r="P39" s="22"/>
    </row>
    <row r="40" spans="1:16" ht="39" customHeight="1">
      <c r="A40" s="22"/>
      <c r="B40" s="35"/>
      <c r="C40" s="1219" t="s">
        <v>551</v>
      </c>
      <c r="D40" s="1220"/>
      <c r="E40" s="1221"/>
      <c r="F40" s="36">
        <v>0</v>
      </c>
      <c r="G40" s="37">
        <v>0</v>
      </c>
      <c r="H40" s="37">
        <v>0</v>
      </c>
      <c r="I40" s="37">
        <v>0</v>
      </c>
      <c r="J40" s="38">
        <v>0</v>
      </c>
      <c r="K40" s="22"/>
      <c r="L40" s="22"/>
      <c r="M40" s="22"/>
      <c r="N40" s="22"/>
      <c r="O40" s="22"/>
      <c r="P40" s="22"/>
    </row>
    <row r="41" spans="1:16" ht="39" customHeight="1">
      <c r="A41" s="22"/>
      <c r="B41" s="35"/>
      <c r="C41" s="1219" t="s">
        <v>552</v>
      </c>
      <c r="D41" s="1220"/>
      <c r="E41" s="1221"/>
      <c r="F41" s="36">
        <v>0</v>
      </c>
      <c r="G41" s="37">
        <v>0</v>
      </c>
      <c r="H41" s="37">
        <v>0</v>
      </c>
      <c r="I41" s="37">
        <v>0</v>
      </c>
      <c r="J41" s="38">
        <v>0</v>
      </c>
      <c r="K41" s="22"/>
      <c r="L41" s="22"/>
      <c r="M41" s="22"/>
      <c r="N41" s="22"/>
      <c r="O41" s="22"/>
      <c r="P41" s="22"/>
    </row>
    <row r="42" spans="1:16" ht="39" customHeight="1">
      <c r="A42" s="22"/>
      <c r="B42" s="39"/>
      <c r="C42" s="1219" t="s">
        <v>553</v>
      </c>
      <c r="D42" s="1220"/>
      <c r="E42" s="1221"/>
      <c r="F42" s="36" t="s">
        <v>495</v>
      </c>
      <c r="G42" s="37" t="s">
        <v>495</v>
      </c>
      <c r="H42" s="37" t="s">
        <v>495</v>
      </c>
      <c r="I42" s="37" t="s">
        <v>495</v>
      </c>
      <c r="J42" s="38" t="s">
        <v>495</v>
      </c>
      <c r="K42" s="22"/>
      <c r="L42" s="22"/>
      <c r="M42" s="22"/>
      <c r="N42" s="22"/>
      <c r="O42" s="22"/>
      <c r="P42" s="22"/>
    </row>
    <row r="43" spans="1:16" ht="39" customHeight="1" thickBot="1">
      <c r="A43" s="22"/>
      <c r="B43" s="40"/>
      <c r="C43" s="1222" t="s">
        <v>554</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lZJ0ZJXqWMQsl4cKtk8ZmE4b30GdvUNuyFRfv304uQOSJa2shPiYVeaH8tmW619xSzKXsuDY+MKP4wW4tELNw==" saltValue="+zJypkP0BodYv9xzYqB6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5" t="s">
        <v>11</v>
      </c>
      <c r="C45" s="1236"/>
      <c r="D45" s="58"/>
      <c r="E45" s="1241" t="s">
        <v>12</v>
      </c>
      <c r="F45" s="1241"/>
      <c r="G45" s="1241"/>
      <c r="H45" s="1241"/>
      <c r="I45" s="1241"/>
      <c r="J45" s="1242"/>
      <c r="K45" s="59">
        <v>272</v>
      </c>
      <c r="L45" s="60">
        <v>264</v>
      </c>
      <c r="M45" s="60">
        <v>245</v>
      </c>
      <c r="N45" s="60">
        <v>203</v>
      </c>
      <c r="O45" s="61">
        <v>212</v>
      </c>
      <c r="P45" s="48"/>
      <c r="Q45" s="48"/>
      <c r="R45" s="48"/>
      <c r="S45" s="48"/>
      <c r="T45" s="48"/>
      <c r="U45" s="48"/>
    </row>
    <row r="46" spans="1:21" ht="30.75" customHeight="1">
      <c r="A46" s="48"/>
      <c r="B46" s="1237"/>
      <c r="C46" s="1238"/>
      <c r="D46" s="62"/>
      <c r="E46" s="1229" t="s">
        <v>13</v>
      </c>
      <c r="F46" s="1229"/>
      <c r="G46" s="1229"/>
      <c r="H46" s="1229"/>
      <c r="I46" s="1229"/>
      <c r="J46" s="1230"/>
      <c r="K46" s="63" t="s">
        <v>495</v>
      </c>
      <c r="L46" s="64" t="s">
        <v>495</v>
      </c>
      <c r="M46" s="64" t="s">
        <v>495</v>
      </c>
      <c r="N46" s="64" t="s">
        <v>495</v>
      </c>
      <c r="O46" s="65" t="s">
        <v>495</v>
      </c>
      <c r="P46" s="48"/>
      <c r="Q46" s="48"/>
      <c r="R46" s="48"/>
      <c r="S46" s="48"/>
      <c r="T46" s="48"/>
      <c r="U46" s="48"/>
    </row>
    <row r="47" spans="1:21" ht="30.75" customHeight="1">
      <c r="A47" s="48"/>
      <c r="B47" s="1237"/>
      <c r="C47" s="1238"/>
      <c r="D47" s="62"/>
      <c r="E47" s="1229" t="s">
        <v>14</v>
      </c>
      <c r="F47" s="1229"/>
      <c r="G47" s="1229"/>
      <c r="H47" s="1229"/>
      <c r="I47" s="1229"/>
      <c r="J47" s="1230"/>
      <c r="K47" s="63" t="s">
        <v>495</v>
      </c>
      <c r="L47" s="64" t="s">
        <v>495</v>
      </c>
      <c r="M47" s="64" t="s">
        <v>495</v>
      </c>
      <c r="N47" s="64" t="s">
        <v>495</v>
      </c>
      <c r="O47" s="65" t="s">
        <v>495</v>
      </c>
      <c r="P47" s="48"/>
      <c r="Q47" s="48"/>
      <c r="R47" s="48"/>
      <c r="S47" s="48"/>
      <c r="T47" s="48"/>
      <c r="U47" s="48"/>
    </row>
    <row r="48" spans="1:21" ht="30.75" customHeight="1">
      <c r="A48" s="48"/>
      <c r="B48" s="1237"/>
      <c r="C48" s="1238"/>
      <c r="D48" s="62"/>
      <c r="E48" s="1229" t="s">
        <v>15</v>
      </c>
      <c r="F48" s="1229"/>
      <c r="G48" s="1229"/>
      <c r="H48" s="1229"/>
      <c r="I48" s="1229"/>
      <c r="J48" s="1230"/>
      <c r="K48" s="63">
        <v>51</v>
      </c>
      <c r="L48" s="64">
        <v>51</v>
      </c>
      <c r="M48" s="64">
        <v>52</v>
      </c>
      <c r="N48" s="64">
        <v>48</v>
      </c>
      <c r="O48" s="65">
        <v>50</v>
      </c>
      <c r="P48" s="48"/>
      <c r="Q48" s="48"/>
      <c r="R48" s="48"/>
      <c r="S48" s="48"/>
      <c r="T48" s="48"/>
      <c r="U48" s="48"/>
    </row>
    <row r="49" spans="1:21" ht="30.75" customHeight="1">
      <c r="A49" s="48"/>
      <c r="B49" s="1237"/>
      <c r="C49" s="1238"/>
      <c r="D49" s="62"/>
      <c r="E49" s="1229" t="s">
        <v>16</v>
      </c>
      <c r="F49" s="1229"/>
      <c r="G49" s="1229"/>
      <c r="H49" s="1229"/>
      <c r="I49" s="1229"/>
      <c r="J49" s="1230"/>
      <c r="K49" s="63">
        <v>18</v>
      </c>
      <c r="L49" s="64">
        <v>29</v>
      </c>
      <c r="M49" s="64">
        <v>28</v>
      </c>
      <c r="N49" s="64">
        <v>23</v>
      </c>
      <c r="O49" s="65">
        <v>9</v>
      </c>
      <c r="P49" s="48"/>
      <c r="Q49" s="48"/>
      <c r="R49" s="48"/>
      <c r="S49" s="48"/>
      <c r="T49" s="48"/>
      <c r="U49" s="48"/>
    </row>
    <row r="50" spans="1:21" ht="30.75" customHeight="1">
      <c r="A50" s="48"/>
      <c r="B50" s="1237"/>
      <c r="C50" s="1238"/>
      <c r="D50" s="62"/>
      <c r="E50" s="1229" t="s">
        <v>17</v>
      </c>
      <c r="F50" s="1229"/>
      <c r="G50" s="1229"/>
      <c r="H50" s="1229"/>
      <c r="I50" s="1229"/>
      <c r="J50" s="1230"/>
      <c r="K50" s="63" t="s">
        <v>495</v>
      </c>
      <c r="L50" s="64" t="s">
        <v>495</v>
      </c>
      <c r="M50" s="64" t="s">
        <v>495</v>
      </c>
      <c r="N50" s="64" t="s">
        <v>495</v>
      </c>
      <c r="O50" s="65" t="s">
        <v>495</v>
      </c>
      <c r="P50" s="48"/>
      <c r="Q50" s="48"/>
      <c r="R50" s="48"/>
      <c r="S50" s="48"/>
      <c r="T50" s="48"/>
      <c r="U50" s="48"/>
    </row>
    <row r="51" spans="1:21" ht="30.75" customHeight="1">
      <c r="A51" s="48"/>
      <c r="B51" s="1239"/>
      <c r="C51" s="1240"/>
      <c r="D51" s="66"/>
      <c r="E51" s="1229" t="s">
        <v>18</v>
      </c>
      <c r="F51" s="1229"/>
      <c r="G51" s="1229"/>
      <c r="H51" s="1229"/>
      <c r="I51" s="1229"/>
      <c r="J51" s="1230"/>
      <c r="K51" s="63" t="s">
        <v>495</v>
      </c>
      <c r="L51" s="64" t="s">
        <v>495</v>
      </c>
      <c r="M51" s="64" t="s">
        <v>495</v>
      </c>
      <c r="N51" s="64" t="s">
        <v>495</v>
      </c>
      <c r="O51" s="65" t="s">
        <v>495</v>
      </c>
      <c r="P51" s="48"/>
      <c r="Q51" s="48"/>
      <c r="R51" s="48"/>
      <c r="S51" s="48"/>
      <c r="T51" s="48"/>
      <c r="U51" s="48"/>
    </row>
    <row r="52" spans="1:21" ht="30.75" customHeight="1">
      <c r="A52" s="48"/>
      <c r="B52" s="1227" t="s">
        <v>19</v>
      </c>
      <c r="C52" s="1228"/>
      <c r="D52" s="66"/>
      <c r="E52" s="1229" t="s">
        <v>20</v>
      </c>
      <c r="F52" s="1229"/>
      <c r="G52" s="1229"/>
      <c r="H52" s="1229"/>
      <c r="I52" s="1229"/>
      <c r="J52" s="1230"/>
      <c r="K52" s="63">
        <v>247</v>
      </c>
      <c r="L52" s="64">
        <v>244</v>
      </c>
      <c r="M52" s="64">
        <v>229</v>
      </c>
      <c r="N52" s="64">
        <v>226</v>
      </c>
      <c r="O52" s="65">
        <v>194</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94</v>
      </c>
      <c r="L53" s="69">
        <v>100</v>
      </c>
      <c r="M53" s="69">
        <v>96</v>
      </c>
      <c r="N53" s="69">
        <v>48</v>
      </c>
      <c r="O53" s="70">
        <v>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QBs0SwQOZp/vAzcM7jap0ok67p3WZNElMwbeLGv9X7auLTly0tJgf9/0xhua90OI0Q3DkGv96oc2xJh9FDdZw==" saltValue="Sj888FXje0UfRvpj+3qT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43" t="s">
        <v>24</v>
      </c>
      <c r="C41" s="1244"/>
      <c r="D41" s="81"/>
      <c r="E41" s="1249" t="s">
        <v>25</v>
      </c>
      <c r="F41" s="1249"/>
      <c r="G41" s="1249"/>
      <c r="H41" s="1250"/>
      <c r="I41" s="82">
        <v>2045</v>
      </c>
      <c r="J41" s="83">
        <v>2065</v>
      </c>
      <c r="K41" s="83">
        <v>2443</v>
      </c>
      <c r="L41" s="83">
        <v>2726</v>
      </c>
      <c r="M41" s="84">
        <v>2797</v>
      </c>
    </row>
    <row r="42" spans="2:13" ht="27.75" customHeight="1">
      <c r="B42" s="1245"/>
      <c r="C42" s="1246"/>
      <c r="D42" s="85"/>
      <c r="E42" s="1251" t="s">
        <v>26</v>
      </c>
      <c r="F42" s="1251"/>
      <c r="G42" s="1251"/>
      <c r="H42" s="1252"/>
      <c r="I42" s="86">
        <v>41</v>
      </c>
      <c r="J42" s="87">
        <v>42</v>
      </c>
      <c r="K42" s="87">
        <v>42</v>
      </c>
      <c r="L42" s="87">
        <v>16</v>
      </c>
      <c r="M42" s="88">
        <v>16</v>
      </c>
    </row>
    <row r="43" spans="2:13" ht="27.75" customHeight="1">
      <c r="B43" s="1245"/>
      <c r="C43" s="1246"/>
      <c r="D43" s="85"/>
      <c r="E43" s="1251" t="s">
        <v>27</v>
      </c>
      <c r="F43" s="1251"/>
      <c r="G43" s="1251"/>
      <c r="H43" s="1252"/>
      <c r="I43" s="86">
        <v>541</v>
      </c>
      <c r="J43" s="87">
        <v>510</v>
      </c>
      <c r="K43" s="87">
        <v>471</v>
      </c>
      <c r="L43" s="87">
        <v>428</v>
      </c>
      <c r="M43" s="88">
        <v>393</v>
      </c>
    </row>
    <row r="44" spans="2:13" ht="27.75" customHeight="1">
      <c r="B44" s="1245"/>
      <c r="C44" s="1246"/>
      <c r="D44" s="85"/>
      <c r="E44" s="1251" t="s">
        <v>28</v>
      </c>
      <c r="F44" s="1251"/>
      <c r="G44" s="1251"/>
      <c r="H44" s="1252"/>
      <c r="I44" s="86">
        <v>83</v>
      </c>
      <c r="J44" s="87">
        <v>64</v>
      </c>
      <c r="K44" s="87">
        <v>41</v>
      </c>
      <c r="L44" s="87">
        <v>20</v>
      </c>
      <c r="M44" s="88">
        <v>14</v>
      </c>
    </row>
    <row r="45" spans="2:13" ht="27.75" customHeight="1">
      <c r="B45" s="1245"/>
      <c r="C45" s="1246"/>
      <c r="D45" s="85"/>
      <c r="E45" s="1251" t="s">
        <v>29</v>
      </c>
      <c r="F45" s="1251"/>
      <c r="G45" s="1251"/>
      <c r="H45" s="1252"/>
      <c r="I45" s="86">
        <v>380</v>
      </c>
      <c r="J45" s="87">
        <v>421</v>
      </c>
      <c r="K45" s="87">
        <v>393</v>
      </c>
      <c r="L45" s="87">
        <v>320</v>
      </c>
      <c r="M45" s="88">
        <v>266</v>
      </c>
    </row>
    <row r="46" spans="2:13" ht="27.75" customHeight="1">
      <c r="B46" s="1245"/>
      <c r="C46" s="1246"/>
      <c r="D46" s="89"/>
      <c r="E46" s="1251" t="s">
        <v>30</v>
      </c>
      <c r="F46" s="1251"/>
      <c r="G46" s="1251"/>
      <c r="H46" s="1252"/>
      <c r="I46" s="86" t="s">
        <v>495</v>
      </c>
      <c r="J46" s="87" t="s">
        <v>495</v>
      </c>
      <c r="K46" s="87" t="s">
        <v>495</v>
      </c>
      <c r="L46" s="87" t="s">
        <v>495</v>
      </c>
      <c r="M46" s="88" t="s">
        <v>495</v>
      </c>
    </row>
    <row r="47" spans="2:13" ht="27.75" customHeight="1">
      <c r="B47" s="1245"/>
      <c r="C47" s="1246"/>
      <c r="D47" s="90"/>
      <c r="E47" s="1253" t="s">
        <v>31</v>
      </c>
      <c r="F47" s="1254"/>
      <c r="G47" s="1254"/>
      <c r="H47" s="1255"/>
      <c r="I47" s="86" t="s">
        <v>495</v>
      </c>
      <c r="J47" s="87" t="s">
        <v>495</v>
      </c>
      <c r="K47" s="87" t="s">
        <v>495</v>
      </c>
      <c r="L47" s="87" t="s">
        <v>495</v>
      </c>
      <c r="M47" s="88" t="s">
        <v>495</v>
      </c>
    </row>
    <row r="48" spans="2:13" ht="27.75" customHeight="1">
      <c r="B48" s="1245"/>
      <c r="C48" s="1246"/>
      <c r="D48" s="85"/>
      <c r="E48" s="1251" t="s">
        <v>32</v>
      </c>
      <c r="F48" s="1251"/>
      <c r="G48" s="1251"/>
      <c r="H48" s="1252"/>
      <c r="I48" s="86" t="s">
        <v>495</v>
      </c>
      <c r="J48" s="87" t="s">
        <v>495</v>
      </c>
      <c r="K48" s="87" t="s">
        <v>495</v>
      </c>
      <c r="L48" s="87" t="s">
        <v>495</v>
      </c>
      <c r="M48" s="88" t="s">
        <v>495</v>
      </c>
    </row>
    <row r="49" spans="2:13" ht="27.75" customHeight="1">
      <c r="B49" s="1247"/>
      <c r="C49" s="1248"/>
      <c r="D49" s="85"/>
      <c r="E49" s="1251" t="s">
        <v>33</v>
      </c>
      <c r="F49" s="1251"/>
      <c r="G49" s="1251"/>
      <c r="H49" s="1252"/>
      <c r="I49" s="86" t="s">
        <v>495</v>
      </c>
      <c r="J49" s="87" t="s">
        <v>495</v>
      </c>
      <c r="K49" s="87" t="s">
        <v>495</v>
      </c>
      <c r="L49" s="87" t="s">
        <v>495</v>
      </c>
      <c r="M49" s="88" t="s">
        <v>495</v>
      </c>
    </row>
    <row r="50" spans="2:13" ht="27.75" customHeight="1">
      <c r="B50" s="1256" t="s">
        <v>34</v>
      </c>
      <c r="C50" s="1257"/>
      <c r="D50" s="91"/>
      <c r="E50" s="1251" t="s">
        <v>35</v>
      </c>
      <c r="F50" s="1251"/>
      <c r="G50" s="1251"/>
      <c r="H50" s="1252"/>
      <c r="I50" s="86">
        <v>1644</v>
      </c>
      <c r="J50" s="87">
        <v>1875</v>
      </c>
      <c r="K50" s="87">
        <v>2041</v>
      </c>
      <c r="L50" s="87">
        <v>2080</v>
      </c>
      <c r="M50" s="88">
        <v>2126</v>
      </c>
    </row>
    <row r="51" spans="2:13" ht="27.75" customHeight="1">
      <c r="B51" s="1245"/>
      <c r="C51" s="1246"/>
      <c r="D51" s="85"/>
      <c r="E51" s="1251" t="s">
        <v>36</v>
      </c>
      <c r="F51" s="1251"/>
      <c r="G51" s="1251"/>
      <c r="H51" s="1252"/>
      <c r="I51" s="86">
        <v>66</v>
      </c>
      <c r="J51" s="87">
        <v>59</v>
      </c>
      <c r="K51" s="87">
        <v>53</v>
      </c>
      <c r="L51" s="87">
        <v>50</v>
      </c>
      <c r="M51" s="88">
        <v>46</v>
      </c>
    </row>
    <row r="52" spans="2:13" ht="27.75" customHeight="1">
      <c r="B52" s="1247"/>
      <c r="C52" s="1248"/>
      <c r="D52" s="85"/>
      <c r="E52" s="1251" t="s">
        <v>37</v>
      </c>
      <c r="F52" s="1251"/>
      <c r="G52" s="1251"/>
      <c r="H52" s="1252"/>
      <c r="I52" s="86">
        <v>1954</v>
      </c>
      <c r="J52" s="87">
        <v>1896</v>
      </c>
      <c r="K52" s="87">
        <v>2134</v>
      </c>
      <c r="L52" s="87">
        <v>2283</v>
      </c>
      <c r="M52" s="88">
        <v>2306</v>
      </c>
    </row>
    <row r="53" spans="2:13" ht="27.75" customHeight="1" thickBot="1">
      <c r="B53" s="1258" t="s">
        <v>38</v>
      </c>
      <c r="C53" s="1259"/>
      <c r="D53" s="92"/>
      <c r="E53" s="1260" t="s">
        <v>39</v>
      </c>
      <c r="F53" s="1260"/>
      <c r="G53" s="1260"/>
      <c r="H53" s="1261"/>
      <c r="I53" s="93">
        <v>-573</v>
      </c>
      <c r="J53" s="94">
        <v>-728</v>
      </c>
      <c r="K53" s="94">
        <v>-838</v>
      </c>
      <c r="L53" s="94">
        <v>-903</v>
      </c>
      <c r="M53" s="95">
        <v>-992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D5Eule0+Lw90wwDCew7mwJVxx7E6wUiqkp3OUPGf+rGBQo3lX7R/HcUmAltAPmfZhxlwMLPPNgrPOK0Wp+KRg==" saltValue="OM2sOum2Lh686STfWobd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0" zoomScaleNormal="70"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70" t="s">
        <v>42</v>
      </c>
      <c r="D55" s="1270"/>
      <c r="E55" s="1271"/>
      <c r="F55" s="107">
        <v>1199</v>
      </c>
      <c r="G55" s="107">
        <v>1184</v>
      </c>
      <c r="H55" s="108">
        <v>1192</v>
      </c>
    </row>
    <row r="56" spans="2:8" ht="52.5" customHeight="1">
      <c r="B56" s="109"/>
      <c r="C56" s="1272" t="s">
        <v>43</v>
      </c>
      <c r="D56" s="1272"/>
      <c r="E56" s="1273"/>
      <c r="F56" s="110">
        <v>260</v>
      </c>
      <c r="G56" s="110">
        <v>261</v>
      </c>
      <c r="H56" s="111">
        <v>261</v>
      </c>
    </row>
    <row r="57" spans="2:8" ht="53.25" customHeight="1">
      <c r="B57" s="109"/>
      <c r="C57" s="1274" t="s">
        <v>44</v>
      </c>
      <c r="D57" s="1274"/>
      <c r="E57" s="1275"/>
      <c r="F57" s="112">
        <v>640</v>
      </c>
      <c r="G57" s="112">
        <v>704</v>
      </c>
      <c r="H57" s="113">
        <v>756</v>
      </c>
    </row>
    <row r="58" spans="2:8" ht="45.75" customHeight="1">
      <c r="B58" s="114"/>
      <c r="C58" s="1262" t="s">
        <v>565</v>
      </c>
      <c r="D58" s="1263"/>
      <c r="E58" s="1264"/>
      <c r="F58" s="115">
        <v>310</v>
      </c>
      <c r="G58" s="115">
        <v>342</v>
      </c>
      <c r="H58" s="116">
        <v>382</v>
      </c>
    </row>
    <row r="59" spans="2:8" ht="45.75" customHeight="1">
      <c r="B59" s="114"/>
      <c r="C59" s="1262" t="s">
        <v>566</v>
      </c>
      <c r="D59" s="1263"/>
      <c r="E59" s="1264"/>
      <c r="F59" s="115">
        <v>134</v>
      </c>
      <c r="G59" s="115">
        <v>136</v>
      </c>
      <c r="H59" s="116">
        <v>133</v>
      </c>
    </row>
    <row r="60" spans="2:8" ht="45.75" customHeight="1">
      <c r="B60" s="114"/>
      <c r="C60" s="1262" t="s">
        <v>567</v>
      </c>
      <c r="D60" s="1263"/>
      <c r="E60" s="1264"/>
      <c r="F60" s="115">
        <v>116</v>
      </c>
      <c r="G60" s="115">
        <v>116</v>
      </c>
      <c r="H60" s="116">
        <v>116</v>
      </c>
    </row>
    <row r="61" spans="2:8" ht="45.75" customHeight="1">
      <c r="B61" s="114"/>
      <c r="C61" s="1262" t="s">
        <v>568</v>
      </c>
      <c r="D61" s="1263"/>
      <c r="E61" s="1264"/>
      <c r="F61" s="115">
        <v>59</v>
      </c>
      <c r="G61" s="115">
        <v>78</v>
      </c>
      <c r="H61" s="116">
        <v>78</v>
      </c>
    </row>
    <row r="62" spans="2:8" ht="45.75" customHeight="1" thickBot="1">
      <c r="B62" s="117"/>
      <c r="C62" s="1265" t="s">
        <v>569</v>
      </c>
      <c r="D62" s="1266"/>
      <c r="E62" s="1267"/>
      <c r="F62" s="118">
        <v>1</v>
      </c>
      <c r="G62" s="118">
        <v>13</v>
      </c>
      <c r="H62" s="119">
        <v>26</v>
      </c>
    </row>
    <row r="63" spans="2:8" ht="52.5" customHeight="1" thickBot="1">
      <c r="B63" s="120"/>
      <c r="C63" s="1268" t="s">
        <v>45</v>
      </c>
      <c r="D63" s="1268"/>
      <c r="E63" s="1269"/>
      <c r="F63" s="121">
        <v>2099</v>
      </c>
      <c r="G63" s="121">
        <v>2149</v>
      </c>
      <c r="H63" s="122">
        <v>2209</v>
      </c>
    </row>
    <row r="64" spans="2:8" ht="15" customHeight="1"/>
    <row r="65" ht="0" hidden="1" customHeight="1"/>
    <row r="66" ht="0" hidden="1" customHeight="1"/>
  </sheetData>
  <sheetProtection algorithmName="SHA-512" hashValue="WTCylD03suXy3BNhsvBE9S39CFCLQVkeIhGZVdaSve1b0D784UQPubfW5kHlnDiBnTfyI6i7+8eyYt2+z4KfRQ==" saltValue="kJos2CdzpvxwX3I7CLX8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578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580</v>
      </c>
      <c r="AO51" s="1279"/>
      <c r="AP51" s="1279"/>
      <c r="AQ51" s="1279"/>
      <c r="AR51" s="1279"/>
      <c r="AS51" s="1279"/>
      <c r="AT51" s="1279"/>
      <c r="AU51" s="1279"/>
      <c r="AV51" s="1279"/>
      <c r="AW51" s="1279"/>
      <c r="AX51" s="1279"/>
      <c r="AY51" s="1279"/>
      <c r="AZ51" s="1279"/>
      <c r="BA51" s="1279"/>
      <c r="BB51" s="1279" t="s">
        <v>582</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88"/>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583</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35.5</v>
      </c>
      <c r="CG53" s="1276"/>
      <c r="CH53" s="1276"/>
      <c r="CI53" s="1276"/>
      <c r="CJ53" s="1276"/>
      <c r="CK53" s="1276"/>
      <c r="CL53" s="1276"/>
      <c r="CM53" s="1276"/>
      <c r="CN53" s="1276">
        <v>47</v>
      </c>
      <c r="CO53" s="1276"/>
      <c r="CP53" s="1276"/>
      <c r="CQ53" s="1276"/>
      <c r="CR53" s="1276"/>
      <c r="CS53" s="1276"/>
      <c r="CT53" s="1276"/>
      <c r="CU53" s="1276"/>
      <c r="CV53" s="1288"/>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585</v>
      </c>
      <c r="AO55" s="1281"/>
      <c r="AP55" s="1281"/>
      <c r="AQ55" s="1281"/>
      <c r="AR55" s="1281"/>
      <c r="AS55" s="1281"/>
      <c r="AT55" s="1281"/>
      <c r="AU55" s="1281"/>
      <c r="AV55" s="1281"/>
      <c r="AW55" s="1281"/>
      <c r="AX55" s="1281"/>
      <c r="AY55" s="1281"/>
      <c r="AZ55" s="1281"/>
      <c r="BA55" s="1281"/>
      <c r="BB55" s="1279" t="s">
        <v>581</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88"/>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583</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54.2</v>
      </c>
      <c r="CG57" s="1276"/>
      <c r="CH57" s="1276"/>
      <c r="CI57" s="1276"/>
      <c r="CJ57" s="1276"/>
      <c r="CK57" s="1276"/>
      <c r="CL57" s="1276"/>
      <c r="CM57" s="1276"/>
      <c r="CN57" s="1276">
        <v>57.5</v>
      </c>
      <c r="CO57" s="1276"/>
      <c r="CP57" s="1276"/>
      <c r="CQ57" s="1276"/>
      <c r="CR57" s="1276"/>
      <c r="CS57" s="1276"/>
      <c r="CT57" s="1276"/>
      <c r="CU57" s="1276"/>
      <c r="CV57" s="1288"/>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586</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587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c r="B73" s="374"/>
      <c r="G73" s="1284"/>
      <c r="H73" s="1284"/>
      <c r="I73" s="1284"/>
      <c r="J73" s="1284"/>
      <c r="K73" s="1280"/>
      <c r="L73" s="1280"/>
      <c r="M73" s="1280"/>
      <c r="N73" s="1280"/>
      <c r="AM73" s="383"/>
      <c r="AN73" s="1279" t="s">
        <v>580</v>
      </c>
      <c r="AO73" s="1279"/>
      <c r="AP73" s="1279"/>
      <c r="AQ73" s="1279"/>
      <c r="AR73" s="1279"/>
      <c r="AS73" s="1279"/>
      <c r="AT73" s="1279"/>
      <c r="AU73" s="1279"/>
      <c r="AV73" s="1279"/>
      <c r="AW73" s="1279"/>
      <c r="AX73" s="1279"/>
      <c r="AY73" s="1279"/>
      <c r="AZ73" s="1279"/>
      <c r="BA73" s="1279"/>
      <c r="BB73" s="1279" t="s">
        <v>582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588</v>
      </c>
      <c r="BC75" s="1279"/>
      <c r="BD75" s="1279"/>
      <c r="BE75" s="1279"/>
      <c r="BF75" s="1279"/>
      <c r="BG75" s="1279"/>
      <c r="BH75" s="1279"/>
      <c r="BI75" s="1279"/>
      <c r="BJ75" s="1279"/>
      <c r="BK75" s="1279"/>
      <c r="BL75" s="1279"/>
      <c r="BM75" s="1279"/>
      <c r="BN75" s="1279"/>
      <c r="BO75" s="1279"/>
      <c r="BP75" s="1276">
        <v>11.5</v>
      </c>
      <c r="BQ75" s="1276"/>
      <c r="BR75" s="1276"/>
      <c r="BS75" s="1276"/>
      <c r="BT75" s="1276"/>
      <c r="BU75" s="1276"/>
      <c r="BV75" s="1276"/>
      <c r="BW75" s="1276"/>
      <c r="BX75" s="1276">
        <v>10</v>
      </c>
      <c r="BY75" s="1276"/>
      <c r="BZ75" s="1276"/>
      <c r="CA75" s="1276"/>
      <c r="CB75" s="1276"/>
      <c r="CC75" s="1276"/>
      <c r="CD75" s="1276"/>
      <c r="CE75" s="1276"/>
      <c r="CF75" s="1276">
        <v>9.6</v>
      </c>
      <c r="CG75" s="1276"/>
      <c r="CH75" s="1276"/>
      <c r="CI75" s="1276"/>
      <c r="CJ75" s="1276"/>
      <c r="CK75" s="1276"/>
      <c r="CL75" s="1276"/>
      <c r="CM75" s="1276"/>
      <c r="CN75" s="1276">
        <v>8</v>
      </c>
      <c r="CO75" s="1276"/>
      <c r="CP75" s="1276"/>
      <c r="CQ75" s="1276"/>
      <c r="CR75" s="1276"/>
      <c r="CS75" s="1276"/>
      <c r="CT75" s="1276"/>
      <c r="CU75" s="1276"/>
      <c r="CV75" s="1276">
        <v>7.3</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584</v>
      </c>
      <c r="AO77" s="1281"/>
      <c r="AP77" s="1281"/>
      <c r="AQ77" s="1281"/>
      <c r="AR77" s="1281"/>
      <c r="AS77" s="1281"/>
      <c r="AT77" s="1281"/>
      <c r="AU77" s="1281"/>
      <c r="AV77" s="1281"/>
      <c r="AW77" s="1281"/>
      <c r="AX77" s="1281"/>
      <c r="AY77" s="1281"/>
      <c r="AZ77" s="1281"/>
      <c r="BA77" s="1281"/>
      <c r="BB77" s="1279" t="s">
        <v>581</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589</v>
      </c>
      <c r="BC79" s="1279"/>
      <c r="BD79" s="1279"/>
      <c r="BE79" s="1279"/>
      <c r="BF79" s="1279"/>
      <c r="BG79" s="1279"/>
      <c r="BH79" s="1279"/>
      <c r="BI79" s="1279"/>
      <c r="BJ79" s="1279"/>
      <c r="BK79" s="1279"/>
      <c r="BL79" s="1279"/>
      <c r="BM79" s="1279"/>
      <c r="BN79" s="1279"/>
      <c r="BO79" s="1279"/>
      <c r="BP79" s="1276">
        <v>9.1999999999999993</v>
      </c>
      <c r="BQ79" s="1276"/>
      <c r="BR79" s="1276"/>
      <c r="BS79" s="1276"/>
      <c r="BT79" s="1276"/>
      <c r="BU79" s="1276"/>
      <c r="BV79" s="1276"/>
      <c r="BW79" s="1276"/>
      <c r="BX79" s="1276">
        <v>8.1999999999999993</v>
      </c>
      <c r="BY79" s="1276"/>
      <c r="BZ79" s="1276"/>
      <c r="CA79" s="1276"/>
      <c r="CB79" s="1276"/>
      <c r="CC79" s="1276"/>
      <c r="CD79" s="1276"/>
      <c r="CE79" s="1276"/>
      <c r="CF79" s="1276">
        <v>7.8</v>
      </c>
      <c r="CG79" s="1276"/>
      <c r="CH79" s="1276"/>
      <c r="CI79" s="1276"/>
      <c r="CJ79" s="1276"/>
      <c r="CK79" s="1276"/>
      <c r="CL79" s="1276"/>
      <c r="CM79" s="1276"/>
      <c r="CN79" s="1276">
        <v>6</v>
      </c>
      <c r="CO79" s="1276"/>
      <c r="CP79" s="1276"/>
      <c r="CQ79" s="1276"/>
      <c r="CR79" s="1276"/>
      <c r="CS79" s="1276"/>
      <c r="CT79" s="1276"/>
      <c r="CU79" s="1276"/>
      <c r="CV79" s="1276">
        <v>5.6</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ptlM/qPTlNbzDSP96Ii46EWz7HCZSZ6+/c5qakIucMI4Vg50MKeEse+o8eWZ79MX2CL73RsFpzSazD3T+G8Jg==" saltValue="JkHbeHfGbHg0HdZjKFu0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WG12RnHiOA2haYeZ9wVrZ7vVlPphSIp3lLGN2j65PI4OBixIFMZ9tCQ0BVvYAKzg5I9cy0O/jpwC4ibUWEvvQ==" saltValue="T8RN6SQDsm4SbBKmJxVO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ryktaod4a4lHRZHxCv9DmpN8FucBdN6YKR//QBrkE0vItdKQB9H/Ga3uaMSJ4l1Rt20E0ktazyWxbmWXRk1WA==" saltValue="6ttBY4v7BxUK1TjRNdY0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320693</v>
      </c>
      <c r="E3" s="141"/>
      <c r="F3" s="142">
        <v>316331</v>
      </c>
      <c r="G3" s="143"/>
      <c r="H3" s="144"/>
    </row>
    <row r="4" spans="1:8">
      <c r="A4" s="145"/>
      <c r="B4" s="146"/>
      <c r="C4" s="147"/>
      <c r="D4" s="148">
        <v>199089</v>
      </c>
      <c r="E4" s="149"/>
      <c r="F4" s="150">
        <v>106387</v>
      </c>
      <c r="G4" s="151"/>
      <c r="H4" s="152"/>
    </row>
    <row r="5" spans="1:8">
      <c r="A5" s="133" t="s">
        <v>530</v>
      </c>
      <c r="B5" s="138"/>
      <c r="C5" s="139"/>
      <c r="D5" s="140">
        <v>169298</v>
      </c>
      <c r="E5" s="141"/>
      <c r="F5" s="142">
        <v>333013</v>
      </c>
      <c r="G5" s="143"/>
      <c r="H5" s="144"/>
    </row>
    <row r="6" spans="1:8">
      <c r="A6" s="145"/>
      <c r="B6" s="146"/>
      <c r="C6" s="147"/>
      <c r="D6" s="148">
        <v>53719</v>
      </c>
      <c r="E6" s="149"/>
      <c r="F6" s="150">
        <v>126732</v>
      </c>
      <c r="G6" s="151"/>
      <c r="H6" s="152"/>
    </row>
    <row r="7" spans="1:8">
      <c r="A7" s="133" t="s">
        <v>531</v>
      </c>
      <c r="B7" s="138"/>
      <c r="C7" s="139"/>
      <c r="D7" s="140">
        <v>509007</v>
      </c>
      <c r="E7" s="141"/>
      <c r="F7" s="142">
        <v>280458</v>
      </c>
      <c r="G7" s="143"/>
      <c r="H7" s="144"/>
    </row>
    <row r="8" spans="1:8">
      <c r="A8" s="145"/>
      <c r="B8" s="146"/>
      <c r="C8" s="147"/>
      <c r="D8" s="148">
        <v>271020</v>
      </c>
      <c r="E8" s="149"/>
      <c r="F8" s="150">
        <v>127286</v>
      </c>
      <c r="G8" s="151"/>
      <c r="H8" s="152"/>
    </row>
    <row r="9" spans="1:8">
      <c r="A9" s="133" t="s">
        <v>532</v>
      </c>
      <c r="B9" s="138"/>
      <c r="C9" s="139"/>
      <c r="D9" s="140">
        <v>542830</v>
      </c>
      <c r="E9" s="141"/>
      <c r="F9" s="142">
        <v>237994</v>
      </c>
      <c r="G9" s="143"/>
      <c r="H9" s="144"/>
    </row>
    <row r="10" spans="1:8">
      <c r="A10" s="145"/>
      <c r="B10" s="146"/>
      <c r="C10" s="147"/>
      <c r="D10" s="148">
        <v>115012</v>
      </c>
      <c r="E10" s="149"/>
      <c r="F10" s="150">
        <v>110361</v>
      </c>
      <c r="G10" s="151"/>
      <c r="H10" s="152"/>
    </row>
    <row r="11" spans="1:8">
      <c r="A11" s="133" t="s">
        <v>533</v>
      </c>
      <c r="B11" s="138"/>
      <c r="C11" s="139"/>
      <c r="D11" s="140">
        <v>354897</v>
      </c>
      <c r="E11" s="141"/>
      <c r="F11" s="142">
        <v>267911</v>
      </c>
      <c r="G11" s="143"/>
      <c r="H11" s="144"/>
    </row>
    <row r="12" spans="1:8">
      <c r="A12" s="145"/>
      <c r="B12" s="146"/>
      <c r="C12" s="153"/>
      <c r="D12" s="148">
        <v>109040</v>
      </c>
      <c r="E12" s="149"/>
      <c r="F12" s="150">
        <v>106425</v>
      </c>
      <c r="G12" s="151"/>
      <c r="H12" s="152"/>
    </row>
    <row r="13" spans="1:8">
      <c r="A13" s="133"/>
      <c r="B13" s="138"/>
      <c r="C13" s="154"/>
      <c r="D13" s="155">
        <v>379345</v>
      </c>
      <c r="E13" s="156"/>
      <c r="F13" s="157">
        <v>287141</v>
      </c>
      <c r="G13" s="158"/>
      <c r="H13" s="144"/>
    </row>
    <row r="14" spans="1:8">
      <c r="A14" s="145"/>
      <c r="B14" s="146"/>
      <c r="C14" s="147"/>
      <c r="D14" s="148">
        <v>149576</v>
      </c>
      <c r="E14" s="149"/>
      <c r="F14" s="150">
        <v>115438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7.89</v>
      </c>
      <c r="C19" s="159">
        <f>ROUND(VALUE(SUBSTITUTE(実質収支比率等に係る経年分析!G$48,"▲","-")),2)</f>
        <v>3.96</v>
      </c>
      <c r="D19" s="159">
        <f>ROUND(VALUE(SUBSTITUTE(実質収支比率等に係る経年分析!H$48,"▲","-")),2)</f>
        <v>3.99</v>
      </c>
      <c r="E19" s="159">
        <f>ROUND(VALUE(SUBSTITUTE(実質収支比率等に係る経年分析!I$48,"▲","-")),2)</f>
        <v>2</v>
      </c>
      <c r="F19" s="159">
        <f>ROUND(VALUE(SUBSTITUTE(実質収支比率等に係る経年分析!J$48,"▲","-")),2)</f>
        <v>3.98</v>
      </c>
    </row>
    <row r="20" spans="1:11">
      <c r="A20" s="159" t="s">
        <v>49</v>
      </c>
      <c r="B20" s="159">
        <f>ROUND(VALUE(SUBSTITUTE(実質収支比率等に係る経年分析!F$47,"▲","-")),2)</f>
        <v>67.45</v>
      </c>
      <c r="C20" s="159">
        <f>ROUND(VALUE(SUBSTITUTE(実質収支比率等に係る経年分析!G$47,"▲","-")),2)</f>
        <v>86.26</v>
      </c>
      <c r="D20" s="159">
        <f>ROUND(VALUE(SUBSTITUTE(実質収支比率等に係る経年分析!H$47,"▲","-")),2)</f>
        <v>95.85</v>
      </c>
      <c r="E20" s="159">
        <f>ROUND(VALUE(SUBSTITUTE(実質収支比率等に係る経年分析!I$47,"▲","-")),2)</f>
        <v>96.96</v>
      </c>
      <c r="F20" s="159">
        <f>ROUND(VALUE(SUBSTITUTE(実質収支比率等に係る経年分析!J$47,"▲","-")),2)</f>
        <v>101.88</v>
      </c>
    </row>
    <row r="21" spans="1:11">
      <c r="A21" s="159" t="s">
        <v>50</v>
      </c>
      <c r="B21" s="159">
        <f>IF(ISNUMBER(VALUE(SUBSTITUTE(実質収支比率等に係る経年分析!F$49,"▲","-"))),ROUND(VALUE(SUBSTITUTE(実質収支比率等に係る経年分析!F$49,"▲","-")),2),NA())</f>
        <v>-8.75</v>
      </c>
      <c r="C21" s="159">
        <f>IF(ISNUMBER(VALUE(SUBSTITUTE(実質収支比率等に係る経年分析!G$49,"▲","-"))),ROUND(VALUE(SUBSTITUTE(実質収支比率等に係る経年分析!G$49,"▲","-")),2),NA())</f>
        <v>8.4700000000000006</v>
      </c>
      <c r="D21" s="159">
        <f>IF(ISNUMBER(VALUE(SUBSTITUTE(実質収支比率等に係る経年分析!H$49,"▲","-"))),ROUND(VALUE(SUBSTITUTE(実質収支比率等に係る経年分析!H$49,"▲","-")),2),NA())</f>
        <v>11.12</v>
      </c>
      <c r="E21" s="159">
        <f>IF(ISNUMBER(VALUE(SUBSTITUTE(実質収支比率等に係る経年分析!I$49,"▲","-"))),ROUND(VALUE(SUBSTITUTE(実質収支比率等に係る経年分析!I$49,"▲","-")),2),NA())</f>
        <v>-5.36</v>
      </c>
      <c r="F21" s="159">
        <f>IF(ISNUMBER(VALUE(SUBSTITUTE(実質収支比率等に係る経年分析!J$49,"▲","-"))),ROUND(VALUE(SUBSTITUTE(実質収支比率等に係る経年分析!J$49,"▲","-")),2),NA())</f>
        <v>1.45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国民健康保険診療所特別会計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247</v>
      </c>
      <c r="E42" s="161"/>
      <c r="F42" s="161"/>
      <c r="G42" s="161">
        <f>'実質公債費比率（分子）の構造'!L$52</f>
        <v>244</v>
      </c>
      <c r="H42" s="161"/>
      <c r="I42" s="161"/>
      <c r="J42" s="161">
        <f>'実質公債費比率（分子）の構造'!M$52</f>
        <v>229</v>
      </c>
      <c r="K42" s="161"/>
      <c r="L42" s="161"/>
      <c r="M42" s="161">
        <f>'実質公債費比率（分子）の構造'!N$52</f>
        <v>226</v>
      </c>
      <c r="N42" s="161"/>
      <c r="O42" s="161"/>
      <c r="P42" s="161">
        <f>'実質公債費比率（分子）の構造'!O$52</f>
        <v>194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18</v>
      </c>
      <c r="C45" s="161"/>
      <c r="D45" s="161"/>
      <c r="E45" s="161">
        <f>'実質公債費比率（分子）の構造'!L$49</f>
        <v>29</v>
      </c>
      <c r="F45" s="161"/>
      <c r="G45" s="161"/>
      <c r="H45" s="161">
        <f>'実質公債費比率（分子）の構造'!M$49</f>
        <v>28</v>
      </c>
      <c r="I45" s="161"/>
      <c r="J45" s="161"/>
      <c r="K45" s="161">
        <f>'実質公債費比率（分子）の構造'!N$49</f>
        <v>23</v>
      </c>
      <c r="L45" s="161"/>
      <c r="M45" s="161"/>
      <c r="N45" s="161">
        <f>'実質公債費比率（分子）の構造'!O$49</f>
        <v>9</v>
      </c>
      <c r="O45" s="161"/>
      <c r="P45" s="161"/>
    </row>
    <row r="46" spans="1:16">
      <c r="A46" s="161" t="s">
        <v>61</v>
      </c>
      <c r="B46" s="161">
        <f>'実質公債費比率（分子）の構造'!K$48</f>
        <v>51</v>
      </c>
      <c r="C46" s="161"/>
      <c r="D46" s="161"/>
      <c r="E46" s="161">
        <f>'実質公債費比率（分子）の構造'!L$48</f>
        <v>51</v>
      </c>
      <c r="F46" s="161"/>
      <c r="G46" s="161"/>
      <c r="H46" s="161">
        <f>'実質公債費比率（分子）の構造'!M$48</f>
        <v>52</v>
      </c>
      <c r="I46" s="161"/>
      <c r="J46" s="161"/>
      <c r="K46" s="161">
        <f>'実質公債費比率（分子）の構造'!N$48</f>
        <v>48</v>
      </c>
      <c r="L46" s="161"/>
      <c r="M46" s="161"/>
      <c r="N46" s="161">
        <f>'実質公債費比率（分子）の構造'!O$48</f>
        <v>50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272</v>
      </c>
      <c r="C49" s="161"/>
      <c r="D49" s="161"/>
      <c r="E49" s="161">
        <f>'実質公債費比率（分子）の構造'!L$45</f>
        <v>264</v>
      </c>
      <c r="F49" s="161"/>
      <c r="G49" s="161"/>
      <c r="H49" s="161">
        <f>'実質公債費比率（分子）の構造'!M$45</f>
        <v>245</v>
      </c>
      <c r="I49" s="161"/>
      <c r="J49" s="161"/>
      <c r="K49" s="161">
        <f>'実質公債費比率（分子）の構造'!N$45</f>
        <v>203</v>
      </c>
      <c r="L49" s="161"/>
      <c r="M49" s="161"/>
      <c r="N49" s="161">
        <f>'実質公債費比率（分子）の構造'!O$45</f>
        <v>212</v>
      </c>
      <c r="O49" s="161"/>
      <c r="P49" s="161"/>
    </row>
    <row r="50" spans="1:16">
      <c r="A50" s="161" t="s">
        <v>65</v>
      </c>
      <c r="B50" s="161" t="e">
        <f>NA()</f>
        <v>#N/A</v>
      </c>
      <c r="C50" s="161">
        <f>IF(ISNUMBER('実質公債費比率（分子）の構造'!K$53),'実質公債費比率（分子）の構造'!K$53,NA())</f>
        <v>94</v>
      </c>
      <c r="D50" s="161" t="e">
        <f>NA()</f>
        <v>#N/A</v>
      </c>
      <c r="E50" s="161" t="e">
        <f>NA()</f>
        <v>#N/A</v>
      </c>
      <c r="F50" s="161">
        <f>IF(ISNUMBER('実質公債費比率（分子）の構造'!L$53),'実質公債費比率（分子）の構造'!L$53,NA())</f>
        <v>100</v>
      </c>
      <c r="G50" s="161" t="e">
        <f>NA()</f>
        <v>#N/A</v>
      </c>
      <c r="H50" s="161" t="e">
        <f>NA()</f>
        <v>#N/A</v>
      </c>
      <c r="I50" s="161">
        <f>IF(ISNUMBER('実質公債費比率（分子）の構造'!M$53),'実質公債費比率（分子）の構造'!M$53,NA())</f>
        <v>96</v>
      </c>
      <c r="J50" s="161" t="e">
        <f>NA()</f>
        <v>#N/A</v>
      </c>
      <c r="K50" s="161" t="e">
        <f>NA()</f>
        <v>#N/A</v>
      </c>
      <c r="L50" s="161">
        <f>IF(ISNUMBER('実質公債費比率（分子）の構造'!N$53),'実質公債費比率（分子）の構造'!N$53,NA())</f>
        <v>48</v>
      </c>
      <c r="M50" s="161" t="e">
        <f>NA()</f>
        <v>#N/A</v>
      </c>
      <c r="N50" s="161" t="e">
        <f>NA()</f>
        <v>#N/A</v>
      </c>
      <c r="O50" s="161">
        <f>IF(ISNUMBER('実質公債費比率（分子）の構造'!O$53),'実質公債費比率（分子）の構造'!O$53,NA())</f>
        <v>77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1954</v>
      </c>
      <c r="E56" s="160"/>
      <c r="F56" s="160"/>
      <c r="G56" s="160">
        <f>'将来負担比率（分子）の構造'!J$52</f>
        <v>1896</v>
      </c>
      <c r="H56" s="160"/>
      <c r="I56" s="160"/>
      <c r="J56" s="160">
        <f>'将来負担比率（分子）の構造'!K$52</f>
        <v>2134</v>
      </c>
      <c r="K56" s="160"/>
      <c r="L56" s="160"/>
      <c r="M56" s="160">
        <f>'将来負担比率（分子）の構造'!L$52</f>
        <v>2283</v>
      </c>
      <c r="N56" s="160"/>
      <c r="O56" s="160"/>
      <c r="P56" s="160">
        <f>'将来負担比率（分子）の構造'!M$52</f>
        <v>2306</v>
      </c>
    </row>
    <row r="57" spans="1:16">
      <c r="A57" s="160" t="s">
        <v>36</v>
      </c>
      <c r="B57" s="160"/>
      <c r="C57" s="160"/>
      <c r="D57" s="160">
        <f>'将来負担比率（分子）の構造'!I$51</f>
        <v>66</v>
      </c>
      <c r="E57" s="160"/>
      <c r="F57" s="160"/>
      <c r="G57" s="160">
        <f>'将来負担比率（分子）の構造'!J$51</f>
        <v>59</v>
      </c>
      <c r="H57" s="160"/>
      <c r="I57" s="160"/>
      <c r="J57" s="160">
        <f>'将来負担比率（分子）の構造'!K$51</f>
        <v>53</v>
      </c>
      <c r="K57" s="160"/>
      <c r="L57" s="160"/>
      <c r="M57" s="160">
        <f>'将来負担比率（分子）の構造'!L$51</f>
        <v>50</v>
      </c>
      <c r="N57" s="160"/>
      <c r="O57" s="160"/>
      <c r="P57" s="160">
        <f>'将来負担比率（分子）の構造'!M$51</f>
        <v>46</v>
      </c>
    </row>
    <row r="58" spans="1:16">
      <c r="A58" s="160" t="s">
        <v>35</v>
      </c>
      <c r="B58" s="160"/>
      <c r="C58" s="160"/>
      <c r="D58" s="160">
        <f>'将来負担比率（分子）の構造'!I$50</f>
        <v>1644</v>
      </c>
      <c r="E58" s="160"/>
      <c r="F58" s="160"/>
      <c r="G58" s="160">
        <f>'将来負担比率（分子）の構造'!J$50</f>
        <v>1875</v>
      </c>
      <c r="H58" s="160"/>
      <c r="I58" s="160"/>
      <c r="J58" s="160">
        <f>'将来負担比率（分子）の構造'!K$50</f>
        <v>2041</v>
      </c>
      <c r="K58" s="160"/>
      <c r="L58" s="160"/>
      <c r="M58" s="160">
        <f>'将来負担比率（分子）の構造'!L$50</f>
        <v>2080</v>
      </c>
      <c r="N58" s="160"/>
      <c r="O58" s="160"/>
      <c r="P58" s="160">
        <f>'将来負担比率（分子）の構造'!M$50</f>
        <v>2126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380</v>
      </c>
      <c r="C62" s="160"/>
      <c r="D62" s="160"/>
      <c r="E62" s="160">
        <f>'将来負担比率（分子）の構造'!J$45</f>
        <v>421</v>
      </c>
      <c r="F62" s="160"/>
      <c r="G62" s="160"/>
      <c r="H62" s="160">
        <f>'将来負担比率（分子）の構造'!K$45</f>
        <v>393</v>
      </c>
      <c r="I62" s="160"/>
      <c r="J62" s="160"/>
      <c r="K62" s="160">
        <f>'将来負担比率（分子）の構造'!L$45</f>
        <v>320</v>
      </c>
      <c r="L62" s="160"/>
      <c r="M62" s="160"/>
      <c r="N62" s="160">
        <f>'将来負担比率（分子）の構造'!M$45</f>
        <v>266</v>
      </c>
      <c r="O62" s="160"/>
      <c r="P62" s="160"/>
    </row>
    <row r="63" spans="1:16">
      <c r="A63" s="160" t="s">
        <v>28</v>
      </c>
      <c r="B63" s="160">
        <f>'将来負担比率（分子）の構造'!I$44</f>
        <v>83</v>
      </c>
      <c r="C63" s="160"/>
      <c r="D63" s="160"/>
      <c r="E63" s="160">
        <f>'将来負担比率（分子）の構造'!J$44</f>
        <v>64</v>
      </c>
      <c r="F63" s="160"/>
      <c r="G63" s="160"/>
      <c r="H63" s="160">
        <f>'将来負担比率（分子）の構造'!K$44</f>
        <v>41</v>
      </c>
      <c r="I63" s="160"/>
      <c r="J63" s="160"/>
      <c r="K63" s="160">
        <f>'将来負担比率（分子）の構造'!L$44</f>
        <v>20</v>
      </c>
      <c r="L63" s="160"/>
      <c r="M63" s="160"/>
      <c r="N63" s="160">
        <f>'将来負担比率（分子）の構造'!M$44</f>
        <v>14</v>
      </c>
      <c r="O63" s="160"/>
      <c r="P63" s="160"/>
    </row>
    <row r="64" spans="1:16">
      <c r="A64" s="160" t="s">
        <v>27</v>
      </c>
      <c r="B64" s="160">
        <f>'将来負担比率（分子）の構造'!I$43</f>
        <v>541</v>
      </c>
      <c r="C64" s="160"/>
      <c r="D64" s="160"/>
      <c r="E64" s="160">
        <f>'将来負担比率（分子）の構造'!J$43</f>
        <v>510</v>
      </c>
      <c r="F64" s="160"/>
      <c r="G64" s="160"/>
      <c r="H64" s="160">
        <f>'将来負担比率（分子）の構造'!K$43</f>
        <v>471</v>
      </c>
      <c r="I64" s="160"/>
      <c r="J64" s="160"/>
      <c r="K64" s="160">
        <f>'将来負担比率（分子）の構造'!L$43</f>
        <v>428</v>
      </c>
      <c r="L64" s="160"/>
      <c r="M64" s="160"/>
      <c r="N64" s="160">
        <f>'将来負担比率（分子）の構造'!M$43</f>
        <v>393</v>
      </c>
      <c r="O64" s="160"/>
      <c r="P64" s="160"/>
    </row>
    <row r="65" spans="1:16">
      <c r="A65" s="160" t="s">
        <v>26</v>
      </c>
      <c r="B65" s="160">
        <f>'将来負担比率（分子）の構造'!I$42</f>
        <v>41</v>
      </c>
      <c r="C65" s="160"/>
      <c r="D65" s="160"/>
      <c r="E65" s="160">
        <f>'将来負担比率（分子）の構造'!J$42</f>
        <v>42</v>
      </c>
      <c r="F65" s="160"/>
      <c r="G65" s="160"/>
      <c r="H65" s="160">
        <f>'将来負担比率（分子）の構造'!K$42</f>
        <v>42</v>
      </c>
      <c r="I65" s="160"/>
      <c r="J65" s="160"/>
      <c r="K65" s="160">
        <f>'将来負担比率（分子）の構造'!L$42</f>
        <v>16</v>
      </c>
      <c r="L65" s="160"/>
      <c r="M65" s="160"/>
      <c r="N65" s="160">
        <f>'将来負担比率（分子）の構造'!M$42</f>
        <v>16</v>
      </c>
      <c r="O65" s="160"/>
      <c r="P65" s="160"/>
    </row>
    <row r="66" spans="1:16">
      <c r="A66" s="160" t="s">
        <v>25</v>
      </c>
      <c r="B66" s="160">
        <f>'将来負担比率（分子）の構造'!I$41</f>
        <v>2045</v>
      </c>
      <c r="C66" s="160"/>
      <c r="D66" s="160"/>
      <c r="E66" s="160">
        <f>'将来負担比率（分子）の構造'!J$41</f>
        <v>2065</v>
      </c>
      <c r="F66" s="160"/>
      <c r="G66" s="160"/>
      <c r="H66" s="160">
        <f>'将来負担比率（分子）の構造'!K$41</f>
        <v>2443</v>
      </c>
      <c r="I66" s="160"/>
      <c r="J66" s="160"/>
      <c r="K66" s="160">
        <f>'将来負担比率（分子）の構造'!L$41</f>
        <v>2726</v>
      </c>
      <c r="L66" s="160"/>
      <c r="M66" s="160"/>
      <c r="N66" s="160">
        <f>'将来負担比率（分子）の構造'!M$41</f>
        <v>2797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1199</v>
      </c>
      <c r="C72" s="164">
        <f>基金残高に係る経年分析!G55</f>
        <v>1184</v>
      </c>
      <c r="D72" s="164">
        <f>基金残高に係る経年分析!H55</f>
        <v>1192</v>
      </c>
    </row>
    <row r="73" spans="1:16">
      <c r="A73" s="163" t="s">
        <v>72</v>
      </c>
      <c r="B73" s="164">
        <f>基金残高に係る経年分析!F56</f>
        <v>260</v>
      </c>
      <c r="C73" s="164">
        <f>基金残高に係る経年分析!G56</f>
        <v>261</v>
      </c>
      <c r="D73" s="164">
        <f>基金残高に係る経年分析!H56</f>
        <v>261</v>
      </c>
    </row>
    <row r="74" spans="1:16">
      <c r="A74" s="163" t="s">
        <v>73</v>
      </c>
      <c r="B74" s="164">
        <f>基金残高に係る経年分析!F57</f>
        <v>640</v>
      </c>
      <c r="C74" s="164">
        <f>基金残高に係る経年分析!G57</f>
        <v>704</v>
      </c>
      <c r="D74" s="164">
        <f>基金残高に係る経年分析!H57</f>
        <v>756</v>
      </c>
    </row>
  </sheetData>
  <sheetProtection algorithmName="SHA-512" hashValue="GaeQOsIfD5WH9UJEK1zdIEnbK0DyBujFPsFNiEluRX7DODtHJ6qcR443hgIvUbsK1wtNjRSaFOmmJGdnBbfAgA==" saltValue="xEDtJ9JpmKivIdZUTmeD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114716</v>
      </c>
      <c r="S5" s="649"/>
      <c r="T5" s="649"/>
      <c r="U5" s="649"/>
      <c r="V5" s="649"/>
      <c r="W5" s="649"/>
      <c r="X5" s="649"/>
      <c r="Y5" s="650"/>
      <c r="Z5" s="651">
        <v>4.9000000000000004</v>
      </c>
      <c r="AA5" s="651"/>
      <c r="AB5" s="651"/>
      <c r="AC5" s="651"/>
      <c r="AD5" s="652">
        <v>114716</v>
      </c>
      <c r="AE5" s="652"/>
      <c r="AF5" s="652"/>
      <c r="AG5" s="652"/>
      <c r="AH5" s="652"/>
      <c r="AI5" s="652"/>
      <c r="AJ5" s="652"/>
      <c r="AK5" s="652"/>
      <c r="AL5" s="653">
        <v>10.1</v>
      </c>
      <c r="AM5" s="654"/>
      <c r="AN5" s="654"/>
      <c r="AO5" s="655"/>
      <c r="AP5" s="645" t="s">
        <v>219</v>
      </c>
      <c r="AQ5" s="646"/>
      <c r="AR5" s="646"/>
      <c r="AS5" s="646"/>
      <c r="AT5" s="646"/>
      <c r="AU5" s="646"/>
      <c r="AV5" s="646"/>
      <c r="AW5" s="646"/>
      <c r="AX5" s="646"/>
      <c r="AY5" s="646"/>
      <c r="AZ5" s="646"/>
      <c r="BA5" s="646"/>
      <c r="BB5" s="646"/>
      <c r="BC5" s="646"/>
      <c r="BD5" s="646"/>
      <c r="BE5" s="646"/>
      <c r="BF5" s="647"/>
      <c r="BG5" s="659">
        <v>114716</v>
      </c>
      <c r="BH5" s="660"/>
      <c r="BI5" s="660"/>
      <c r="BJ5" s="660"/>
      <c r="BK5" s="660"/>
      <c r="BL5" s="660"/>
      <c r="BM5" s="660"/>
      <c r="BN5" s="661"/>
      <c r="BO5" s="662">
        <v>100</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19772</v>
      </c>
      <c r="S6" s="660"/>
      <c r="T6" s="660"/>
      <c r="U6" s="660"/>
      <c r="V6" s="660"/>
      <c r="W6" s="660"/>
      <c r="X6" s="660"/>
      <c r="Y6" s="661"/>
      <c r="Z6" s="662">
        <v>0.8</v>
      </c>
      <c r="AA6" s="662"/>
      <c r="AB6" s="662"/>
      <c r="AC6" s="662"/>
      <c r="AD6" s="663">
        <v>19772</v>
      </c>
      <c r="AE6" s="663"/>
      <c r="AF6" s="663"/>
      <c r="AG6" s="663"/>
      <c r="AH6" s="663"/>
      <c r="AI6" s="663"/>
      <c r="AJ6" s="663"/>
      <c r="AK6" s="663"/>
      <c r="AL6" s="664">
        <v>1.7</v>
      </c>
      <c r="AM6" s="665"/>
      <c r="AN6" s="665"/>
      <c r="AO6" s="666"/>
      <c r="AP6" s="656" t="s">
        <v>225</v>
      </c>
      <c r="AQ6" s="657"/>
      <c r="AR6" s="657"/>
      <c r="AS6" s="657"/>
      <c r="AT6" s="657"/>
      <c r="AU6" s="657"/>
      <c r="AV6" s="657"/>
      <c r="AW6" s="657"/>
      <c r="AX6" s="657"/>
      <c r="AY6" s="657"/>
      <c r="AZ6" s="657"/>
      <c r="BA6" s="657"/>
      <c r="BB6" s="657"/>
      <c r="BC6" s="657"/>
      <c r="BD6" s="657"/>
      <c r="BE6" s="657"/>
      <c r="BF6" s="658"/>
      <c r="BG6" s="659">
        <v>114716</v>
      </c>
      <c r="BH6" s="660"/>
      <c r="BI6" s="660"/>
      <c r="BJ6" s="660"/>
      <c r="BK6" s="660"/>
      <c r="BL6" s="660"/>
      <c r="BM6" s="660"/>
      <c r="BN6" s="661"/>
      <c r="BO6" s="662">
        <v>100</v>
      </c>
      <c r="BP6" s="662"/>
      <c r="BQ6" s="662"/>
      <c r="BR6" s="662"/>
      <c r="BS6" s="663" t="s">
        <v>220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43018</v>
      </c>
      <c r="CS6" s="660"/>
      <c r="CT6" s="660"/>
      <c r="CU6" s="660"/>
      <c r="CV6" s="660"/>
      <c r="CW6" s="660"/>
      <c r="CX6" s="660"/>
      <c r="CY6" s="661"/>
      <c r="CZ6" s="653">
        <v>1.9</v>
      </c>
      <c r="DA6" s="654"/>
      <c r="DB6" s="654"/>
      <c r="DC6" s="673"/>
      <c r="DD6" s="668" t="s">
        <v>220</v>
      </c>
      <c r="DE6" s="660"/>
      <c r="DF6" s="660"/>
      <c r="DG6" s="660"/>
      <c r="DH6" s="660"/>
      <c r="DI6" s="660"/>
      <c r="DJ6" s="660"/>
      <c r="DK6" s="660"/>
      <c r="DL6" s="660"/>
      <c r="DM6" s="660"/>
      <c r="DN6" s="660"/>
      <c r="DO6" s="660"/>
      <c r="DP6" s="661"/>
      <c r="DQ6" s="668">
        <v>43018</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358</v>
      </c>
      <c r="S7" s="660"/>
      <c r="T7" s="660"/>
      <c r="U7" s="660"/>
      <c r="V7" s="660"/>
      <c r="W7" s="660"/>
      <c r="X7" s="660"/>
      <c r="Y7" s="661"/>
      <c r="Z7" s="662">
        <v>0</v>
      </c>
      <c r="AA7" s="662"/>
      <c r="AB7" s="662"/>
      <c r="AC7" s="662"/>
      <c r="AD7" s="663">
        <v>358</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45556</v>
      </c>
      <c r="BH7" s="660"/>
      <c r="BI7" s="660"/>
      <c r="BJ7" s="660"/>
      <c r="BK7" s="660"/>
      <c r="BL7" s="660"/>
      <c r="BM7" s="660"/>
      <c r="BN7" s="661"/>
      <c r="BO7" s="662">
        <v>39.700000000000003</v>
      </c>
      <c r="BP7" s="662"/>
      <c r="BQ7" s="662"/>
      <c r="BR7" s="662"/>
      <c r="BS7" s="663" t="s">
        <v>220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393798</v>
      </c>
      <c r="CS7" s="660"/>
      <c r="CT7" s="660"/>
      <c r="CU7" s="660"/>
      <c r="CV7" s="660"/>
      <c r="CW7" s="660"/>
      <c r="CX7" s="660"/>
      <c r="CY7" s="661"/>
      <c r="CZ7" s="662">
        <v>17.5</v>
      </c>
      <c r="DA7" s="662"/>
      <c r="DB7" s="662"/>
      <c r="DC7" s="662"/>
      <c r="DD7" s="668">
        <v>30203</v>
      </c>
      <c r="DE7" s="660"/>
      <c r="DF7" s="660"/>
      <c r="DG7" s="660"/>
      <c r="DH7" s="660"/>
      <c r="DI7" s="660"/>
      <c r="DJ7" s="660"/>
      <c r="DK7" s="660"/>
      <c r="DL7" s="660"/>
      <c r="DM7" s="660"/>
      <c r="DN7" s="660"/>
      <c r="DO7" s="660"/>
      <c r="DP7" s="661"/>
      <c r="DQ7" s="668">
        <v>275464</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417</v>
      </c>
      <c r="S8" s="660"/>
      <c r="T8" s="660"/>
      <c r="U8" s="660"/>
      <c r="V8" s="660"/>
      <c r="W8" s="660"/>
      <c r="X8" s="660"/>
      <c r="Y8" s="661"/>
      <c r="Z8" s="662">
        <v>0</v>
      </c>
      <c r="AA8" s="662"/>
      <c r="AB8" s="662"/>
      <c r="AC8" s="662"/>
      <c r="AD8" s="663">
        <v>417</v>
      </c>
      <c r="AE8" s="663"/>
      <c r="AF8" s="663"/>
      <c r="AG8" s="663"/>
      <c r="AH8" s="663"/>
      <c r="AI8" s="663"/>
      <c r="AJ8" s="663"/>
      <c r="AK8" s="663"/>
      <c r="AL8" s="664">
        <v>0</v>
      </c>
      <c r="AM8" s="665"/>
      <c r="AN8" s="665"/>
      <c r="AO8" s="666"/>
      <c r="AP8" s="656" t="s">
        <v>231</v>
      </c>
      <c r="AQ8" s="657"/>
      <c r="AR8" s="657"/>
      <c r="AS8" s="657"/>
      <c r="AT8" s="657"/>
      <c r="AU8" s="657"/>
      <c r="AV8" s="657"/>
      <c r="AW8" s="657"/>
      <c r="AX8" s="657"/>
      <c r="AY8" s="657"/>
      <c r="AZ8" s="657"/>
      <c r="BA8" s="657"/>
      <c r="BB8" s="657"/>
      <c r="BC8" s="657"/>
      <c r="BD8" s="657"/>
      <c r="BE8" s="657"/>
      <c r="BF8" s="658"/>
      <c r="BG8" s="659">
        <v>2226</v>
      </c>
      <c r="BH8" s="660"/>
      <c r="BI8" s="660"/>
      <c r="BJ8" s="660"/>
      <c r="BK8" s="660"/>
      <c r="BL8" s="660"/>
      <c r="BM8" s="660"/>
      <c r="BN8" s="661"/>
      <c r="BO8" s="662">
        <v>1.9</v>
      </c>
      <c r="BP8" s="662"/>
      <c r="BQ8" s="662"/>
      <c r="BR8" s="662"/>
      <c r="BS8" s="668" t="s">
        <v>129</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343090</v>
      </c>
      <c r="CS8" s="660"/>
      <c r="CT8" s="660"/>
      <c r="CU8" s="660"/>
      <c r="CV8" s="660"/>
      <c r="CW8" s="660"/>
      <c r="CX8" s="660"/>
      <c r="CY8" s="661"/>
      <c r="CZ8" s="662">
        <v>15.2</v>
      </c>
      <c r="DA8" s="662"/>
      <c r="DB8" s="662"/>
      <c r="DC8" s="662"/>
      <c r="DD8" s="668">
        <v>4854</v>
      </c>
      <c r="DE8" s="660"/>
      <c r="DF8" s="660"/>
      <c r="DG8" s="660"/>
      <c r="DH8" s="660"/>
      <c r="DI8" s="660"/>
      <c r="DJ8" s="660"/>
      <c r="DK8" s="660"/>
      <c r="DL8" s="660"/>
      <c r="DM8" s="660"/>
      <c r="DN8" s="660"/>
      <c r="DO8" s="660"/>
      <c r="DP8" s="661"/>
      <c r="DQ8" s="668">
        <v>176497</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471</v>
      </c>
      <c r="S9" s="660"/>
      <c r="T9" s="660"/>
      <c r="U9" s="660"/>
      <c r="V9" s="660"/>
      <c r="W9" s="660"/>
      <c r="X9" s="660"/>
      <c r="Y9" s="661"/>
      <c r="Z9" s="662">
        <v>0</v>
      </c>
      <c r="AA9" s="662"/>
      <c r="AB9" s="662"/>
      <c r="AC9" s="662"/>
      <c r="AD9" s="663">
        <v>471</v>
      </c>
      <c r="AE9" s="663"/>
      <c r="AF9" s="663"/>
      <c r="AG9" s="663"/>
      <c r="AH9" s="663"/>
      <c r="AI9" s="663"/>
      <c r="AJ9" s="663"/>
      <c r="AK9" s="663"/>
      <c r="AL9" s="664">
        <v>0</v>
      </c>
      <c r="AM9" s="665"/>
      <c r="AN9" s="665"/>
      <c r="AO9" s="666"/>
      <c r="AP9" s="656" t="s">
        <v>234</v>
      </c>
      <c r="AQ9" s="657"/>
      <c r="AR9" s="657"/>
      <c r="AS9" s="657"/>
      <c r="AT9" s="657"/>
      <c r="AU9" s="657"/>
      <c r="AV9" s="657"/>
      <c r="AW9" s="657"/>
      <c r="AX9" s="657"/>
      <c r="AY9" s="657"/>
      <c r="AZ9" s="657"/>
      <c r="BA9" s="657"/>
      <c r="BB9" s="657"/>
      <c r="BC9" s="657"/>
      <c r="BD9" s="657"/>
      <c r="BE9" s="657"/>
      <c r="BF9" s="658"/>
      <c r="BG9" s="659">
        <v>39454</v>
      </c>
      <c r="BH9" s="660"/>
      <c r="BI9" s="660"/>
      <c r="BJ9" s="660"/>
      <c r="BK9" s="660"/>
      <c r="BL9" s="660"/>
      <c r="BM9" s="660"/>
      <c r="BN9" s="661"/>
      <c r="BO9" s="662">
        <v>34.4</v>
      </c>
      <c r="BP9" s="662"/>
      <c r="BQ9" s="662"/>
      <c r="BR9" s="662"/>
      <c r="BS9" s="668" t="s">
        <v>220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140713</v>
      </c>
      <c r="CS9" s="660"/>
      <c r="CT9" s="660"/>
      <c r="CU9" s="660"/>
      <c r="CV9" s="660"/>
      <c r="CW9" s="660"/>
      <c r="CX9" s="660"/>
      <c r="CY9" s="661"/>
      <c r="CZ9" s="662">
        <v>6.2</v>
      </c>
      <c r="DA9" s="662"/>
      <c r="DB9" s="662"/>
      <c r="DC9" s="662"/>
      <c r="DD9" s="668">
        <v>10041</v>
      </c>
      <c r="DE9" s="660"/>
      <c r="DF9" s="660"/>
      <c r="DG9" s="660"/>
      <c r="DH9" s="660"/>
      <c r="DI9" s="660"/>
      <c r="DJ9" s="660"/>
      <c r="DK9" s="660"/>
      <c r="DL9" s="660"/>
      <c r="DM9" s="660"/>
      <c r="DN9" s="660"/>
      <c r="DO9" s="660"/>
      <c r="DP9" s="661"/>
      <c r="DQ9" s="668">
        <v>132230</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220</v>
      </c>
      <c r="S10" s="660"/>
      <c r="T10" s="660"/>
      <c r="U10" s="660"/>
      <c r="V10" s="660"/>
      <c r="W10" s="660"/>
      <c r="X10" s="660"/>
      <c r="Y10" s="661"/>
      <c r="Z10" s="662" t="s">
        <v>129</v>
      </c>
      <c r="AA10" s="662"/>
      <c r="AB10" s="662"/>
      <c r="AC10" s="662"/>
      <c r="AD10" s="663" t="s">
        <v>129</v>
      </c>
      <c r="AE10" s="663"/>
      <c r="AF10" s="663"/>
      <c r="AG10" s="663"/>
      <c r="AH10" s="663"/>
      <c r="AI10" s="663"/>
      <c r="AJ10" s="663"/>
      <c r="AK10" s="663"/>
      <c r="AL10" s="664" t="s">
        <v>220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2871</v>
      </c>
      <c r="BH10" s="660"/>
      <c r="BI10" s="660"/>
      <c r="BJ10" s="660"/>
      <c r="BK10" s="660"/>
      <c r="BL10" s="660"/>
      <c r="BM10" s="660"/>
      <c r="BN10" s="661"/>
      <c r="BO10" s="662">
        <v>2.5</v>
      </c>
      <c r="BP10" s="662"/>
      <c r="BQ10" s="662"/>
      <c r="BR10" s="662"/>
      <c r="BS10" s="668" t="s">
        <v>220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2500</v>
      </c>
      <c r="CS10" s="660"/>
      <c r="CT10" s="660"/>
      <c r="CU10" s="660"/>
      <c r="CV10" s="660"/>
      <c r="CW10" s="660"/>
      <c r="CX10" s="660"/>
      <c r="CY10" s="661"/>
      <c r="CZ10" s="662">
        <v>0.1</v>
      </c>
      <c r="DA10" s="662"/>
      <c r="DB10" s="662"/>
      <c r="DC10" s="662"/>
      <c r="DD10" s="668" t="s">
        <v>129</v>
      </c>
      <c r="DE10" s="660"/>
      <c r="DF10" s="660"/>
      <c r="DG10" s="660"/>
      <c r="DH10" s="660"/>
      <c r="DI10" s="660"/>
      <c r="DJ10" s="660"/>
      <c r="DK10" s="660"/>
      <c r="DL10" s="660"/>
      <c r="DM10" s="660"/>
      <c r="DN10" s="660"/>
      <c r="DO10" s="660"/>
      <c r="DP10" s="661"/>
      <c r="DQ10" s="668" t="s">
        <v>220</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220</v>
      </c>
      <c r="S11" s="660"/>
      <c r="T11" s="660"/>
      <c r="U11" s="660"/>
      <c r="V11" s="660"/>
      <c r="W11" s="660"/>
      <c r="X11" s="660"/>
      <c r="Y11" s="661"/>
      <c r="Z11" s="662" t="s">
        <v>220</v>
      </c>
      <c r="AA11" s="662"/>
      <c r="AB11" s="662"/>
      <c r="AC11" s="662"/>
      <c r="AD11" s="663" t="s">
        <v>129</v>
      </c>
      <c r="AE11" s="663"/>
      <c r="AF11" s="663"/>
      <c r="AG11" s="663"/>
      <c r="AH11" s="663"/>
      <c r="AI11" s="663"/>
      <c r="AJ11" s="663"/>
      <c r="AK11" s="663"/>
      <c r="AL11" s="664" t="s">
        <v>220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1005</v>
      </c>
      <c r="BH11" s="660"/>
      <c r="BI11" s="660"/>
      <c r="BJ11" s="660"/>
      <c r="BK11" s="660"/>
      <c r="BL11" s="660"/>
      <c r="BM11" s="660"/>
      <c r="BN11" s="661"/>
      <c r="BO11" s="662">
        <v>0.9</v>
      </c>
      <c r="BP11" s="662"/>
      <c r="BQ11" s="662"/>
      <c r="BR11" s="662"/>
      <c r="BS11" s="668" t="s">
        <v>220</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436670</v>
      </c>
      <c r="CS11" s="660"/>
      <c r="CT11" s="660"/>
      <c r="CU11" s="660"/>
      <c r="CV11" s="660"/>
      <c r="CW11" s="660"/>
      <c r="CX11" s="660"/>
      <c r="CY11" s="661"/>
      <c r="CZ11" s="662">
        <v>19.399999999999999</v>
      </c>
      <c r="DA11" s="662"/>
      <c r="DB11" s="662"/>
      <c r="DC11" s="662"/>
      <c r="DD11" s="668">
        <v>212432</v>
      </c>
      <c r="DE11" s="660"/>
      <c r="DF11" s="660"/>
      <c r="DG11" s="660"/>
      <c r="DH11" s="660"/>
      <c r="DI11" s="660"/>
      <c r="DJ11" s="660"/>
      <c r="DK11" s="660"/>
      <c r="DL11" s="660"/>
      <c r="DM11" s="660"/>
      <c r="DN11" s="660"/>
      <c r="DO11" s="660"/>
      <c r="DP11" s="661"/>
      <c r="DQ11" s="668">
        <v>161010</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27390</v>
      </c>
      <c r="S12" s="660"/>
      <c r="T12" s="660"/>
      <c r="U12" s="660"/>
      <c r="V12" s="660"/>
      <c r="W12" s="660"/>
      <c r="X12" s="660"/>
      <c r="Y12" s="661"/>
      <c r="Z12" s="662">
        <v>1.2</v>
      </c>
      <c r="AA12" s="662"/>
      <c r="AB12" s="662"/>
      <c r="AC12" s="662"/>
      <c r="AD12" s="663">
        <v>27390</v>
      </c>
      <c r="AE12" s="663"/>
      <c r="AF12" s="663"/>
      <c r="AG12" s="663"/>
      <c r="AH12" s="663"/>
      <c r="AI12" s="663"/>
      <c r="AJ12" s="663"/>
      <c r="AK12" s="663"/>
      <c r="AL12" s="664">
        <v>2.4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59028</v>
      </c>
      <c r="BH12" s="660"/>
      <c r="BI12" s="660"/>
      <c r="BJ12" s="660"/>
      <c r="BK12" s="660"/>
      <c r="BL12" s="660"/>
      <c r="BM12" s="660"/>
      <c r="BN12" s="661"/>
      <c r="BO12" s="662">
        <v>51.5</v>
      </c>
      <c r="BP12" s="662"/>
      <c r="BQ12" s="662"/>
      <c r="BR12" s="662"/>
      <c r="BS12" s="668" t="s">
        <v>129</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20827</v>
      </c>
      <c r="CS12" s="660"/>
      <c r="CT12" s="660"/>
      <c r="CU12" s="660"/>
      <c r="CV12" s="660"/>
      <c r="CW12" s="660"/>
      <c r="CX12" s="660"/>
      <c r="CY12" s="661"/>
      <c r="CZ12" s="662">
        <v>0.9</v>
      </c>
      <c r="DA12" s="662"/>
      <c r="DB12" s="662"/>
      <c r="DC12" s="662"/>
      <c r="DD12" s="668">
        <v>3000</v>
      </c>
      <c r="DE12" s="660"/>
      <c r="DF12" s="660"/>
      <c r="DG12" s="660"/>
      <c r="DH12" s="660"/>
      <c r="DI12" s="660"/>
      <c r="DJ12" s="660"/>
      <c r="DK12" s="660"/>
      <c r="DL12" s="660"/>
      <c r="DM12" s="660"/>
      <c r="DN12" s="660"/>
      <c r="DO12" s="660"/>
      <c r="DP12" s="661"/>
      <c r="DQ12" s="668">
        <v>13119</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62" t="s">
        <v>129</v>
      </c>
      <c r="AA13" s="662"/>
      <c r="AB13" s="662"/>
      <c r="AC13" s="662"/>
      <c r="AD13" s="663" t="s">
        <v>129</v>
      </c>
      <c r="AE13" s="663"/>
      <c r="AF13" s="663"/>
      <c r="AG13" s="663"/>
      <c r="AH13" s="663"/>
      <c r="AI13" s="663"/>
      <c r="AJ13" s="663"/>
      <c r="AK13" s="663"/>
      <c r="AL13" s="664" t="s">
        <v>129</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56320</v>
      </c>
      <c r="BH13" s="660"/>
      <c r="BI13" s="660"/>
      <c r="BJ13" s="660"/>
      <c r="BK13" s="660"/>
      <c r="BL13" s="660"/>
      <c r="BM13" s="660"/>
      <c r="BN13" s="661"/>
      <c r="BO13" s="662">
        <v>49.1</v>
      </c>
      <c r="BP13" s="662"/>
      <c r="BQ13" s="662"/>
      <c r="BR13" s="662"/>
      <c r="BS13" s="668" t="s">
        <v>129</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270932</v>
      </c>
      <c r="CS13" s="660"/>
      <c r="CT13" s="660"/>
      <c r="CU13" s="660"/>
      <c r="CV13" s="660"/>
      <c r="CW13" s="660"/>
      <c r="CX13" s="660"/>
      <c r="CY13" s="661"/>
      <c r="CZ13" s="662">
        <v>12</v>
      </c>
      <c r="DA13" s="662"/>
      <c r="DB13" s="662"/>
      <c r="DC13" s="662"/>
      <c r="DD13" s="668">
        <v>224293</v>
      </c>
      <c r="DE13" s="660"/>
      <c r="DF13" s="660"/>
      <c r="DG13" s="660"/>
      <c r="DH13" s="660"/>
      <c r="DI13" s="660"/>
      <c r="DJ13" s="660"/>
      <c r="DK13" s="660"/>
      <c r="DL13" s="660"/>
      <c r="DM13" s="660"/>
      <c r="DN13" s="660"/>
      <c r="DO13" s="660"/>
      <c r="DP13" s="661"/>
      <c r="DQ13" s="668">
        <v>100235</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220</v>
      </c>
      <c r="S14" s="660"/>
      <c r="T14" s="660"/>
      <c r="U14" s="660"/>
      <c r="V14" s="660"/>
      <c r="W14" s="660"/>
      <c r="X14" s="660"/>
      <c r="Y14" s="661"/>
      <c r="Z14" s="662" t="s">
        <v>220</v>
      </c>
      <c r="AA14" s="662"/>
      <c r="AB14" s="662"/>
      <c r="AC14" s="662"/>
      <c r="AD14" s="663" t="s">
        <v>129</v>
      </c>
      <c r="AE14" s="663"/>
      <c r="AF14" s="663"/>
      <c r="AG14" s="663"/>
      <c r="AH14" s="663"/>
      <c r="AI14" s="663"/>
      <c r="AJ14" s="663"/>
      <c r="AK14" s="663"/>
      <c r="AL14" s="664" t="s">
        <v>220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7598</v>
      </c>
      <c r="BH14" s="660"/>
      <c r="BI14" s="660"/>
      <c r="BJ14" s="660"/>
      <c r="BK14" s="660"/>
      <c r="BL14" s="660"/>
      <c r="BM14" s="660"/>
      <c r="BN14" s="661"/>
      <c r="BO14" s="662">
        <v>6.6</v>
      </c>
      <c r="BP14" s="662"/>
      <c r="BQ14" s="662"/>
      <c r="BR14" s="662"/>
      <c r="BS14" s="668" t="s">
        <v>220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68682</v>
      </c>
      <c r="CS14" s="660"/>
      <c r="CT14" s="660"/>
      <c r="CU14" s="660"/>
      <c r="CV14" s="660"/>
      <c r="CW14" s="660"/>
      <c r="CX14" s="660"/>
      <c r="CY14" s="661"/>
      <c r="CZ14" s="662">
        <v>3</v>
      </c>
      <c r="DA14" s="662"/>
      <c r="DB14" s="662"/>
      <c r="DC14" s="662"/>
      <c r="DD14" s="668" t="s">
        <v>129</v>
      </c>
      <c r="DE14" s="660"/>
      <c r="DF14" s="660"/>
      <c r="DG14" s="660"/>
      <c r="DH14" s="660"/>
      <c r="DI14" s="660"/>
      <c r="DJ14" s="660"/>
      <c r="DK14" s="660"/>
      <c r="DL14" s="660"/>
      <c r="DM14" s="660"/>
      <c r="DN14" s="660"/>
      <c r="DO14" s="660"/>
      <c r="DP14" s="661"/>
      <c r="DQ14" s="668">
        <v>68682</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3831</v>
      </c>
      <c r="S15" s="660"/>
      <c r="T15" s="660"/>
      <c r="U15" s="660"/>
      <c r="V15" s="660"/>
      <c r="W15" s="660"/>
      <c r="X15" s="660"/>
      <c r="Y15" s="661"/>
      <c r="Z15" s="662">
        <v>0.2</v>
      </c>
      <c r="AA15" s="662"/>
      <c r="AB15" s="662"/>
      <c r="AC15" s="662"/>
      <c r="AD15" s="663">
        <v>3831</v>
      </c>
      <c r="AE15" s="663"/>
      <c r="AF15" s="663"/>
      <c r="AG15" s="663"/>
      <c r="AH15" s="663"/>
      <c r="AI15" s="663"/>
      <c r="AJ15" s="663"/>
      <c r="AK15" s="663"/>
      <c r="AL15" s="664">
        <v>0.3</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2534</v>
      </c>
      <c r="BH15" s="660"/>
      <c r="BI15" s="660"/>
      <c r="BJ15" s="660"/>
      <c r="BK15" s="660"/>
      <c r="BL15" s="660"/>
      <c r="BM15" s="660"/>
      <c r="BN15" s="661"/>
      <c r="BO15" s="662">
        <v>2.2000000000000002</v>
      </c>
      <c r="BP15" s="662"/>
      <c r="BQ15" s="662"/>
      <c r="BR15" s="662"/>
      <c r="BS15" s="668" t="s">
        <v>129</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210336</v>
      </c>
      <c r="CS15" s="660"/>
      <c r="CT15" s="660"/>
      <c r="CU15" s="660"/>
      <c r="CV15" s="660"/>
      <c r="CW15" s="660"/>
      <c r="CX15" s="660"/>
      <c r="CY15" s="661"/>
      <c r="CZ15" s="662">
        <v>9.3000000000000007</v>
      </c>
      <c r="DA15" s="662"/>
      <c r="DB15" s="662"/>
      <c r="DC15" s="662"/>
      <c r="DD15" s="668">
        <v>82658</v>
      </c>
      <c r="DE15" s="660"/>
      <c r="DF15" s="660"/>
      <c r="DG15" s="660"/>
      <c r="DH15" s="660"/>
      <c r="DI15" s="660"/>
      <c r="DJ15" s="660"/>
      <c r="DK15" s="660"/>
      <c r="DL15" s="660"/>
      <c r="DM15" s="660"/>
      <c r="DN15" s="660"/>
      <c r="DO15" s="660"/>
      <c r="DP15" s="661"/>
      <c r="DQ15" s="668">
        <v>111088</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220</v>
      </c>
      <c r="S16" s="660"/>
      <c r="T16" s="660"/>
      <c r="U16" s="660"/>
      <c r="V16" s="660"/>
      <c r="W16" s="660"/>
      <c r="X16" s="660"/>
      <c r="Y16" s="661"/>
      <c r="Z16" s="662" t="s">
        <v>220</v>
      </c>
      <c r="AA16" s="662"/>
      <c r="AB16" s="662"/>
      <c r="AC16" s="662"/>
      <c r="AD16" s="663" t="s">
        <v>129</v>
      </c>
      <c r="AE16" s="663"/>
      <c r="AF16" s="663"/>
      <c r="AG16" s="663"/>
      <c r="AH16" s="663"/>
      <c r="AI16" s="663"/>
      <c r="AJ16" s="663"/>
      <c r="AK16" s="663"/>
      <c r="AL16" s="664" t="s">
        <v>220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220</v>
      </c>
      <c r="BH16" s="660"/>
      <c r="BI16" s="660"/>
      <c r="BJ16" s="660"/>
      <c r="BK16" s="660"/>
      <c r="BL16" s="660"/>
      <c r="BM16" s="660"/>
      <c r="BN16" s="661"/>
      <c r="BO16" s="662" t="s">
        <v>220</v>
      </c>
      <c r="BP16" s="662"/>
      <c r="BQ16" s="662"/>
      <c r="BR16" s="662"/>
      <c r="BS16" s="668" t="s">
        <v>129</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112202</v>
      </c>
      <c r="CS16" s="660"/>
      <c r="CT16" s="660"/>
      <c r="CU16" s="660"/>
      <c r="CV16" s="660"/>
      <c r="CW16" s="660"/>
      <c r="CX16" s="660"/>
      <c r="CY16" s="661"/>
      <c r="CZ16" s="662">
        <v>5</v>
      </c>
      <c r="DA16" s="662"/>
      <c r="DB16" s="662"/>
      <c r="DC16" s="662"/>
      <c r="DD16" s="668" t="s">
        <v>129</v>
      </c>
      <c r="DE16" s="660"/>
      <c r="DF16" s="660"/>
      <c r="DG16" s="660"/>
      <c r="DH16" s="660"/>
      <c r="DI16" s="660"/>
      <c r="DJ16" s="660"/>
      <c r="DK16" s="660"/>
      <c r="DL16" s="660"/>
      <c r="DM16" s="660"/>
      <c r="DN16" s="660"/>
      <c r="DO16" s="660"/>
      <c r="DP16" s="661"/>
      <c r="DQ16" s="668">
        <v>7839</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137</v>
      </c>
      <c r="S17" s="660"/>
      <c r="T17" s="660"/>
      <c r="U17" s="660"/>
      <c r="V17" s="660"/>
      <c r="W17" s="660"/>
      <c r="X17" s="660"/>
      <c r="Y17" s="661"/>
      <c r="Z17" s="662">
        <v>0</v>
      </c>
      <c r="AA17" s="662"/>
      <c r="AB17" s="662"/>
      <c r="AC17" s="662"/>
      <c r="AD17" s="663">
        <v>137</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220</v>
      </c>
      <c r="BH17" s="660"/>
      <c r="BI17" s="660"/>
      <c r="BJ17" s="660"/>
      <c r="BK17" s="660"/>
      <c r="BL17" s="660"/>
      <c r="BM17" s="660"/>
      <c r="BN17" s="661"/>
      <c r="BO17" s="662" t="s">
        <v>129</v>
      </c>
      <c r="BP17" s="662"/>
      <c r="BQ17" s="662"/>
      <c r="BR17" s="662"/>
      <c r="BS17" s="668" t="s">
        <v>220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211919</v>
      </c>
      <c r="CS17" s="660"/>
      <c r="CT17" s="660"/>
      <c r="CU17" s="660"/>
      <c r="CV17" s="660"/>
      <c r="CW17" s="660"/>
      <c r="CX17" s="660"/>
      <c r="CY17" s="661"/>
      <c r="CZ17" s="662">
        <v>9.4</v>
      </c>
      <c r="DA17" s="662"/>
      <c r="DB17" s="662"/>
      <c r="DC17" s="662"/>
      <c r="DD17" s="668" t="s">
        <v>220</v>
      </c>
      <c r="DE17" s="660"/>
      <c r="DF17" s="660"/>
      <c r="DG17" s="660"/>
      <c r="DH17" s="660"/>
      <c r="DI17" s="660"/>
      <c r="DJ17" s="660"/>
      <c r="DK17" s="660"/>
      <c r="DL17" s="660"/>
      <c r="DM17" s="660"/>
      <c r="DN17" s="660"/>
      <c r="DO17" s="660"/>
      <c r="DP17" s="661"/>
      <c r="DQ17" s="668">
        <v>207663</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1101269</v>
      </c>
      <c r="S18" s="660"/>
      <c r="T18" s="660"/>
      <c r="U18" s="660"/>
      <c r="V18" s="660"/>
      <c r="W18" s="660"/>
      <c r="X18" s="660"/>
      <c r="Y18" s="661"/>
      <c r="Z18" s="662">
        <v>46.8</v>
      </c>
      <c r="AA18" s="662"/>
      <c r="AB18" s="662"/>
      <c r="AC18" s="662"/>
      <c r="AD18" s="663">
        <v>968079</v>
      </c>
      <c r="AE18" s="663"/>
      <c r="AF18" s="663"/>
      <c r="AG18" s="663"/>
      <c r="AH18" s="663"/>
      <c r="AI18" s="663"/>
      <c r="AJ18" s="663"/>
      <c r="AK18" s="663"/>
      <c r="AL18" s="664">
        <v>85.3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129</v>
      </c>
      <c r="BP18" s="662"/>
      <c r="BQ18" s="662"/>
      <c r="BR18" s="662"/>
      <c r="BS18" s="668" t="s">
        <v>220</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220</v>
      </c>
      <c r="CS18" s="660"/>
      <c r="CT18" s="660"/>
      <c r="CU18" s="660"/>
      <c r="CV18" s="660"/>
      <c r="CW18" s="660"/>
      <c r="CX18" s="660"/>
      <c r="CY18" s="661"/>
      <c r="CZ18" s="662" t="s">
        <v>129</v>
      </c>
      <c r="DA18" s="662"/>
      <c r="DB18" s="662"/>
      <c r="DC18" s="662"/>
      <c r="DD18" s="668" t="s">
        <v>129</v>
      </c>
      <c r="DE18" s="660"/>
      <c r="DF18" s="660"/>
      <c r="DG18" s="660"/>
      <c r="DH18" s="660"/>
      <c r="DI18" s="660"/>
      <c r="DJ18" s="660"/>
      <c r="DK18" s="660"/>
      <c r="DL18" s="660"/>
      <c r="DM18" s="660"/>
      <c r="DN18" s="660"/>
      <c r="DO18" s="660"/>
      <c r="DP18" s="661"/>
      <c r="DQ18" s="668" t="s">
        <v>220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968079</v>
      </c>
      <c r="S19" s="660"/>
      <c r="T19" s="660"/>
      <c r="U19" s="660"/>
      <c r="V19" s="660"/>
      <c r="W19" s="660"/>
      <c r="X19" s="660"/>
      <c r="Y19" s="661"/>
      <c r="Z19" s="662">
        <v>41.2</v>
      </c>
      <c r="AA19" s="662"/>
      <c r="AB19" s="662"/>
      <c r="AC19" s="662"/>
      <c r="AD19" s="663">
        <v>968079</v>
      </c>
      <c r="AE19" s="663"/>
      <c r="AF19" s="663"/>
      <c r="AG19" s="663"/>
      <c r="AH19" s="663"/>
      <c r="AI19" s="663"/>
      <c r="AJ19" s="663"/>
      <c r="AK19" s="663"/>
      <c r="AL19" s="664">
        <v>85.3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220</v>
      </c>
      <c r="BH19" s="660"/>
      <c r="BI19" s="660"/>
      <c r="BJ19" s="660"/>
      <c r="BK19" s="660"/>
      <c r="BL19" s="660"/>
      <c r="BM19" s="660"/>
      <c r="BN19" s="661"/>
      <c r="BO19" s="662" t="s">
        <v>129</v>
      </c>
      <c r="BP19" s="662"/>
      <c r="BQ19" s="662"/>
      <c r="BR19" s="662"/>
      <c r="BS19" s="668" t="s">
        <v>220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220</v>
      </c>
      <c r="DA19" s="662"/>
      <c r="DB19" s="662"/>
      <c r="DC19" s="662"/>
      <c r="DD19" s="668" t="s">
        <v>220</v>
      </c>
      <c r="DE19" s="660"/>
      <c r="DF19" s="660"/>
      <c r="DG19" s="660"/>
      <c r="DH19" s="660"/>
      <c r="DI19" s="660"/>
      <c r="DJ19" s="660"/>
      <c r="DK19" s="660"/>
      <c r="DL19" s="660"/>
      <c r="DM19" s="660"/>
      <c r="DN19" s="660"/>
      <c r="DO19" s="660"/>
      <c r="DP19" s="661"/>
      <c r="DQ19" s="668" t="s">
        <v>220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133190</v>
      </c>
      <c r="S20" s="660"/>
      <c r="T20" s="660"/>
      <c r="U20" s="660"/>
      <c r="V20" s="660"/>
      <c r="W20" s="660"/>
      <c r="X20" s="660"/>
      <c r="Y20" s="661"/>
      <c r="Z20" s="662">
        <v>5.7</v>
      </c>
      <c r="AA20" s="662"/>
      <c r="AB20" s="662"/>
      <c r="AC20" s="662"/>
      <c r="AD20" s="663" t="s">
        <v>129</v>
      </c>
      <c r="AE20" s="663"/>
      <c r="AF20" s="663"/>
      <c r="AG20" s="663"/>
      <c r="AH20" s="663"/>
      <c r="AI20" s="663"/>
      <c r="AJ20" s="663"/>
      <c r="AK20" s="663"/>
      <c r="AL20" s="664" t="s">
        <v>220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220</v>
      </c>
      <c r="BH20" s="660"/>
      <c r="BI20" s="660"/>
      <c r="BJ20" s="660"/>
      <c r="BK20" s="660"/>
      <c r="BL20" s="660"/>
      <c r="BM20" s="660"/>
      <c r="BN20" s="661"/>
      <c r="BO20" s="662" t="s">
        <v>220</v>
      </c>
      <c r="BP20" s="662"/>
      <c r="BQ20" s="662"/>
      <c r="BR20" s="662"/>
      <c r="BS20" s="668" t="s">
        <v>129</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2254687</v>
      </c>
      <c r="CS20" s="660"/>
      <c r="CT20" s="660"/>
      <c r="CU20" s="660"/>
      <c r="CV20" s="660"/>
      <c r="CW20" s="660"/>
      <c r="CX20" s="660"/>
      <c r="CY20" s="661"/>
      <c r="CZ20" s="662">
        <v>100</v>
      </c>
      <c r="DA20" s="662"/>
      <c r="DB20" s="662"/>
      <c r="DC20" s="662"/>
      <c r="DD20" s="668">
        <v>567481</v>
      </c>
      <c r="DE20" s="660"/>
      <c r="DF20" s="660"/>
      <c r="DG20" s="660"/>
      <c r="DH20" s="660"/>
      <c r="DI20" s="660"/>
      <c r="DJ20" s="660"/>
      <c r="DK20" s="660"/>
      <c r="DL20" s="660"/>
      <c r="DM20" s="660"/>
      <c r="DN20" s="660"/>
      <c r="DO20" s="660"/>
      <c r="DP20" s="661"/>
      <c r="DQ20" s="668">
        <v>1296845</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220</v>
      </c>
      <c r="AA21" s="662"/>
      <c r="AB21" s="662"/>
      <c r="AC21" s="662"/>
      <c r="AD21" s="663" t="s">
        <v>220</v>
      </c>
      <c r="AE21" s="663"/>
      <c r="AF21" s="663"/>
      <c r="AG21" s="663"/>
      <c r="AH21" s="663"/>
      <c r="AI21" s="663"/>
      <c r="AJ21" s="663"/>
      <c r="AK21" s="663"/>
      <c r="AL21" s="664" t="s">
        <v>129</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220</v>
      </c>
      <c r="BH21" s="660"/>
      <c r="BI21" s="660"/>
      <c r="BJ21" s="660"/>
      <c r="BK21" s="660"/>
      <c r="BL21" s="660"/>
      <c r="BM21" s="660"/>
      <c r="BN21" s="661"/>
      <c r="BO21" s="662" t="s">
        <v>129</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1268361</v>
      </c>
      <c r="S22" s="660"/>
      <c r="T22" s="660"/>
      <c r="U22" s="660"/>
      <c r="V22" s="660"/>
      <c r="W22" s="660"/>
      <c r="X22" s="660"/>
      <c r="Y22" s="661"/>
      <c r="Z22" s="662">
        <v>54</v>
      </c>
      <c r="AA22" s="662"/>
      <c r="AB22" s="662"/>
      <c r="AC22" s="662"/>
      <c r="AD22" s="663">
        <v>1135171</v>
      </c>
      <c r="AE22" s="663"/>
      <c r="AF22" s="663"/>
      <c r="AG22" s="663"/>
      <c r="AH22" s="663"/>
      <c r="AI22" s="663"/>
      <c r="AJ22" s="663"/>
      <c r="AK22" s="663"/>
      <c r="AL22" s="664">
        <v>100</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220</v>
      </c>
      <c r="BH22" s="660"/>
      <c r="BI22" s="660"/>
      <c r="BJ22" s="660"/>
      <c r="BK22" s="660"/>
      <c r="BL22" s="660"/>
      <c r="BM22" s="660"/>
      <c r="BN22" s="661"/>
      <c r="BO22" s="662" t="s">
        <v>129</v>
      </c>
      <c r="BP22" s="662"/>
      <c r="BQ22" s="662"/>
      <c r="BR22" s="662"/>
      <c r="BS22" s="668" t="s">
        <v>220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t="s">
        <v>220</v>
      </c>
      <c r="S23" s="660"/>
      <c r="T23" s="660"/>
      <c r="U23" s="660"/>
      <c r="V23" s="660"/>
      <c r="W23" s="660"/>
      <c r="X23" s="660"/>
      <c r="Y23" s="661"/>
      <c r="Z23" s="662" t="s">
        <v>129</v>
      </c>
      <c r="AA23" s="662"/>
      <c r="AB23" s="662"/>
      <c r="AC23" s="662"/>
      <c r="AD23" s="663" t="s">
        <v>220</v>
      </c>
      <c r="AE23" s="663"/>
      <c r="AF23" s="663"/>
      <c r="AG23" s="663"/>
      <c r="AH23" s="663"/>
      <c r="AI23" s="663"/>
      <c r="AJ23" s="663"/>
      <c r="AK23" s="663"/>
      <c r="AL23" s="664" t="s">
        <v>220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220</v>
      </c>
      <c r="BH23" s="660"/>
      <c r="BI23" s="660"/>
      <c r="BJ23" s="660"/>
      <c r="BK23" s="660"/>
      <c r="BL23" s="660"/>
      <c r="BM23" s="660"/>
      <c r="BN23" s="661"/>
      <c r="BO23" s="662" t="s">
        <v>129</v>
      </c>
      <c r="BP23" s="662"/>
      <c r="BQ23" s="662"/>
      <c r="BR23" s="662"/>
      <c r="BS23" s="668" t="s">
        <v>220</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1217</v>
      </c>
      <c r="S24" s="660"/>
      <c r="T24" s="660"/>
      <c r="U24" s="660"/>
      <c r="V24" s="660"/>
      <c r="W24" s="660"/>
      <c r="X24" s="660"/>
      <c r="Y24" s="661"/>
      <c r="Z24" s="662">
        <v>0.1</v>
      </c>
      <c r="AA24" s="662"/>
      <c r="AB24" s="662"/>
      <c r="AC24" s="662"/>
      <c r="AD24" s="663" t="s">
        <v>220</v>
      </c>
      <c r="AE24" s="663"/>
      <c r="AF24" s="663"/>
      <c r="AG24" s="663"/>
      <c r="AH24" s="663"/>
      <c r="AI24" s="663"/>
      <c r="AJ24" s="663"/>
      <c r="AK24" s="663"/>
      <c r="AL24" s="664" t="s">
        <v>220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129</v>
      </c>
      <c r="BP24" s="662"/>
      <c r="BQ24" s="662"/>
      <c r="BR24" s="662"/>
      <c r="BS24" s="668" t="s">
        <v>220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656979</v>
      </c>
      <c r="CS24" s="649"/>
      <c r="CT24" s="649"/>
      <c r="CU24" s="649"/>
      <c r="CV24" s="649"/>
      <c r="CW24" s="649"/>
      <c r="CX24" s="649"/>
      <c r="CY24" s="650"/>
      <c r="CZ24" s="653">
        <v>29.1</v>
      </c>
      <c r="DA24" s="654"/>
      <c r="DB24" s="654"/>
      <c r="DC24" s="673"/>
      <c r="DD24" s="692">
        <v>553657</v>
      </c>
      <c r="DE24" s="649"/>
      <c r="DF24" s="649"/>
      <c r="DG24" s="649"/>
      <c r="DH24" s="649"/>
      <c r="DI24" s="649"/>
      <c r="DJ24" s="649"/>
      <c r="DK24" s="650"/>
      <c r="DL24" s="692">
        <v>551917</v>
      </c>
      <c r="DM24" s="649"/>
      <c r="DN24" s="649"/>
      <c r="DO24" s="649"/>
      <c r="DP24" s="649"/>
      <c r="DQ24" s="649"/>
      <c r="DR24" s="649"/>
      <c r="DS24" s="649"/>
      <c r="DT24" s="649"/>
      <c r="DU24" s="649"/>
      <c r="DV24" s="650"/>
      <c r="DW24" s="653">
        <v>46.9</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48450</v>
      </c>
      <c r="S25" s="660"/>
      <c r="T25" s="660"/>
      <c r="U25" s="660"/>
      <c r="V25" s="660"/>
      <c r="W25" s="660"/>
      <c r="X25" s="660"/>
      <c r="Y25" s="661"/>
      <c r="Z25" s="662">
        <v>2.1</v>
      </c>
      <c r="AA25" s="662"/>
      <c r="AB25" s="662"/>
      <c r="AC25" s="662"/>
      <c r="AD25" s="663" t="s">
        <v>220</v>
      </c>
      <c r="AE25" s="663"/>
      <c r="AF25" s="663"/>
      <c r="AG25" s="663"/>
      <c r="AH25" s="663"/>
      <c r="AI25" s="663"/>
      <c r="AJ25" s="663"/>
      <c r="AK25" s="663"/>
      <c r="AL25" s="664" t="s">
        <v>129</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358084</v>
      </c>
      <c r="CS25" s="695"/>
      <c r="CT25" s="695"/>
      <c r="CU25" s="695"/>
      <c r="CV25" s="695"/>
      <c r="CW25" s="695"/>
      <c r="CX25" s="695"/>
      <c r="CY25" s="696"/>
      <c r="CZ25" s="664">
        <v>15.9</v>
      </c>
      <c r="DA25" s="693"/>
      <c r="DB25" s="693"/>
      <c r="DC25" s="697"/>
      <c r="DD25" s="668">
        <v>328251</v>
      </c>
      <c r="DE25" s="695"/>
      <c r="DF25" s="695"/>
      <c r="DG25" s="695"/>
      <c r="DH25" s="695"/>
      <c r="DI25" s="695"/>
      <c r="DJ25" s="695"/>
      <c r="DK25" s="696"/>
      <c r="DL25" s="668">
        <v>326511</v>
      </c>
      <c r="DM25" s="695"/>
      <c r="DN25" s="695"/>
      <c r="DO25" s="695"/>
      <c r="DP25" s="695"/>
      <c r="DQ25" s="695"/>
      <c r="DR25" s="695"/>
      <c r="DS25" s="695"/>
      <c r="DT25" s="695"/>
      <c r="DU25" s="695"/>
      <c r="DV25" s="696"/>
      <c r="DW25" s="664">
        <v>27.7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2999</v>
      </c>
      <c r="S26" s="660"/>
      <c r="T26" s="660"/>
      <c r="U26" s="660"/>
      <c r="V26" s="660"/>
      <c r="W26" s="660"/>
      <c r="X26" s="660"/>
      <c r="Y26" s="661"/>
      <c r="Z26" s="662">
        <v>0.1</v>
      </c>
      <c r="AA26" s="662"/>
      <c r="AB26" s="662"/>
      <c r="AC26" s="662"/>
      <c r="AD26" s="663" t="s">
        <v>129</v>
      </c>
      <c r="AE26" s="663"/>
      <c r="AF26" s="663"/>
      <c r="AG26" s="663"/>
      <c r="AH26" s="663"/>
      <c r="AI26" s="663"/>
      <c r="AJ26" s="663"/>
      <c r="AK26" s="663"/>
      <c r="AL26" s="664" t="s">
        <v>220</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220</v>
      </c>
      <c r="BH26" s="660"/>
      <c r="BI26" s="660"/>
      <c r="BJ26" s="660"/>
      <c r="BK26" s="660"/>
      <c r="BL26" s="660"/>
      <c r="BM26" s="660"/>
      <c r="BN26" s="661"/>
      <c r="BO26" s="662" t="s">
        <v>220</v>
      </c>
      <c r="BP26" s="662"/>
      <c r="BQ26" s="662"/>
      <c r="BR26" s="662"/>
      <c r="BS26" s="668" t="s">
        <v>129</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188116</v>
      </c>
      <c r="CS26" s="660"/>
      <c r="CT26" s="660"/>
      <c r="CU26" s="660"/>
      <c r="CV26" s="660"/>
      <c r="CW26" s="660"/>
      <c r="CX26" s="660"/>
      <c r="CY26" s="661"/>
      <c r="CZ26" s="664">
        <v>8.3000000000000007</v>
      </c>
      <c r="DA26" s="693"/>
      <c r="DB26" s="693"/>
      <c r="DC26" s="697"/>
      <c r="DD26" s="668">
        <v>163749</v>
      </c>
      <c r="DE26" s="660"/>
      <c r="DF26" s="660"/>
      <c r="DG26" s="660"/>
      <c r="DH26" s="660"/>
      <c r="DI26" s="660"/>
      <c r="DJ26" s="660"/>
      <c r="DK26" s="661"/>
      <c r="DL26" s="668" t="s">
        <v>129</v>
      </c>
      <c r="DM26" s="660"/>
      <c r="DN26" s="660"/>
      <c r="DO26" s="660"/>
      <c r="DP26" s="660"/>
      <c r="DQ26" s="660"/>
      <c r="DR26" s="660"/>
      <c r="DS26" s="660"/>
      <c r="DT26" s="660"/>
      <c r="DU26" s="660"/>
      <c r="DV26" s="661"/>
      <c r="DW26" s="664" t="s">
        <v>220</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271302</v>
      </c>
      <c r="S27" s="660"/>
      <c r="T27" s="660"/>
      <c r="U27" s="660"/>
      <c r="V27" s="660"/>
      <c r="W27" s="660"/>
      <c r="X27" s="660"/>
      <c r="Y27" s="661"/>
      <c r="Z27" s="662">
        <v>11.5</v>
      </c>
      <c r="AA27" s="662"/>
      <c r="AB27" s="662"/>
      <c r="AC27" s="662"/>
      <c r="AD27" s="663" t="s">
        <v>129</v>
      </c>
      <c r="AE27" s="663"/>
      <c r="AF27" s="663"/>
      <c r="AG27" s="663"/>
      <c r="AH27" s="663"/>
      <c r="AI27" s="663"/>
      <c r="AJ27" s="663"/>
      <c r="AK27" s="663"/>
      <c r="AL27" s="664" t="s">
        <v>129</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114716</v>
      </c>
      <c r="BH27" s="660"/>
      <c r="BI27" s="660"/>
      <c r="BJ27" s="660"/>
      <c r="BK27" s="660"/>
      <c r="BL27" s="660"/>
      <c r="BM27" s="660"/>
      <c r="BN27" s="661"/>
      <c r="BO27" s="662">
        <v>100</v>
      </c>
      <c r="BP27" s="662"/>
      <c r="BQ27" s="662"/>
      <c r="BR27" s="662"/>
      <c r="BS27" s="668" t="s">
        <v>220</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86976</v>
      </c>
      <c r="CS27" s="695"/>
      <c r="CT27" s="695"/>
      <c r="CU27" s="695"/>
      <c r="CV27" s="695"/>
      <c r="CW27" s="695"/>
      <c r="CX27" s="695"/>
      <c r="CY27" s="696"/>
      <c r="CZ27" s="664">
        <v>3.9</v>
      </c>
      <c r="DA27" s="693"/>
      <c r="DB27" s="693"/>
      <c r="DC27" s="697"/>
      <c r="DD27" s="668">
        <v>17743</v>
      </c>
      <c r="DE27" s="695"/>
      <c r="DF27" s="695"/>
      <c r="DG27" s="695"/>
      <c r="DH27" s="695"/>
      <c r="DI27" s="695"/>
      <c r="DJ27" s="695"/>
      <c r="DK27" s="696"/>
      <c r="DL27" s="668">
        <v>17743</v>
      </c>
      <c r="DM27" s="695"/>
      <c r="DN27" s="695"/>
      <c r="DO27" s="695"/>
      <c r="DP27" s="695"/>
      <c r="DQ27" s="695"/>
      <c r="DR27" s="695"/>
      <c r="DS27" s="695"/>
      <c r="DT27" s="695"/>
      <c r="DU27" s="695"/>
      <c r="DV27" s="696"/>
      <c r="DW27" s="664">
        <v>1.5</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220</v>
      </c>
      <c r="S28" s="660"/>
      <c r="T28" s="660"/>
      <c r="U28" s="660"/>
      <c r="V28" s="660"/>
      <c r="W28" s="660"/>
      <c r="X28" s="660"/>
      <c r="Y28" s="661"/>
      <c r="Z28" s="662" t="s">
        <v>220</v>
      </c>
      <c r="AA28" s="662"/>
      <c r="AB28" s="662"/>
      <c r="AC28" s="662"/>
      <c r="AD28" s="663" t="s">
        <v>220</v>
      </c>
      <c r="AE28" s="663"/>
      <c r="AF28" s="663"/>
      <c r="AG28" s="663"/>
      <c r="AH28" s="663"/>
      <c r="AI28" s="663"/>
      <c r="AJ28" s="663"/>
      <c r="AK28" s="663"/>
      <c r="AL28" s="664" t="s">
        <v>220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211919</v>
      </c>
      <c r="CS28" s="660"/>
      <c r="CT28" s="660"/>
      <c r="CU28" s="660"/>
      <c r="CV28" s="660"/>
      <c r="CW28" s="660"/>
      <c r="CX28" s="660"/>
      <c r="CY28" s="661"/>
      <c r="CZ28" s="664">
        <v>9.4</v>
      </c>
      <c r="DA28" s="693"/>
      <c r="DB28" s="693"/>
      <c r="DC28" s="697"/>
      <c r="DD28" s="668">
        <v>207663</v>
      </c>
      <c r="DE28" s="660"/>
      <c r="DF28" s="660"/>
      <c r="DG28" s="660"/>
      <c r="DH28" s="660"/>
      <c r="DI28" s="660"/>
      <c r="DJ28" s="660"/>
      <c r="DK28" s="661"/>
      <c r="DL28" s="668">
        <v>207663</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248837</v>
      </c>
      <c r="S29" s="660"/>
      <c r="T29" s="660"/>
      <c r="U29" s="660"/>
      <c r="V29" s="660"/>
      <c r="W29" s="660"/>
      <c r="X29" s="660"/>
      <c r="Y29" s="661"/>
      <c r="Z29" s="662">
        <v>10.6</v>
      </c>
      <c r="AA29" s="662"/>
      <c r="AB29" s="662"/>
      <c r="AC29" s="662"/>
      <c r="AD29" s="663" t="s">
        <v>129</v>
      </c>
      <c r="AE29" s="663"/>
      <c r="AF29" s="663"/>
      <c r="AG29" s="663"/>
      <c r="AH29" s="663"/>
      <c r="AI29" s="663"/>
      <c r="AJ29" s="663"/>
      <c r="AK29" s="663"/>
      <c r="AL29" s="664" t="s">
        <v>220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211919</v>
      </c>
      <c r="CS29" s="695"/>
      <c r="CT29" s="695"/>
      <c r="CU29" s="695"/>
      <c r="CV29" s="695"/>
      <c r="CW29" s="695"/>
      <c r="CX29" s="695"/>
      <c r="CY29" s="696"/>
      <c r="CZ29" s="664">
        <v>9.4</v>
      </c>
      <c r="DA29" s="693"/>
      <c r="DB29" s="693"/>
      <c r="DC29" s="697"/>
      <c r="DD29" s="668">
        <v>207663</v>
      </c>
      <c r="DE29" s="695"/>
      <c r="DF29" s="695"/>
      <c r="DG29" s="695"/>
      <c r="DH29" s="695"/>
      <c r="DI29" s="695"/>
      <c r="DJ29" s="695"/>
      <c r="DK29" s="696"/>
      <c r="DL29" s="668">
        <v>207663</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12756</v>
      </c>
      <c r="S30" s="660"/>
      <c r="T30" s="660"/>
      <c r="U30" s="660"/>
      <c r="V30" s="660"/>
      <c r="W30" s="660"/>
      <c r="X30" s="660"/>
      <c r="Y30" s="661"/>
      <c r="Z30" s="662">
        <v>0.5</v>
      </c>
      <c r="AA30" s="662"/>
      <c r="AB30" s="662"/>
      <c r="AC30" s="662"/>
      <c r="AD30" s="663" t="s">
        <v>129</v>
      </c>
      <c r="AE30" s="663"/>
      <c r="AF30" s="663"/>
      <c r="AG30" s="663"/>
      <c r="AH30" s="663"/>
      <c r="AI30" s="663"/>
      <c r="AJ30" s="663"/>
      <c r="AK30" s="663"/>
      <c r="AL30" s="664" t="s">
        <v>220</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98.6</v>
      </c>
      <c r="BH30" s="720"/>
      <c r="BI30" s="720"/>
      <c r="BJ30" s="720"/>
      <c r="BK30" s="720"/>
      <c r="BL30" s="720"/>
      <c r="BM30" s="654">
        <v>95.9</v>
      </c>
      <c r="BN30" s="720"/>
      <c r="BO30" s="720"/>
      <c r="BP30" s="720"/>
      <c r="BQ30" s="721"/>
      <c r="BR30" s="719">
        <v>98.2</v>
      </c>
      <c r="BS30" s="720"/>
      <c r="BT30" s="720"/>
      <c r="BU30" s="720"/>
      <c r="BV30" s="720"/>
      <c r="BW30" s="720"/>
      <c r="BX30" s="654">
        <v>94.5</v>
      </c>
      <c r="BY30" s="720"/>
      <c r="BZ30" s="720"/>
      <c r="CA30" s="720"/>
      <c r="CB30" s="721"/>
      <c r="CD30" s="724"/>
      <c r="CE30" s="725"/>
      <c r="CF30" s="674" t="s">
        <v>302</v>
      </c>
      <c r="CG30" s="675"/>
      <c r="CH30" s="675"/>
      <c r="CI30" s="675"/>
      <c r="CJ30" s="675"/>
      <c r="CK30" s="675"/>
      <c r="CL30" s="675"/>
      <c r="CM30" s="675"/>
      <c r="CN30" s="675"/>
      <c r="CO30" s="675"/>
      <c r="CP30" s="675"/>
      <c r="CQ30" s="676"/>
      <c r="CR30" s="659">
        <v>198329</v>
      </c>
      <c r="CS30" s="660"/>
      <c r="CT30" s="660"/>
      <c r="CU30" s="660"/>
      <c r="CV30" s="660"/>
      <c r="CW30" s="660"/>
      <c r="CX30" s="660"/>
      <c r="CY30" s="661"/>
      <c r="CZ30" s="664">
        <v>8.8000000000000007</v>
      </c>
      <c r="DA30" s="693"/>
      <c r="DB30" s="693"/>
      <c r="DC30" s="697"/>
      <c r="DD30" s="668">
        <v>195019</v>
      </c>
      <c r="DE30" s="660"/>
      <c r="DF30" s="660"/>
      <c r="DG30" s="660"/>
      <c r="DH30" s="660"/>
      <c r="DI30" s="660"/>
      <c r="DJ30" s="660"/>
      <c r="DK30" s="661"/>
      <c r="DL30" s="668">
        <v>195019</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13735</v>
      </c>
      <c r="S31" s="660"/>
      <c r="T31" s="660"/>
      <c r="U31" s="660"/>
      <c r="V31" s="660"/>
      <c r="W31" s="660"/>
      <c r="X31" s="660"/>
      <c r="Y31" s="661"/>
      <c r="Z31" s="662">
        <v>0.6</v>
      </c>
      <c r="AA31" s="662"/>
      <c r="AB31" s="662"/>
      <c r="AC31" s="662"/>
      <c r="AD31" s="663" t="s">
        <v>129</v>
      </c>
      <c r="AE31" s="663"/>
      <c r="AF31" s="663"/>
      <c r="AG31" s="663"/>
      <c r="AH31" s="663"/>
      <c r="AI31" s="663"/>
      <c r="AJ31" s="663"/>
      <c r="AK31" s="663"/>
      <c r="AL31" s="664" t="s">
        <v>129</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99.2</v>
      </c>
      <c r="BH31" s="695"/>
      <c r="BI31" s="695"/>
      <c r="BJ31" s="695"/>
      <c r="BK31" s="695"/>
      <c r="BL31" s="695"/>
      <c r="BM31" s="665">
        <v>97.6</v>
      </c>
      <c r="BN31" s="717"/>
      <c r="BO31" s="717"/>
      <c r="BP31" s="717"/>
      <c r="BQ31" s="718"/>
      <c r="BR31" s="716">
        <v>98.7</v>
      </c>
      <c r="BS31" s="695"/>
      <c r="BT31" s="695"/>
      <c r="BU31" s="695"/>
      <c r="BV31" s="695"/>
      <c r="BW31" s="695"/>
      <c r="BX31" s="665">
        <v>95.5</v>
      </c>
      <c r="BY31" s="717"/>
      <c r="BZ31" s="717"/>
      <c r="CA31" s="717"/>
      <c r="CB31" s="718"/>
      <c r="CD31" s="724"/>
      <c r="CE31" s="725"/>
      <c r="CF31" s="674" t="s">
        <v>306</v>
      </c>
      <c r="CG31" s="675"/>
      <c r="CH31" s="675"/>
      <c r="CI31" s="675"/>
      <c r="CJ31" s="675"/>
      <c r="CK31" s="675"/>
      <c r="CL31" s="675"/>
      <c r="CM31" s="675"/>
      <c r="CN31" s="675"/>
      <c r="CO31" s="675"/>
      <c r="CP31" s="675"/>
      <c r="CQ31" s="676"/>
      <c r="CR31" s="659">
        <v>13590</v>
      </c>
      <c r="CS31" s="695"/>
      <c r="CT31" s="695"/>
      <c r="CU31" s="695"/>
      <c r="CV31" s="695"/>
      <c r="CW31" s="695"/>
      <c r="CX31" s="695"/>
      <c r="CY31" s="696"/>
      <c r="CZ31" s="664">
        <v>0.6</v>
      </c>
      <c r="DA31" s="693"/>
      <c r="DB31" s="693"/>
      <c r="DC31" s="697"/>
      <c r="DD31" s="668">
        <v>12644</v>
      </c>
      <c r="DE31" s="695"/>
      <c r="DF31" s="695"/>
      <c r="DG31" s="695"/>
      <c r="DH31" s="695"/>
      <c r="DI31" s="695"/>
      <c r="DJ31" s="695"/>
      <c r="DK31" s="696"/>
      <c r="DL31" s="668">
        <v>12644</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66256</v>
      </c>
      <c r="S32" s="660"/>
      <c r="T32" s="660"/>
      <c r="U32" s="660"/>
      <c r="V32" s="660"/>
      <c r="W32" s="660"/>
      <c r="X32" s="660"/>
      <c r="Y32" s="661"/>
      <c r="Z32" s="662">
        <v>2.8</v>
      </c>
      <c r="AA32" s="662"/>
      <c r="AB32" s="662"/>
      <c r="AC32" s="662"/>
      <c r="AD32" s="663" t="s">
        <v>220</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98.4</v>
      </c>
      <c r="BH32" s="729"/>
      <c r="BI32" s="729"/>
      <c r="BJ32" s="729"/>
      <c r="BK32" s="729"/>
      <c r="BL32" s="729"/>
      <c r="BM32" s="730">
        <v>95.5</v>
      </c>
      <c r="BN32" s="729"/>
      <c r="BO32" s="729"/>
      <c r="BP32" s="729"/>
      <c r="BQ32" s="731"/>
      <c r="BR32" s="728">
        <v>98</v>
      </c>
      <c r="BS32" s="729"/>
      <c r="BT32" s="729"/>
      <c r="BU32" s="729"/>
      <c r="BV32" s="729"/>
      <c r="BW32" s="729"/>
      <c r="BX32" s="730">
        <v>94.5</v>
      </c>
      <c r="BY32" s="729"/>
      <c r="BZ32" s="729"/>
      <c r="CA32" s="729"/>
      <c r="CB32" s="731"/>
      <c r="CD32" s="726"/>
      <c r="CE32" s="727"/>
      <c r="CF32" s="674" t="s">
        <v>309</v>
      </c>
      <c r="CG32" s="675"/>
      <c r="CH32" s="675"/>
      <c r="CI32" s="675"/>
      <c r="CJ32" s="675"/>
      <c r="CK32" s="675"/>
      <c r="CL32" s="675"/>
      <c r="CM32" s="675"/>
      <c r="CN32" s="675"/>
      <c r="CO32" s="675"/>
      <c r="CP32" s="675"/>
      <c r="CQ32" s="676"/>
      <c r="CR32" s="659" t="s">
        <v>129</v>
      </c>
      <c r="CS32" s="660"/>
      <c r="CT32" s="660"/>
      <c r="CU32" s="660"/>
      <c r="CV32" s="660"/>
      <c r="CW32" s="660"/>
      <c r="CX32" s="660"/>
      <c r="CY32" s="661"/>
      <c r="CZ32" s="664" t="s">
        <v>129</v>
      </c>
      <c r="DA32" s="693"/>
      <c r="DB32" s="693"/>
      <c r="DC32" s="697"/>
      <c r="DD32" s="668" t="s">
        <v>129</v>
      </c>
      <c r="DE32" s="660"/>
      <c r="DF32" s="660"/>
      <c r="DG32" s="660"/>
      <c r="DH32" s="660"/>
      <c r="DI32" s="660"/>
      <c r="DJ32" s="660"/>
      <c r="DK32" s="661"/>
      <c r="DL32" s="668" t="s">
        <v>220</v>
      </c>
      <c r="DM32" s="660"/>
      <c r="DN32" s="660"/>
      <c r="DO32" s="660"/>
      <c r="DP32" s="660"/>
      <c r="DQ32" s="660"/>
      <c r="DR32" s="660"/>
      <c r="DS32" s="660"/>
      <c r="DT32" s="660"/>
      <c r="DU32" s="660"/>
      <c r="DV32" s="661"/>
      <c r="DW32" s="664" t="s">
        <v>129</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91937</v>
      </c>
      <c r="S33" s="660"/>
      <c r="T33" s="660"/>
      <c r="U33" s="660"/>
      <c r="V33" s="660"/>
      <c r="W33" s="660"/>
      <c r="X33" s="660"/>
      <c r="Y33" s="661"/>
      <c r="Z33" s="662">
        <v>3.9</v>
      </c>
      <c r="AA33" s="662"/>
      <c r="AB33" s="662"/>
      <c r="AC33" s="662"/>
      <c r="AD33" s="663" t="s">
        <v>129</v>
      </c>
      <c r="AE33" s="663"/>
      <c r="AF33" s="663"/>
      <c r="AG33" s="663"/>
      <c r="AH33" s="663"/>
      <c r="AI33" s="663"/>
      <c r="AJ33" s="663"/>
      <c r="AK33" s="663"/>
      <c r="AL33" s="664" t="s">
        <v>220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918025</v>
      </c>
      <c r="CS33" s="695"/>
      <c r="CT33" s="695"/>
      <c r="CU33" s="695"/>
      <c r="CV33" s="695"/>
      <c r="CW33" s="695"/>
      <c r="CX33" s="695"/>
      <c r="CY33" s="696"/>
      <c r="CZ33" s="664">
        <v>40.700000000000003</v>
      </c>
      <c r="DA33" s="693"/>
      <c r="DB33" s="693"/>
      <c r="DC33" s="697"/>
      <c r="DD33" s="668">
        <v>606272</v>
      </c>
      <c r="DE33" s="695"/>
      <c r="DF33" s="695"/>
      <c r="DG33" s="695"/>
      <c r="DH33" s="695"/>
      <c r="DI33" s="695"/>
      <c r="DJ33" s="695"/>
      <c r="DK33" s="696"/>
      <c r="DL33" s="668">
        <v>489121</v>
      </c>
      <c r="DM33" s="695"/>
      <c r="DN33" s="695"/>
      <c r="DO33" s="695"/>
      <c r="DP33" s="695"/>
      <c r="DQ33" s="695"/>
      <c r="DR33" s="695"/>
      <c r="DS33" s="695"/>
      <c r="DT33" s="695"/>
      <c r="DU33" s="695"/>
      <c r="DV33" s="696"/>
      <c r="DW33" s="664">
        <v>41.5</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56163</v>
      </c>
      <c r="S34" s="660"/>
      <c r="T34" s="660"/>
      <c r="U34" s="660"/>
      <c r="V34" s="660"/>
      <c r="W34" s="660"/>
      <c r="X34" s="660"/>
      <c r="Y34" s="661"/>
      <c r="Z34" s="662">
        <v>2.4</v>
      </c>
      <c r="AA34" s="662"/>
      <c r="AB34" s="662"/>
      <c r="AC34" s="662"/>
      <c r="AD34" s="663">
        <v>3</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312417</v>
      </c>
      <c r="CS34" s="660"/>
      <c r="CT34" s="660"/>
      <c r="CU34" s="660"/>
      <c r="CV34" s="660"/>
      <c r="CW34" s="660"/>
      <c r="CX34" s="660"/>
      <c r="CY34" s="661"/>
      <c r="CZ34" s="664">
        <v>13.9</v>
      </c>
      <c r="DA34" s="693"/>
      <c r="DB34" s="693"/>
      <c r="DC34" s="697"/>
      <c r="DD34" s="668">
        <v>242785</v>
      </c>
      <c r="DE34" s="660"/>
      <c r="DF34" s="660"/>
      <c r="DG34" s="660"/>
      <c r="DH34" s="660"/>
      <c r="DI34" s="660"/>
      <c r="DJ34" s="660"/>
      <c r="DK34" s="661"/>
      <c r="DL34" s="668">
        <v>213700</v>
      </c>
      <c r="DM34" s="660"/>
      <c r="DN34" s="660"/>
      <c r="DO34" s="660"/>
      <c r="DP34" s="660"/>
      <c r="DQ34" s="660"/>
      <c r="DR34" s="660"/>
      <c r="DS34" s="660"/>
      <c r="DT34" s="660"/>
      <c r="DU34" s="660"/>
      <c r="DV34" s="661"/>
      <c r="DW34" s="664">
        <v>18.2</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268859</v>
      </c>
      <c r="S35" s="660"/>
      <c r="T35" s="660"/>
      <c r="U35" s="660"/>
      <c r="V35" s="660"/>
      <c r="W35" s="660"/>
      <c r="X35" s="660"/>
      <c r="Y35" s="661"/>
      <c r="Z35" s="662">
        <v>11.4</v>
      </c>
      <c r="AA35" s="662"/>
      <c r="AB35" s="662"/>
      <c r="AC35" s="662"/>
      <c r="AD35" s="663" t="s">
        <v>129</v>
      </c>
      <c r="AE35" s="663"/>
      <c r="AF35" s="663"/>
      <c r="AG35" s="663"/>
      <c r="AH35" s="663"/>
      <c r="AI35" s="663"/>
      <c r="AJ35" s="663"/>
      <c r="AK35" s="663"/>
      <c r="AL35" s="664" t="s">
        <v>129</v>
      </c>
      <c r="AM35" s="665"/>
      <c r="AN35" s="665"/>
      <c r="AO35" s="666"/>
      <c r="AP35" s="214"/>
      <c r="AQ35" s="732" t="s">
        <v>317</v>
      </c>
      <c r="AR35" s="733"/>
      <c r="AS35" s="733"/>
      <c r="AT35" s="733"/>
      <c r="AU35" s="733"/>
      <c r="AV35" s="733"/>
      <c r="AW35" s="733"/>
      <c r="AX35" s="733"/>
      <c r="AY35" s="734"/>
      <c r="AZ35" s="648">
        <v>170335</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12521</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22289</v>
      </c>
      <c r="CS35" s="695"/>
      <c r="CT35" s="695"/>
      <c r="CU35" s="695"/>
      <c r="CV35" s="695"/>
      <c r="CW35" s="695"/>
      <c r="CX35" s="695"/>
      <c r="CY35" s="696"/>
      <c r="CZ35" s="664">
        <v>1</v>
      </c>
      <c r="DA35" s="693"/>
      <c r="DB35" s="693"/>
      <c r="DC35" s="697"/>
      <c r="DD35" s="668">
        <v>14041</v>
      </c>
      <c r="DE35" s="695"/>
      <c r="DF35" s="695"/>
      <c r="DG35" s="695"/>
      <c r="DH35" s="695"/>
      <c r="DI35" s="695"/>
      <c r="DJ35" s="695"/>
      <c r="DK35" s="696"/>
      <c r="DL35" s="668">
        <v>13892</v>
      </c>
      <c r="DM35" s="695"/>
      <c r="DN35" s="695"/>
      <c r="DO35" s="695"/>
      <c r="DP35" s="695"/>
      <c r="DQ35" s="695"/>
      <c r="DR35" s="695"/>
      <c r="DS35" s="695"/>
      <c r="DT35" s="695"/>
      <c r="DU35" s="695"/>
      <c r="DV35" s="696"/>
      <c r="DW35" s="664">
        <v>1.2</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220</v>
      </c>
      <c r="S36" s="660"/>
      <c r="T36" s="660"/>
      <c r="U36" s="660"/>
      <c r="V36" s="660"/>
      <c r="W36" s="660"/>
      <c r="X36" s="660"/>
      <c r="Y36" s="661"/>
      <c r="Z36" s="662" t="s">
        <v>129</v>
      </c>
      <c r="AA36" s="662"/>
      <c r="AB36" s="662"/>
      <c r="AC36" s="662"/>
      <c r="AD36" s="663" t="s">
        <v>129</v>
      </c>
      <c r="AE36" s="663"/>
      <c r="AF36" s="663"/>
      <c r="AG36" s="663"/>
      <c r="AH36" s="663"/>
      <c r="AI36" s="663"/>
      <c r="AJ36" s="663"/>
      <c r="AK36" s="663"/>
      <c r="AL36" s="664" t="s">
        <v>220</v>
      </c>
      <c r="AM36" s="665"/>
      <c r="AN36" s="665"/>
      <c r="AO36" s="666"/>
      <c r="AQ36" s="736" t="s">
        <v>321</v>
      </c>
      <c r="AR36" s="737"/>
      <c r="AS36" s="737"/>
      <c r="AT36" s="737"/>
      <c r="AU36" s="737"/>
      <c r="AV36" s="737"/>
      <c r="AW36" s="737"/>
      <c r="AX36" s="737"/>
      <c r="AY36" s="738"/>
      <c r="AZ36" s="659">
        <v>31533</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5971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306128</v>
      </c>
      <c r="CS36" s="660"/>
      <c r="CT36" s="660"/>
      <c r="CU36" s="660"/>
      <c r="CV36" s="660"/>
      <c r="CW36" s="660"/>
      <c r="CX36" s="660"/>
      <c r="CY36" s="661"/>
      <c r="CZ36" s="664">
        <v>13.6</v>
      </c>
      <c r="DA36" s="693"/>
      <c r="DB36" s="693"/>
      <c r="DC36" s="697"/>
      <c r="DD36" s="668">
        <v>167911</v>
      </c>
      <c r="DE36" s="660"/>
      <c r="DF36" s="660"/>
      <c r="DG36" s="660"/>
      <c r="DH36" s="660"/>
      <c r="DI36" s="660"/>
      <c r="DJ36" s="660"/>
      <c r="DK36" s="661"/>
      <c r="DL36" s="668">
        <v>118382</v>
      </c>
      <c r="DM36" s="660"/>
      <c r="DN36" s="660"/>
      <c r="DO36" s="660"/>
      <c r="DP36" s="660"/>
      <c r="DQ36" s="660"/>
      <c r="DR36" s="660"/>
      <c r="DS36" s="660"/>
      <c r="DT36" s="660"/>
      <c r="DU36" s="660"/>
      <c r="DV36" s="661"/>
      <c r="DW36" s="664">
        <v>10.1</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42159</v>
      </c>
      <c r="S37" s="660"/>
      <c r="T37" s="660"/>
      <c r="U37" s="660"/>
      <c r="V37" s="660"/>
      <c r="W37" s="660"/>
      <c r="X37" s="660"/>
      <c r="Y37" s="661"/>
      <c r="Z37" s="662">
        <v>1.8</v>
      </c>
      <c r="AA37" s="662"/>
      <c r="AB37" s="662"/>
      <c r="AC37" s="662"/>
      <c r="AD37" s="663" t="s">
        <v>220</v>
      </c>
      <c r="AE37" s="663"/>
      <c r="AF37" s="663"/>
      <c r="AG37" s="663"/>
      <c r="AH37" s="663"/>
      <c r="AI37" s="663"/>
      <c r="AJ37" s="663"/>
      <c r="AK37" s="663"/>
      <c r="AL37" s="664" t="s">
        <v>129</v>
      </c>
      <c r="AM37" s="665"/>
      <c r="AN37" s="665"/>
      <c r="AO37" s="666"/>
      <c r="AQ37" s="736" t="s">
        <v>325</v>
      </c>
      <c r="AR37" s="737"/>
      <c r="AS37" s="737"/>
      <c r="AT37" s="737"/>
      <c r="AU37" s="737"/>
      <c r="AV37" s="737"/>
      <c r="AW37" s="737"/>
      <c r="AX37" s="737"/>
      <c r="AY37" s="738"/>
      <c r="AZ37" s="659">
        <v>23789</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300</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95924</v>
      </c>
      <c r="CS37" s="695"/>
      <c r="CT37" s="695"/>
      <c r="CU37" s="695"/>
      <c r="CV37" s="695"/>
      <c r="CW37" s="695"/>
      <c r="CX37" s="695"/>
      <c r="CY37" s="696"/>
      <c r="CZ37" s="664">
        <v>4.3</v>
      </c>
      <c r="DA37" s="693"/>
      <c r="DB37" s="693"/>
      <c r="DC37" s="697"/>
      <c r="DD37" s="668">
        <v>94285</v>
      </c>
      <c r="DE37" s="695"/>
      <c r="DF37" s="695"/>
      <c r="DG37" s="695"/>
      <c r="DH37" s="695"/>
      <c r="DI37" s="695"/>
      <c r="DJ37" s="695"/>
      <c r="DK37" s="696"/>
      <c r="DL37" s="668">
        <v>94285</v>
      </c>
      <c r="DM37" s="695"/>
      <c r="DN37" s="695"/>
      <c r="DO37" s="695"/>
      <c r="DP37" s="695"/>
      <c r="DQ37" s="695"/>
      <c r="DR37" s="695"/>
      <c r="DS37" s="695"/>
      <c r="DT37" s="695"/>
      <c r="DU37" s="695"/>
      <c r="DV37" s="696"/>
      <c r="DW37" s="664">
        <v>8</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2350872</v>
      </c>
      <c r="S38" s="740"/>
      <c r="T38" s="740"/>
      <c r="U38" s="740"/>
      <c r="V38" s="740"/>
      <c r="W38" s="740"/>
      <c r="X38" s="740"/>
      <c r="Y38" s="741"/>
      <c r="Z38" s="742">
        <v>100</v>
      </c>
      <c r="AA38" s="742"/>
      <c r="AB38" s="742"/>
      <c r="AC38" s="742"/>
      <c r="AD38" s="743">
        <v>1135174</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220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450</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170335</v>
      </c>
      <c r="CS38" s="660"/>
      <c r="CT38" s="660"/>
      <c r="CU38" s="660"/>
      <c r="CV38" s="660"/>
      <c r="CW38" s="660"/>
      <c r="CX38" s="660"/>
      <c r="CY38" s="661"/>
      <c r="CZ38" s="664">
        <v>7.6</v>
      </c>
      <c r="DA38" s="693"/>
      <c r="DB38" s="693"/>
      <c r="DC38" s="697"/>
      <c r="DD38" s="668">
        <v>151505</v>
      </c>
      <c r="DE38" s="660"/>
      <c r="DF38" s="660"/>
      <c r="DG38" s="660"/>
      <c r="DH38" s="660"/>
      <c r="DI38" s="660"/>
      <c r="DJ38" s="660"/>
      <c r="DK38" s="661"/>
      <c r="DL38" s="668">
        <v>143117</v>
      </c>
      <c r="DM38" s="660"/>
      <c r="DN38" s="660"/>
      <c r="DO38" s="660"/>
      <c r="DP38" s="660"/>
      <c r="DQ38" s="660"/>
      <c r="DR38" s="660"/>
      <c r="DS38" s="660"/>
      <c r="DT38" s="660"/>
      <c r="DU38" s="660"/>
      <c r="DV38" s="661"/>
      <c r="DW38" s="664">
        <v>12.2</v>
      </c>
      <c r="DX38" s="693"/>
      <c r="DY38" s="693"/>
      <c r="DZ38" s="693"/>
      <c r="EA38" s="693"/>
      <c r="EB38" s="693"/>
      <c r="EC38" s="694"/>
    </row>
    <row r="39" spans="2:133" ht="11.25" customHeight="1">
      <c r="AQ39" s="736" t="s">
        <v>332</v>
      </c>
      <c r="AR39" s="737"/>
      <c r="AS39" s="737"/>
      <c r="AT39" s="737"/>
      <c r="AU39" s="737"/>
      <c r="AV39" s="737"/>
      <c r="AW39" s="737"/>
      <c r="AX39" s="737"/>
      <c r="AY39" s="738"/>
      <c r="AZ39" s="659" t="s">
        <v>129</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61</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65826</v>
      </c>
      <c r="CS39" s="695"/>
      <c r="CT39" s="695"/>
      <c r="CU39" s="695"/>
      <c r="CV39" s="695"/>
      <c r="CW39" s="695"/>
      <c r="CX39" s="695"/>
      <c r="CY39" s="696"/>
      <c r="CZ39" s="664">
        <v>2.9</v>
      </c>
      <c r="DA39" s="693"/>
      <c r="DB39" s="693"/>
      <c r="DC39" s="697"/>
      <c r="DD39" s="668" t="s">
        <v>129</v>
      </c>
      <c r="DE39" s="695"/>
      <c r="DF39" s="695"/>
      <c r="DG39" s="695"/>
      <c r="DH39" s="695"/>
      <c r="DI39" s="695"/>
      <c r="DJ39" s="695"/>
      <c r="DK39" s="696"/>
      <c r="DL39" s="668" t="s">
        <v>129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c r="AQ40" s="736" t="s">
        <v>336</v>
      </c>
      <c r="AR40" s="737"/>
      <c r="AS40" s="737"/>
      <c r="AT40" s="737"/>
      <c r="AU40" s="737"/>
      <c r="AV40" s="737"/>
      <c r="AW40" s="737"/>
      <c r="AX40" s="737"/>
      <c r="AY40" s="738"/>
      <c r="AZ40" s="659">
        <v>37846</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124</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41030</v>
      </c>
      <c r="CS40" s="660"/>
      <c r="CT40" s="660"/>
      <c r="CU40" s="660"/>
      <c r="CV40" s="660"/>
      <c r="CW40" s="660"/>
      <c r="CX40" s="660"/>
      <c r="CY40" s="661"/>
      <c r="CZ40" s="664">
        <v>1.8</v>
      </c>
      <c r="DA40" s="693"/>
      <c r="DB40" s="693"/>
      <c r="DC40" s="697"/>
      <c r="DD40" s="668">
        <v>30030</v>
      </c>
      <c r="DE40" s="660"/>
      <c r="DF40" s="660"/>
      <c r="DG40" s="660"/>
      <c r="DH40" s="660"/>
      <c r="DI40" s="660"/>
      <c r="DJ40" s="660"/>
      <c r="DK40" s="661"/>
      <c r="DL40" s="668">
        <v>30</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339</v>
      </c>
      <c r="AR41" s="747"/>
      <c r="AS41" s="747"/>
      <c r="AT41" s="747"/>
      <c r="AU41" s="747"/>
      <c r="AV41" s="747"/>
      <c r="AW41" s="747"/>
      <c r="AX41" s="747"/>
      <c r="AY41" s="748"/>
      <c r="AZ41" s="739">
        <v>77167</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363</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220</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679683</v>
      </c>
      <c r="CS42" s="660"/>
      <c r="CT42" s="660"/>
      <c r="CU42" s="660"/>
      <c r="CV42" s="660"/>
      <c r="CW42" s="660"/>
      <c r="CX42" s="660"/>
      <c r="CY42" s="661"/>
      <c r="CZ42" s="664">
        <v>30.1</v>
      </c>
      <c r="DA42" s="665"/>
      <c r="DB42" s="665"/>
      <c r="DC42" s="760"/>
      <c r="DD42" s="668">
        <v>136916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9029</v>
      </c>
      <c r="CS43" s="695"/>
      <c r="CT43" s="695"/>
      <c r="CU43" s="695"/>
      <c r="CV43" s="695"/>
      <c r="CW43" s="695"/>
      <c r="CX43" s="695"/>
      <c r="CY43" s="696"/>
      <c r="CZ43" s="664">
        <v>0.4</v>
      </c>
      <c r="DA43" s="693"/>
      <c r="DB43" s="693"/>
      <c r="DC43" s="697"/>
      <c r="DD43" s="668">
        <v>9029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567481</v>
      </c>
      <c r="CS44" s="660"/>
      <c r="CT44" s="660"/>
      <c r="CU44" s="660"/>
      <c r="CV44" s="660"/>
      <c r="CW44" s="660"/>
      <c r="CX44" s="660"/>
      <c r="CY44" s="661"/>
      <c r="CZ44" s="664">
        <v>25.2</v>
      </c>
      <c r="DA44" s="665"/>
      <c r="DB44" s="665"/>
      <c r="DC44" s="760"/>
      <c r="DD44" s="668">
        <v>129077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377551</v>
      </c>
      <c r="CS45" s="695"/>
      <c r="CT45" s="695"/>
      <c r="CU45" s="695"/>
      <c r="CV45" s="695"/>
      <c r="CW45" s="695"/>
      <c r="CX45" s="695"/>
      <c r="CY45" s="696"/>
      <c r="CZ45" s="664">
        <v>16.7</v>
      </c>
      <c r="DA45" s="693"/>
      <c r="DB45" s="693"/>
      <c r="DC45" s="697"/>
      <c r="DD45" s="668">
        <v>66986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174355</v>
      </c>
      <c r="CS46" s="660"/>
      <c r="CT46" s="660"/>
      <c r="CU46" s="660"/>
      <c r="CV46" s="660"/>
      <c r="CW46" s="660"/>
      <c r="CX46" s="660"/>
      <c r="CY46" s="661"/>
      <c r="CZ46" s="664">
        <v>7.7</v>
      </c>
      <c r="DA46" s="665"/>
      <c r="DB46" s="665"/>
      <c r="DC46" s="760"/>
      <c r="DD46" s="668">
        <v>46516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112202</v>
      </c>
      <c r="CS47" s="695"/>
      <c r="CT47" s="695"/>
      <c r="CU47" s="695"/>
      <c r="CV47" s="695"/>
      <c r="CW47" s="695"/>
      <c r="CX47" s="695"/>
      <c r="CY47" s="696"/>
      <c r="CZ47" s="664">
        <v>5</v>
      </c>
      <c r="DA47" s="693"/>
      <c r="DB47" s="693"/>
      <c r="DC47" s="697"/>
      <c r="DD47" s="668">
        <v>7839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220</v>
      </c>
      <c r="DA48" s="665"/>
      <c r="DB48" s="665"/>
      <c r="DC48" s="760"/>
      <c r="DD48" s="668" t="s">
        <v>220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2254687</v>
      </c>
      <c r="CS49" s="729"/>
      <c r="CT49" s="729"/>
      <c r="CU49" s="729"/>
      <c r="CV49" s="729"/>
      <c r="CW49" s="729"/>
      <c r="CX49" s="729"/>
      <c r="CY49" s="761"/>
      <c r="CZ49" s="744">
        <v>100</v>
      </c>
      <c r="DA49" s="762"/>
      <c r="DB49" s="762"/>
      <c r="DC49" s="763"/>
      <c r="DD49" s="764">
        <v>1296845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nSMeILtQ+bcGB+o4OCgd0sZOlZBc0lHg+xkNVj0Xkl1d0pjw55HHFrhAVYzG0pbsmNJpHJXAs6SzeRQ1Lyq8g==" saltValue="VDfyWbSfB9FNL6CNTLtk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2351</v>
      </c>
      <c r="R7" s="795"/>
      <c r="S7" s="795"/>
      <c r="T7" s="795"/>
      <c r="U7" s="795"/>
      <c r="V7" s="795">
        <v>2255</v>
      </c>
      <c r="W7" s="795"/>
      <c r="X7" s="795"/>
      <c r="Y7" s="795"/>
      <c r="Z7" s="795"/>
      <c r="AA7" s="795">
        <v>96</v>
      </c>
      <c r="AB7" s="795"/>
      <c r="AC7" s="795"/>
      <c r="AD7" s="795"/>
      <c r="AE7" s="796"/>
      <c r="AF7" s="797">
        <v>47</v>
      </c>
      <c r="AG7" s="798"/>
      <c r="AH7" s="798"/>
      <c r="AI7" s="798"/>
      <c r="AJ7" s="799"/>
      <c r="AK7" s="834">
        <v>66</v>
      </c>
      <c r="AL7" s="835"/>
      <c r="AM7" s="835"/>
      <c r="AN7" s="835"/>
      <c r="AO7" s="835"/>
      <c r="AP7" s="835">
        <v>2797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0</v>
      </c>
      <c r="CI7" s="832"/>
      <c r="CJ7" s="832"/>
      <c r="CK7" s="832"/>
      <c r="CL7" s="833"/>
      <c r="CM7" s="831">
        <v>74</v>
      </c>
      <c r="CN7" s="832"/>
      <c r="CO7" s="832"/>
      <c r="CP7" s="832"/>
      <c r="CQ7" s="833"/>
      <c r="CR7" s="831">
        <v>5</v>
      </c>
      <c r="CS7" s="832"/>
      <c r="CT7" s="832"/>
      <c r="CU7" s="832"/>
      <c r="CV7" s="833"/>
      <c r="CW7" s="831" t="s">
        <v>570</v>
      </c>
      <c r="CX7" s="832"/>
      <c r="CY7" s="832"/>
      <c r="CZ7" s="832"/>
      <c r="DA7" s="833"/>
      <c r="DB7" s="831">
        <v>163</v>
      </c>
      <c r="DC7" s="832"/>
      <c r="DD7" s="832"/>
      <c r="DE7" s="832"/>
      <c r="DF7" s="833"/>
      <c r="DG7" s="831" t="s">
        <v>570</v>
      </c>
      <c r="DH7" s="832"/>
      <c r="DI7" s="832"/>
      <c r="DJ7" s="832"/>
      <c r="DK7" s="833"/>
      <c r="DL7" s="831" t="s">
        <v>570</v>
      </c>
      <c r="DM7" s="832"/>
      <c r="DN7" s="832"/>
      <c r="DO7" s="832"/>
      <c r="DP7" s="833"/>
      <c r="DQ7" s="831" t="s">
        <v>570</v>
      </c>
      <c r="DR7" s="832"/>
      <c r="DS7" s="832"/>
      <c r="DT7" s="832"/>
      <c r="DU7" s="833"/>
      <c r="DV7" s="812"/>
      <c r="DW7" s="813"/>
      <c r="DX7" s="813"/>
      <c r="DY7" s="813"/>
      <c r="DZ7" s="814"/>
      <c r="EA7" s="234"/>
    </row>
    <row r="8" spans="1:131" s="235" customFormat="1" ht="26.25" customHeight="1">
      <c r="A8" s="241">
        <v>2</v>
      </c>
      <c r="B8" s="815" t="s">
        <v>376</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572</v>
      </c>
      <c r="AB8" s="819"/>
      <c r="AC8" s="819"/>
      <c r="AD8" s="819"/>
      <c r="AE8" s="820"/>
      <c r="AF8" s="821" t="s">
        <v>129</v>
      </c>
      <c r="AG8" s="822"/>
      <c r="AH8" s="822"/>
      <c r="AI8" s="822"/>
      <c r="AJ8" s="823"/>
      <c r="AK8" s="824" t="s">
        <v>572</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v>-117</v>
      </c>
      <c r="CI8" s="842"/>
      <c r="CJ8" s="842"/>
      <c r="CK8" s="842"/>
      <c r="CL8" s="843"/>
      <c r="CM8" s="841">
        <v>767</v>
      </c>
      <c r="CN8" s="842"/>
      <c r="CO8" s="842"/>
      <c r="CP8" s="842"/>
      <c r="CQ8" s="843"/>
      <c r="CR8" s="841">
        <v>10</v>
      </c>
      <c r="CS8" s="842"/>
      <c r="CT8" s="842"/>
      <c r="CU8" s="842"/>
      <c r="CV8" s="843"/>
      <c r="CW8" s="841">
        <v>32</v>
      </c>
      <c r="CX8" s="842"/>
      <c r="CY8" s="842"/>
      <c r="CZ8" s="842"/>
      <c r="DA8" s="843"/>
      <c r="DB8" s="841">
        <v>63</v>
      </c>
      <c r="DC8" s="842"/>
      <c r="DD8" s="842"/>
      <c r="DE8" s="842"/>
      <c r="DF8" s="843"/>
      <c r="DG8" s="841" t="s">
        <v>571</v>
      </c>
      <c r="DH8" s="842"/>
      <c r="DI8" s="842"/>
      <c r="DJ8" s="842"/>
      <c r="DK8" s="843"/>
      <c r="DL8" s="841" t="s">
        <v>571</v>
      </c>
      <c r="DM8" s="842"/>
      <c r="DN8" s="842"/>
      <c r="DO8" s="842"/>
      <c r="DP8" s="843"/>
      <c r="DQ8" s="841" t="s">
        <v>571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3"/>
      <c r="AL22" s="864"/>
      <c r="AM22" s="864"/>
      <c r="AN22" s="864"/>
      <c r="AO22" s="864"/>
      <c r="AP22" s="864"/>
      <c r="AQ22" s="864"/>
      <c r="AR22" s="864"/>
      <c r="AS22" s="864"/>
      <c r="AT22" s="864"/>
      <c r="AU22" s="865"/>
      <c r="AV22" s="865"/>
      <c r="AW22" s="865"/>
      <c r="AX22" s="865"/>
      <c r="AY22" s="866"/>
      <c r="AZ22" s="867" t="s">
        <v>377</v>
      </c>
      <c r="BA22" s="867"/>
      <c r="BB22" s="867"/>
      <c r="BC22" s="867"/>
      <c r="BD22" s="868"/>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f>SUM(Q7:U22)</f>
        <v>2351</v>
      </c>
      <c r="R23" s="854"/>
      <c r="S23" s="854"/>
      <c r="T23" s="854"/>
      <c r="U23" s="855"/>
      <c r="V23" s="853">
        <f>SUM(V7:Z22)</f>
        <v>2255</v>
      </c>
      <c r="W23" s="854"/>
      <c r="X23" s="854"/>
      <c r="Y23" s="854"/>
      <c r="Z23" s="855"/>
      <c r="AA23" s="853">
        <f>SUM(AA7:AE22)</f>
        <v>96</v>
      </c>
      <c r="AB23" s="854"/>
      <c r="AC23" s="854"/>
      <c r="AD23" s="854"/>
      <c r="AE23" s="855"/>
      <c r="AF23" s="856">
        <v>47</v>
      </c>
      <c r="AG23" s="857"/>
      <c r="AH23" s="857"/>
      <c r="AI23" s="857"/>
      <c r="AJ23" s="858"/>
      <c r="AK23" s="859"/>
      <c r="AL23" s="860"/>
      <c r="AM23" s="860"/>
      <c r="AN23" s="860"/>
      <c r="AO23" s="860"/>
      <c r="AP23" s="853">
        <f>SUM(AP7:AT22)</f>
        <v>2797</v>
      </c>
      <c r="AQ23" s="854"/>
      <c r="AR23" s="854"/>
      <c r="AS23" s="854"/>
      <c r="AT23" s="855"/>
      <c r="AU23" s="861"/>
      <c r="AV23" s="861"/>
      <c r="AW23" s="861"/>
      <c r="AX23" s="861"/>
      <c r="AY23" s="862"/>
      <c r="AZ23" s="870" t="s">
        <v>129</v>
      </c>
      <c r="BA23" s="854"/>
      <c r="BB23" s="854"/>
      <c r="BC23" s="854"/>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9" t="s">
        <v>380</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1">
        <v>300</v>
      </c>
      <c r="R28" s="882"/>
      <c r="S28" s="882"/>
      <c r="T28" s="882"/>
      <c r="U28" s="882"/>
      <c r="V28" s="882">
        <v>287</v>
      </c>
      <c r="W28" s="882"/>
      <c r="X28" s="882"/>
      <c r="Y28" s="882"/>
      <c r="Z28" s="882"/>
      <c r="AA28" s="882">
        <f t="shared" ref="AA28:AA34" si="0">Q28-V28</f>
        <v>13</v>
      </c>
      <c r="AB28" s="882"/>
      <c r="AC28" s="882"/>
      <c r="AD28" s="882"/>
      <c r="AE28" s="883"/>
      <c r="AF28" s="884">
        <v>13</v>
      </c>
      <c r="AG28" s="882"/>
      <c r="AH28" s="882"/>
      <c r="AI28" s="882"/>
      <c r="AJ28" s="885"/>
      <c r="AK28" s="886">
        <v>28</v>
      </c>
      <c r="AL28" s="878"/>
      <c r="AM28" s="878"/>
      <c r="AN28" s="878"/>
      <c r="AO28" s="878"/>
      <c r="AP28" s="878" t="s">
        <v>572</v>
      </c>
      <c r="AQ28" s="878"/>
      <c r="AR28" s="878"/>
      <c r="AS28" s="878"/>
      <c r="AT28" s="878"/>
      <c r="AU28" s="878" t="s">
        <v>572</v>
      </c>
      <c r="AV28" s="878"/>
      <c r="AW28" s="878"/>
      <c r="AX28" s="878"/>
      <c r="AY28" s="878"/>
      <c r="AZ28" s="878" t="s">
        <v>572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42</v>
      </c>
      <c r="R29" s="819"/>
      <c r="S29" s="819"/>
      <c r="T29" s="819"/>
      <c r="U29" s="819"/>
      <c r="V29" s="819">
        <v>42</v>
      </c>
      <c r="W29" s="819"/>
      <c r="X29" s="819"/>
      <c r="Y29" s="819"/>
      <c r="Z29" s="819"/>
      <c r="AA29" s="819">
        <f t="shared" si="0"/>
        <v>0</v>
      </c>
      <c r="AB29" s="819"/>
      <c r="AC29" s="819"/>
      <c r="AD29" s="819"/>
      <c r="AE29" s="820"/>
      <c r="AF29" s="821" t="s">
        <v>129</v>
      </c>
      <c r="AG29" s="822"/>
      <c r="AH29" s="822"/>
      <c r="AI29" s="822"/>
      <c r="AJ29" s="823"/>
      <c r="AK29" s="889">
        <v>11</v>
      </c>
      <c r="AL29" s="890"/>
      <c r="AM29" s="890"/>
      <c r="AN29" s="890"/>
      <c r="AO29" s="890"/>
      <c r="AP29" s="890" t="s">
        <v>572</v>
      </c>
      <c r="AQ29" s="890"/>
      <c r="AR29" s="890"/>
      <c r="AS29" s="890"/>
      <c r="AT29" s="890"/>
      <c r="AU29" s="890" t="s">
        <v>572</v>
      </c>
      <c r="AV29" s="890"/>
      <c r="AW29" s="890"/>
      <c r="AX29" s="890"/>
      <c r="AY29" s="890"/>
      <c r="AZ29" s="890" t="s">
        <v>572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246</v>
      </c>
      <c r="R30" s="819"/>
      <c r="S30" s="819"/>
      <c r="T30" s="819"/>
      <c r="U30" s="819"/>
      <c r="V30" s="819">
        <v>236</v>
      </c>
      <c r="W30" s="819"/>
      <c r="X30" s="819"/>
      <c r="Y30" s="819"/>
      <c r="Z30" s="819"/>
      <c r="AA30" s="819">
        <f t="shared" si="0"/>
        <v>10</v>
      </c>
      <c r="AB30" s="819"/>
      <c r="AC30" s="819"/>
      <c r="AD30" s="819"/>
      <c r="AE30" s="820"/>
      <c r="AF30" s="821">
        <v>10</v>
      </c>
      <c r="AG30" s="822"/>
      <c r="AH30" s="822"/>
      <c r="AI30" s="822"/>
      <c r="AJ30" s="823"/>
      <c r="AK30" s="889">
        <v>38</v>
      </c>
      <c r="AL30" s="890"/>
      <c r="AM30" s="890"/>
      <c r="AN30" s="890"/>
      <c r="AO30" s="890"/>
      <c r="AP30" s="890" t="s">
        <v>572</v>
      </c>
      <c r="AQ30" s="890"/>
      <c r="AR30" s="890"/>
      <c r="AS30" s="890"/>
      <c r="AT30" s="890"/>
      <c r="AU30" s="890" t="s">
        <v>572</v>
      </c>
      <c r="AV30" s="890"/>
      <c r="AW30" s="890"/>
      <c r="AX30" s="890"/>
      <c r="AY30" s="890"/>
      <c r="AZ30" s="890" t="s">
        <v>572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30</v>
      </c>
      <c r="R31" s="819"/>
      <c r="S31" s="819"/>
      <c r="T31" s="819"/>
      <c r="U31" s="819"/>
      <c r="V31" s="819">
        <v>30</v>
      </c>
      <c r="W31" s="819"/>
      <c r="X31" s="819"/>
      <c r="Y31" s="819"/>
      <c r="Z31" s="819"/>
      <c r="AA31" s="819">
        <f t="shared" si="0"/>
        <v>0</v>
      </c>
      <c r="AB31" s="819"/>
      <c r="AC31" s="819"/>
      <c r="AD31" s="819"/>
      <c r="AE31" s="820"/>
      <c r="AF31" s="821">
        <v>0</v>
      </c>
      <c r="AG31" s="822"/>
      <c r="AH31" s="822"/>
      <c r="AI31" s="822"/>
      <c r="AJ31" s="823"/>
      <c r="AK31" s="889">
        <v>13</v>
      </c>
      <c r="AL31" s="890"/>
      <c r="AM31" s="890"/>
      <c r="AN31" s="890"/>
      <c r="AO31" s="890"/>
      <c r="AP31" s="890" t="s">
        <v>572</v>
      </c>
      <c r="AQ31" s="890"/>
      <c r="AR31" s="890"/>
      <c r="AS31" s="890"/>
      <c r="AT31" s="890"/>
      <c r="AU31" s="890" t="s">
        <v>572</v>
      </c>
      <c r="AV31" s="890"/>
      <c r="AW31" s="890"/>
      <c r="AX31" s="890"/>
      <c r="AY31" s="890"/>
      <c r="AZ31" s="890" t="s">
        <v>572</v>
      </c>
      <c r="BA31" s="890"/>
      <c r="BB31" s="890"/>
      <c r="BC31" s="890"/>
      <c r="BD31" s="890"/>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57</v>
      </c>
      <c r="R32" s="819"/>
      <c r="S32" s="819"/>
      <c r="T32" s="819"/>
      <c r="U32" s="819"/>
      <c r="V32" s="819">
        <v>57</v>
      </c>
      <c r="W32" s="819"/>
      <c r="X32" s="819"/>
      <c r="Y32" s="819"/>
      <c r="Z32" s="819"/>
      <c r="AA32" s="819">
        <f t="shared" si="0"/>
        <v>0</v>
      </c>
      <c r="AB32" s="819"/>
      <c r="AC32" s="819"/>
      <c r="AD32" s="819"/>
      <c r="AE32" s="820"/>
      <c r="AF32" s="821" t="s">
        <v>129</v>
      </c>
      <c r="AG32" s="822"/>
      <c r="AH32" s="822"/>
      <c r="AI32" s="822"/>
      <c r="AJ32" s="823"/>
      <c r="AK32" s="889">
        <v>32</v>
      </c>
      <c r="AL32" s="890"/>
      <c r="AM32" s="890"/>
      <c r="AN32" s="890"/>
      <c r="AO32" s="890"/>
      <c r="AP32" s="890">
        <v>300</v>
      </c>
      <c r="AQ32" s="890"/>
      <c r="AR32" s="890"/>
      <c r="AS32" s="890"/>
      <c r="AT32" s="890"/>
      <c r="AU32" s="890">
        <v>202</v>
      </c>
      <c r="AV32" s="890"/>
      <c r="AW32" s="890"/>
      <c r="AX32" s="890"/>
      <c r="AY32" s="890"/>
      <c r="AZ32" s="890" t="s">
        <v>572</v>
      </c>
      <c r="BA32" s="890"/>
      <c r="BB32" s="890"/>
      <c r="BC32" s="890"/>
      <c r="BD32" s="890"/>
      <c r="BE32" s="887" t="s">
        <v>395</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43</v>
      </c>
      <c r="R33" s="819"/>
      <c r="S33" s="819"/>
      <c r="T33" s="819"/>
      <c r="U33" s="819"/>
      <c r="V33" s="819">
        <v>43</v>
      </c>
      <c r="W33" s="819"/>
      <c r="X33" s="819"/>
      <c r="Y33" s="819"/>
      <c r="Z33" s="819"/>
      <c r="AA33" s="819">
        <f t="shared" si="0"/>
        <v>0</v>
      </c>
      <c r="AB33" s="819"/>
      <c r="AC33" s="819"/>
      <c r="AD33" s="819"/>
      <c r="AE33" s="820"/>
      <c r="AF33" s="821" t="s">
        <v>129</v>
      </c>
      <c r="AG33" s="822"/>
      <c r="AH33" s="822"/>
      <c r="AI33" s="822"/>
      <c r="AJ33" s="823"/>
      <c r="AK33" s="889">
        <v>24</v>
      </c>
      <c r="AL33" s="890"/>
      <c r="AM33" s="890"/>
      <c r="AN33" s="890"/>
      <c r="AO33" s="890"/>
      <c r="AP33" s="890">
        <v>191</v>
      </c>
      <c r="AQ33" s="890"/>
      <c r="AR33" s="890"/>
      <c r="AS33" s="890"/>
      <c r="AT33" s="890"/>
      <c r="AU33" s="890">
        <v>191</v>
      </c>
      <c r="AV33" s="890"/>
      <c r="AW33" s="890"/>
      <c r="AX33" s="890"/>
      <c r="AY33" s="890"/>
      <c r="AZ33" s="890" t="s">
        <v>572</v>
      </c>
      <c r="BA33" s="890"/>
      <c r="BB33" s="890"/>
      <c r="BC33" s="890"/>
      <c r="BD33" s="890"/>
      <c r="BE33" s="887" t="s">
        <v>395</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50</v>
      </c>
      <c r="R34" s="819"/>
      <c r="S34" s="819"/>
      <c r="T34" s="819"/>
      <c r="U34" s="819"/>
      <c r="V34" s="819">
        <v>50</v>
      </c>
      <c r="W34" s="819"/>
      <c r="X34" s="819"/>
      <c r="Y34" s="819"/>
      <c r="Z34" s="819"/>
      <c r="AA34" s="819">
        <f t="shared" si="0"/>
        <v>0</v>
      </c>
      <c r="AB34" s="819"/>
      <c r="AC34" s="819"/>
      <c r="AD34" s="819"/>
      <c r="AE34" s="820"/>
      <c r="AF34" s="821" t="s">
        <v>129</v>
      </c>
      <c r="AG34" s="822"/>
      <c r="AH34" s="822"/>
      <c r="AI34" s="822"/>
      <c r="AJ34" s="823"/>
      <c r="AK34" s="889" t="s">
        <v>573</v>
      </c>
      <c r="AL34" s="890"/>
      <c r="AM34" s="890"/>
      <c r="AN34" s="890"/>
      <c r="AO34" s="890"/>
      <c r="AP34" s="890" t="s">
        <v>572</v>
      </c>
      <c r="AQ34" s="890"/>
      <c r="AR34" s="890"/>
      <c r="AS34" s="890"/>
      <c r="AT34" s="890"/>
      <c r="AU34" s="890" t="s">
        <v>572</v>
      </c>
      <c r="AV34" s="890"/>
      <c r="AW34" s="890"/>
      <c r="AX34" s="890"/>
      <c r="AY34" s="890"/>
      <c r="AZ34" s="890" t="s">
        <v>572</v>
      </c>
      <c r="BA34" s="890"/>
      <c r="BB34" s="890"/>
      <c r="BC34" s="890"/>
      <c r="BD34" s="890"/>
      <c r="BE34" s="887" t="s">
        <v>395</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398</v>
      </c>
      <c r="BK62" s="867"/>
      <c r="BL62" s="867"/>
      <c r="BM62" s="867"/>
      <c r="BN62" s="868"/>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399</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23</v>
      </c>
      <c r="AG63" s="901"/>
      <c r="AH63" s="901"/>
      <c r="AI63" s="901"/>
      <c r="AJ63" s="902"/>
      <c r="AK63" s="903"/>
      <c r="AL63" s="898"/>
      <c r="AM63" s="898"/>
      <c r="AN63" s="898"/>
      <c r="AO63" s="898"/>
      <c r="AP63" s="905">
        <f>SUM(AP28:AT62)</f>
        <v>491</v>
      </c>
      <c r="AQ63" s="906"/>
      <c r="AR63" s="906"/>
      <c r="AS63" s="906"/>
      <c r="AT63" s="907"/>
      <c r="AU63" s="905">
        <f>SUM(AU28:AY62)</f>
        <v>393</v>
      </c>
      <c r="AV63" s="906"/>
      <c r="AW63" s="906"/>
      <c r="AX63" s="906"/>
      <c r="AY63" s="907"/>
      <c r="AZ63" s="908"/>
      <c r="BA63" s="908"/>
      <c r="BB63" s="908"/>
      <c r="BC63" s="908"/>
      <c r="BD63" s="908"/>
      <c r="BE63" s="909"/>
      <c r="BF63" s="909"/>
      <c r="BG63" s="909"/>
      <c r="BH63" s="909"/>
      <c r="BI63" s="910"/>
      <c r="BJ63" s="911" t="s">
        <v>129</v>
      </c>
      <c r="BK63" s="906"/>
      <c r="BL63" s="906"/>
      <c r="BM63" s="906"/>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382</v>
      </c>
      <c r="R66" s="778"/>
      <c r="S66" s="778"/>
      <c r="T66" s="778"/>
      <c r="U66" s="779"/>
      <c r="V66" s="777" t="s">
        <v>402</v>
      </c>
      <c r="W66" s="778"/>
      <c r="X66" s="778"/>
      <c r="Y66" s="778"/>
      <c r="Z66" s="779"/>
      <c r="AA66" s="777" t="s">
        <v>384</v>
      </c>
      <c r="AB66" s="778"/>
      <c r="AC66" s="778"/>
      <c r="AD66" s="778"/>
      <c r="AE66" s="779"/>
      <c r="AF66" s="913" t="s">
        <v>385</v>
      </c>
      <c r="AG66" s="873"/>
      <c r="AH66" s="873"/>
      <c r="AI66" s="873"/>
      <c r="AJ66" s="914"/>
      <c r="AK66" s="777" t="s">
        <v>386</v>
      </c>
      <c r="AL66" s="801"/>
      <c r="AM66" s="801"/>
      <c r="AN66" s="801"/>
      <c r="AO66" s="802"/>
      <c r="AP66" s="777" t="s">
        <v>387</v>
      </c>
      <c r="AQ66" s="778"/>
      <c r="AR66" s="778"/>
      <c r="AS66" s="778"/>
      <c r="AT66" s="779"/>
      <c r="AU66" s="777" t="s">
        <v>403</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555</v>
      </c>
      <c r="C68" s="931"/>
      <c r="D68" s="931"/>
      <c r="E68" s="931"/>
      <c r="F68" s="931"/>
      <c r="G68" s="931"/>
      <c r="H68" s="931"/>
      <c r="I68" s="931"/>
      <c r="J68" s="931"/>
      <c r="K68" s="931"/>
      <c r="L68" s="931"/>
      <c r="M68" s="931"/>
      <c r="N68" s="931"/>
      <c r="O68" s="931"/>
      <c r="P68" s="932"/>
      <c r="Q68" s="933">
        <v>1243</v>
      </c>
      <c r="R68" s="927"/>
      <c r="S68" s="927"/>
      <c r="T68" s="927"/>
      <c r="U68" s="927"/>
      <c r="V68" s="927">
        <v>1243</v>
      </c>
      <c r="W68" s="927"/>
      <c r="X68" s="927"/>
      <c r="Y68" s="927"/>
      <c r="Z68" s="927"/>
      <c r="AA68" s="927">
        <v>0</v>
      </c>
      <c r="AB68" s="927"/>
      <c r="AC68" s="927"/>
      <c r="AD68" s="927"/>
      <c r="AE68" s="927"/>
      <c r="AF68" s="927">
        <v>0</v>
      </c>
      <c r="AG68" s="927"/>
      <c r="AH68" s="927"/>
      <c r="AI68" s="927"/>
      <c r="AJ68" s="927"/>
      <c r="AK68" s="878" t="s">
        <v>572</v>
      </c>
      <c r="AL68" s="878"/>
      <c r="AM68" s="878"/>
      <c r="AN68" s="878"/>
      <c r="AO68" s="878"/>
      <c r="AP68" s="927">
        <v>826</v>
      </c>
      <c r="AQ68" s="927"/>
      <c r="AR68" s="927"/>
      <c r="AS68" s="927"/>
      <c r="AT68" s="927"/>
      <c r="AU68" s="927">
        <v>14</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556</v>
      </c>
      <c r="C69" s="935"/>
      <c r="D69" s="935"/>
      <c r="E69" s="935"/>
      <c r="F69" s="935"/>
      <c r="G69" s="935"/>
      <c r="H69" s="935"/>
      <c r="I69" s="935"/>
      <c r="J69" s="935"/>
      <c r="K69" s="935"/>
      <c r="L69" s="935"/>
      <c r="M69" s="935"/>
      <c r="N69" s="935"/>
      <c r="O69" s="935"/>
      <c r="P69" s="936"/>
      <c r="Q69" s="937">
        <v>11</v>
      </c>
      <c r="R69" s="890"/>
      <c r="S69" s="890"/>
      <c r="T69" s="890"/>
      <c r="U69" s="890"/>
      <c r="V69" s="890">
        <v>5</v>
      </c>
      <c r="W69" s="890"/>
      <c r="X69" s="890"/>
      <c r="Y69" s="890"/>
      <c r="Z69" s="890"/>
      <c r="AA69" s="890">
        <v>6</v>
      </c>
      <c r="AB69" s="890"/>
      <c r="AC69" s="890"/>
      <c r="AD69" s="890"/>
      <c r="AE69" s="890"/>
      <c r="AF69" s="890">
        <v>6</v>
      </c>
      <c r="AG69" s="890"/>
      <c r="AH69" s="890"/>
      <c r="AI69" s="890"/>
      <c r="AJ69" s="890"/>
      <c r="AK69" s="890" t="s">
        <v>572</v>
      </c>
      <c r="AL69" s="890"/>
      <c r="AM69" s="890"/>
      <c r="AN69" s="890"/>
      <c r="AO69" s="890"/>
      <c r="AP69" s="890" t="s">
        <v>572</v>
      </c>
      <c r="AQ69" s="890"/>
      <c r="AR69" s="890"/>
      <c r="AS69" s="890"/>
      <c r="AT69" s="890"/>
      <c r="AU69" s="890" t="s">
        <v>572</v>
      </c>
      <c r="AV69" s="890"/>
      <c r="AW69" s="890"/>
      <c r="AX69" s="890"/>
      <c r="AY69" s="890"/>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557</v>
      </c>
      <c r="C70" s="935"/>
      <c r="D70" s="935"/>
      <c r="E70" s="935"/>
      <c r="F70" s="935"/>
      <c r="G70" s="935"/>
      <c r="H70" s="935"/>
      <c r="I70" s="935"/>
      <c r="J70" s="935"/>
      <c r="K70" s="935"/>
      <c r="L70" s="935"/>
      <c r="M70" s="935"/>
      <c r="N70" s="935"/>
      <c r="O70" s="935"/>
      <c r="P70" s="936"/>
      <c r="Q70" s="937">
        <v>44</v>
      </c>
      <c r="R70" s="890"/>
      <c r="S70" s="890"/>
      <c r="T70" s="890"/>
      <c r="U70" s="890"/>
      <c r="V70" s="890">
        <v>44</v>
      </c>
      <c r="W70" s="890"/>
      <c r="X70" s="890"/>
      <c r="Y70" s="890"/>
      <c r="Z70" s="890"/>
      <c r="AA70" s="890">
        <v>0</v>
      </c>
      <c r="AB70" s="890"/>
      <c r="AC70" s="890"/>
      <c r="AD70" s="890"/>
      <c r="AE70" s="890"/>
      <c r="AF70" s="890">
        <v>0</v>
      </c>
      <c r="AG70" s="890"/>
      <c r="AH70" s="890"/>
      <c r="AI70" s="890"/>
      <c r="AJ70" s="890"/>
      <c r="AK70" s="890" t="s">
        <v>572</v>
      </c>
      <c r="AL70" s="890"/>
      <c r="AM70" s="890"/>
      <c r="AN70" s="890"/>
      <c r="AO70" s="890"/>
      <c r="AP70" s="890" t="s">
        <v>572</v>
      </c>
      <c r="AQ70" s="890"/>
      <c r="AR70" s="890"/>
      <c r="AS70" s="890"/>
      <c r="AT70" s="890"/>
      <c r="AU70" s="890" t="s">
        <v>572</v>
      </c>
      <c r="AV70" s="890"/>
      <c r="AW70" s="890"/>
      <c r="AX70" s="890"/>
      <c r="AY70" s="890"/>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558</v>
      </c>
      <c r="C71" s="935"/>
      <c r="D71" s="935"/>
      <c r="E71" s="935"/>
      <c r="F71" s="935"/>
      <c r="G71" s="935"/>
      <c r="H71" s="935"/>
      <c r="I71" s="935"/>
      <c r="J71" s="935"/>
      <c r="K71" s="935"/>
      <c r="L71" s="935"/>
      <c r="M71" s="935"/>
      <c r="N71" s="935"/>
      <c r="O71" s="935"/>
      <c r="P71" s="936"/>
      <c r="Q71" s="937">
        <v>602</v>
      </c>
      <c r="R71" s="890"/>
      <c r="S71" s="890"/>
      <c r="T71" s="890"/>
      <c r="U71" s="890"/>
      <c r="V71" s="890">
        <v>602</v>
      </c>
      <c r="W71" s="890"/>
      <c r="X71" s="890"/>
      <c r="Y71" s="890"/>
      <c r="Z71" s="890"/>
      <c r="AA71" s="890">
        <v>0</v>
      </c>
      <c r="AB71" s="890"/>
      <c r="AC71" s="890"/>
      <c r="AD71" s="890"/>
      <c r="AE71" s="890"/>
      <c r="AF71" s="890">
        <v>0</v>
      </c>
      <c r="AG71" s="890"/>
      <c r="AH71" s="890"/>
      <c r="AI71" s="890"/>
      <c r="AJ71" s="890"/>
      <c r="AK71" s="890" t="s">
        <v>572</v>
      </c>
      <c r="AL71" s="890"/>
      <c r="AM71" s="890"/>
      <c r="AN71" s="890"/>
      <c r="AO71" s="890"/>
      <c r="AP71" s="890" t="s">
        <v>572</v>
      </c>
      <c r="AQ71" s="890"/>
      <c r="AR71" s="890"/>
      <c r="AS71" s="890"/>
      <c r="AT71" s="890"/>
      <c r="AU71" s="890" t="s">
        <v>572</v>
      </c>
      <c r="AV71" s="890"/>
      <c r="AW71" s="890"/>
      <c r="AX71" s="890"/>
      <c r="AY71" s="890"/>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559</v>
      </c>
      <c r="C72" s="935"/>
      <c r="D72" s="935"/>
      <c r="E72" s="935"/>
      <c r="F72" s="935"/>
      <c r="G72" s="935"/>
      <c r="H72" s="935"/>
      <c r="I72" s="935"/>
      <c r="J72" s="935"/>
      <c r="K72" s="935"/>
      <c r="L72" s="935"/>
      <c r="M72" s="935"/>
      <c r="N72" s="935"/>
      <c r="O72" s="935"/>
      <c r="P72" s="936"/>
      <c r="Q72" s="937">
        <v>4961</v>
      </c>
      <c r="R72" s="890"/>
      <c r="S72" s="890"/>
      <c r="T72" s="890"/>
      <c r="U72" s="890"/>
      <c r="V72" s="890">
        <v>4165</v>
      </c>
      <c r="W72" s="890"/>
      <c r="X72" s="890"/>
      <c r="Y72" s="890"/>
      <c r="Z72" s="890"/>
      <c r="AA72" s="890">
        <v>796</v>
      </c>
      <c r="AB72" s="890"/>
      <c r="AC72" s="890"/>
      <c r="AD72" s="890"/>
      <c r="AE72" s="890"/>
      <c r="AF72" s="890">
        <v>796</v>
      </c>
      <c r="AG72" s="890"/>
      <c r="AH72" s="890"/>
      <c r="AI72" s="890"/>
      <c r="AJ72" s="890"/>
      <c r="AK72" s="890">
        <v>51</v>
      </c>
      <c r="AL72" s="890"/>
      <c r="AM72" s="890"/>
      <c r="AN72" s="890"/>
      <c r="AO72" s="890"/>
      <c r="AP72" s="890" t="s">
        <v>572</v>
      </c>
      <c r="AQ72" s="890"/>
      <c r="AR72" s="890"/>
      <c r="AS72" s="890"/>
      <c r="AT72" s="890"/>
      <c r="AU72" s="890" t="s">
        <v>572</v>
      </c>
      <c r="AV72" s="890"/>
      <c r="AW72" s="890"/>
      <c r="AX72" s="890"/>
      <c r="AY72" s="890"/>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560</v>
      </c>
      <c r="C73" s="935"/>
      <c r="D73" s="935"/>
      <c r="E73" s="935"/>
      <c r="F73" s="935"/>
      <c r="G73" s="935"/>
      <c r="H73" s="935"/>
      <c r="I73" s="935"/>
      <c r="J73" s="935"/>
      <c r="K73" s="935"/>
      <c r="L73" s="935"/>
      <c r="M73" s="935"/>
      <c r="N73" s="935"/>
      <c r="O73" s="935"/>
      <c r="P73" s="936"/>
      <c r="Q73" s="937">
        <v>12</v>
      </c>
      <c r="R73" s="890"/>
      <c r="S73" s="890"/>
      <c r="T73" s="890"/>
      <c r="U73" s="890"/>
      <c r="V73" s="890">
        <v>12</v>
      </c>
      <c r="W73" s="890"/>
      <c r="X73" s="890"/>
      <c r="Y73" s="890"/>
      <c r="Z73" s="890"/>
      <c r="AA73" s="890">
        <v>0</v>
      </c>
      <c r="AB73" s="890"/>
      <c r="AC73" s="890"/>
      <c r="AD73" s="890"/>
      <c r="AE73" s="890"/>
      <c r="AF73" s="890">
        <v>0</v>
      </c>
      <c r="AG73" s="890"/>
      <c r="AH73" s="890"/>
      <c r="AI73" s="890"/>
      <c r="AJ73" s="890"/>
      <c r="AK73" s="890" t="s">
        <v>572</v>
      </c>
      <c r="AL73" s="890"/>
      <c r="AM73" s="890"/>
      <c r="AN73" s="890"/>
      <c r="AO73" s="890"/>
      <c r="AP73" s="890" t="s">
        <v>572</v>
      </c>
      <c r="AQ73" s="890"/>
      <c r="AR73" s="890"/>
      <c r="AS73" s="890"/>
      <c r="AT73" s="890"/>
      <c r="AU73" s="890" t="s">
        <v>572</v>
      </c>
      <c r="AV73" s="890"/>
      <c r="AW73" s="890"/>
      <c r="AX73" s="890"/>
      <c r="AY73" s="890"/>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t="s">
        <v>561</v>
      </c>
      <c r="C74" s="935"/>
      <c r="D74" s="935"/>
      <c r="E74" s="935"/>
      <c r="F74" s="935"/>
      <c r="G74" s="935"/>
      <c r="H74" s="935"/>
      <c r="I74" s="935"/>
      <c r="J74" s="935"/>
      <c r="K74" s="935"/>
      <c r="L74" s="935"/>
      <c r="M74" s="935"/>
      <c r="N74" s="935"/>
      <c r="O74" s="935"/>
      <c r="P74" s="936"/>
      <c r="Q74" s="937">
        <v>57</v>
      </c>
      <c r="R74" s="890"/>
      <c r="S74" s="890"/>
      <c r="T74" s="890"/>
      <c r="U74" s="890"/>
      <c r="V74" s="890">
        <v>52</v>
      </c>
      <c r="W74" s="890"/>
      <c r="X74" s="890"/>
      <c r="Y74" s="890"/>
      <c r="Z74" s="890"/>
      <c r="AA74" s="890">
        <v>5</v>
      </c>
      <c r="AB74" s="890"/>
      <c r="AC74" s="890"/>
      <c r="AD74" s="890"/>
      <c r="AE74" s="890"/>
      <c r="AF74" s="890">
        <v>5</v>
      </c>
      <c r="AG74" s="890"/>
      <c r="AH74" s="890"/>
      <c r="AI74" s="890"/>
      <c r="AJ74" s="890"/>
      <c r="AK74" s="890" t="s">
        <v>572</v>
      </c>
      <c r="AL74" s="890"/>
      <c r="AM74" s="890"/>
      <c r="AN74" s="890"/>
      <c r="AO74" s="890"/>
      <c r="AP74" s="890" t="s">
        <v>572</v>
      </c>
      <c r="AQ74" s="890"/>
      <c r="AR74" s="890"/>
      <c r="AS74" s="890"/>
      <c r="AT74" s="890"/>
      <c r="AU74" s="890" t="s">
        <v>572</v>
      </c>
      <c r="AV74" s="890"/>
      <c r="AW74" s="890"/>
      <c r="AX74" s="890"/>
      <c r="AY74" s="890"/>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t="s">
        <v>562</v>
      </c>
      <c r="C75" s="935"/>
      <c r="D75" s="935"/>
      <c r="E75" s="935"/>
      <c r="F75" s="935"/>
      <c r="G75" s="935"/>
      <c r="H75" s="935"/>
      <c r="I75" s="935"/>
      <c r="J75" s="935"/>
      <c r="K75" s="935"/>
      <c r="L75" s="935"/>
      <c r="M75" s="935"/>
      <c r="N75" s="935"/>
      <c r="O75" s="935"/>
      <c r="P75" s="936"/>
      <c r="Q75" s="940">
        <v>146276</v>
      </c>
      <c r="R75" s="941"/>
      <c r="S75" s="941"/>
      <c r="T75" s="941"/>
      <c r="U75" s="889"/>
      <c r="V75" s="942">
        <v>142795</v>
      </c>
      <c r="W75" s="941"/>
      <c r="X75" s="941"/>
      <c r="Y75" s="941"/>
      <c r="Z75" s="889"/>
      <c r="AA75" s="942">
        <v>3481</v>
      </c>
      <c r="AB75" s="941"/>
      <c r="AC75" s="941"/>
      <c r="AD75" s="941"/>
      <c r="AE75" s="889"/>
      <c r="AF75" s="942">
        <v>3481</v>
      </c>
      <c r="AG75" s="941"/>
      <c r="AH75" s="941"/>
      <c r="AI75" s="941"/>
      <c r="AJ75" s="889"/>
      <c r="AK75" s="890" t="s">
        <v>572</v>
      </c>
      <c r="AL75" s="890"/>
      <c r="AM75" s="890"/>
      <c r="AN75" s="890"/>
      <c r="AO75" s="890"/>
      <c r="AP75" s="890" t="s">
        <v>572</v>
      </c>
      <c r="AQ75" s="890"/>
      <c r="AR75" s="890"/>
      <c r="AS75" s="890"/>
      <c r="AT75" s="890"/>
      <c r="AU75" s="890" t="s">
        <v>572</v>
      </c>
      <c r="AV75" s="890"/>
      <c r="AW75" s="890"/>
      <c r="AX75" s="890"/>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t="s">
        <v>574</v>
      </c>
      <c r="C76" s="935"/>
      <c r="D76" s="935"/>
      <c r="E76" s="935"/>
      <c r="F76" s="935"/>
      <c r="G76" s="935"/>
      <c r="H76" s="935"/>
      <c r="I76" s="935"/>
      <c r="J76" s="935"/>
      <c r="K76" s="935"/>
      <c r="L76" s="935"/>
      <c r="M76" s="935"/>
      <c r="N76" s="935"/>
      <c r="O76" s="935"/>
      <c r="P76" s="936"/>
      <c r="Q76" s="940">
        <v>148</v>
      </c>
      <c r="R76" s="941"/>
      <c r="S76" s="941"/>
      <c r="T76" s="941"/>
      <c r="U76" s="889"/>
      <c r="V76" s="942">
        <v>140</v>
      </c>
      <c r="W76" s="941"/>
      <c r="X76" s="941"/>
      <c r="Y76" s="941"/>
      <c r="Z76" s="889"/>
      <c r="AA76" s="942">
        <v>9</v>
      </c>
      <c r="AB76" s="941"/>
      <c r="AC76" s="941"/>
      <c r="AD76" s="941"/>
      <c r="AE76" s="889"/>
      <c r="AF76" s="942">
        <v>9</v>
      </c>
      <c r="AG76" s="941"/>
      <c r="AH76" s="941"/>
      <c r="AI76" s="941"/>
      <c r="AJ76" s="889"/>
      <c r="AK76" s="890" t="s">
        <v>572</v>
      </c>
      <c r="AL76" s="890"/>
      <c r="AM76" s="890"/>
      <c r="AN76" s="890"/>
      <c r="AO76" s="890"/>
      <c r="AP76" s="890" t="s">
        <v>572</v>
      </c>
      <c r="AQ76" s="890"/>
      <c r="AR76" s="890"/>
      <c r="AS76" s="890"/>
      <c r="AT76" s="890"/>
      <c r="AU76" s="890" t="s">
        <v>572</v>
      </c>
      <c r="AV76" s="890"/>
      <c r="AW76" s="890"/>
      <c r="AX76" s="890"/>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941"/>
      <c r="S77" s="941"/>
      <c r="T77" s="941"/>
      <c r="U77" s="889"/>
      <c r="V77" s="942"/>
      <c r="W77" s="941"/>
      <c r="X77" s="941"/>
      <c r="Y77" s="941"/>
      <c r="Z77" s="889"/>
      <c r="AA77" s="942"/>
      <c r="AB77" s="941"/>
      <c r="AC77" s="941"/>
      <c r="AD77" s="941"/>
      <c r="AE77" s="889"/>
      <c r="AF77" s="942"/>
      <c r="AG77" s="941"/>
      <c r="AH77" s="941"/>
      <c r="AI77" s="941"/>
      <c r="AJ77" s="889"/>
      <c r="AK77" s="942"/>
      <c r="AL77" s="941"/>
      <c r="AM77" s="941"/>
      <c r="AN77" s="941"/>
      <c r="AO77" s="889"/>
      <c r="AP77" s="942"/>
      <c r="AQ77" s="941"/>
      <c r="AR77" s="941"/>
      <c r="AS77" s="941"/>
      <c r="AT77" s="889"/>
      <c r="AU77" s="942"/>
      <c r="AV77" s="941"/>
      <c r="AW77" s="941"/>
      <c r="AX77" s="941"/>
      <c r="AY77" s="889"/>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378</v>
      </c>
      <c r="B88" s="850" t="s">
        <v>404</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SUM(AF68:AJ87)</f>
        <v>4297</v>
      </c>
      <c r="AG88" s="901"/>
      <c r="AH88" s="901"/>
      <c r="AI88" s="901"/>
      <c r="AJ88" s="901"/>
      <c r="AK88" s="898"/>
      <c r="AL88" s="898"/>
      <c r="AM88" s="898"/>
      <c r="AN88" s="898"/>
      <c r="AO88" s="898"/>
      <c r="AP88" s="901">
        <f t="shared" ref="AP88" si="1">SUM(AP68:AT87)</f>
        <v>826</v>
      </c>
      <c r="AQ88" s="901"/>
      <c r="AR88" s="901"/>
      <c r="AS88" s="901"/>
      <c r="AT88" s="901"/>
      <c r="AU88" s="901">
        <f t="shared" ref="AU88" si="2">SUM(AU68:AY87)</f>
        <v>14</v>
      </c>
      <c r="AV88" s="901"/>
      <c r="AW88" s="901"/>
      <c r="AX88" s="901"/>
      <c r="AY88" s="901"/>
      <c r="AZ88" s="909"/>
      <c r="BA88" s="909"/>
      <c r="BB88" s="909"/>
      <c r="BC88" s="909"/>
      <c r="BD88" s="910"/>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405</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f>SUM(CR7:CV88)</f>
        <v>15</v>
      </c>
      <c r="CS102" s="906"/>
      <c r="CT102" s="906"/>
      <c r="CU102" s="906"/>
      <c r="CV102" s="954"/>
      <c r="CW102" s="953">
        <f t="shared" ref="CW102" si="3">SUM(CW7:DA88)</f>
        <v>32</v>
      </c>
      <c r="CX102" s="906"/>
      <c r="CY102" s="906"/>
      <c r="CZ102" s="906"/>
      <c r="DA102" s="954"/>
      <c r="DB102" s="953">
        <f t="shared" ref="DB102" si="4">SUM(DB7:DF88)</f>
        <v>226</v>
      </c>
      <c r="DC102" s="906"/>
      <c r="DD102" s="906"/>
      <c r="DE102" s="906"/>
      <c r="DF102" s="954"/>
      <c r="DG102" s="953">
        <f t="shared" ref="DG102" si="5">SUM(DG7:DK88)</f>
        <v>0</v>
      </c>
      <c r="DH102" s="906"/>
      <c r="DI102" s="906"/>
      <c r="DJ102" s="906"/>
      <c r="DK102" s="954"/>
      <c r="DL102" s="953">
        <f t="shared" ref="DL102" si="6">SUM(DL7:DP88)</f>
        <v>0</v>
      </c>
      <c r="DM102" s="906"/>
      <c r="DN102" s="906"/>
      <c r="DO102" s="906"/>
      <c r="DP102" s="954"/>
      <c r="DQ102" s="953">
        <f t="shared" ref="DQ102" si="7">SUM(DQ7:DU88)</f>
        <v>0</v>
      </c>
      <c r="DR102" s="906"/>
      <c r="DS102" s="906"/>
      <c r="DT102" s="906"/>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406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407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410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412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413</v>
      </c>
      <c r="AB109" s="956"/>
      <c r="AC109" s="956"/>
      <c r="AD109" s="956"/>
      <c r="AE109" s="957"/>
      <c r="AF109" s="955" t="s">
        <v>297</v>
      </c>
      <c r="AG109" s="956"/>
      <c r="AH109" s="956"/>
      <c r="AI109" s="956"/>
      <c r="AJ109" s="957"/>
      <c r="AK109" s="955" t="s">
        <v>296</v>
      </c>
      <c r="AL109" s="956"/>
      <c r="AM109" s="956"/>
      <c r="AN109" s="956"/>
      <c r="AO109" s="957"/>
      <c r="AP109" s="955" t="s">
        <v>414</v>
      </c>
      <c r="AQ109" s="956"/>
      <c r="AR109" s="956"/>
      <c r="AS109" s="956"/>
      <c r="AT109" s="958"/>
      <c r="AU109" s="975" t="s">
        <v>412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413</v>
      </c>
      <c r="BR109" s="956"/>
      <c r="BS109" s="956"/>
      <c r="BT109" s="956"/>
      <c r="BU109" s="957"/>
      <c r="BV109" s="955" t="s">
        <v>297</v>
      </c>
      <c r="BW109" s="956"/>
      <c r="BX109" s="956"/>
      <c r="BY109" s="956"/>
      <c r="BZ109" s="957"/>
      <c r="CA109" s="955" t="s">
        <v>296</v>
      </c>
      <c r="CB109" s="956"/>
      <c r="CC109" s="956"/>
      <c r="CD109" s="956"/>
      <c r="CE109" s="957"/>
      <c r="CF109" s="976" t="s">
        <v>414</v>
      </c>
      <c r="CG109" s="976"/>
      <c r="CH109" s="976"/>
      <c r="CI109" s="976"/>
      <c r="CJ109" s="976"/>
      <c r="CK109" s="955" t="s">
        <v>415</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413</v>
      </c>
      <c r="DH109" s="956"/>
      <c r="DI109" s="956"/>
      <c r="DJ109" s="956"/>
      <c r="DK109" s="957"/>
      <c r="DL109" s="955" t="s">
        <v>297</v>
      </c>
      <c r="DM109" s="956"/>
      <c r="DN109" s="956"/>
      <c r="DO109" s="956"/>
      <c r="DP109" s="957"/>
      <c r="DQ109" s="955" t="s">
        <v>296</v>
      </c>
      <c r="DR109" s="956"/>
      <c r="DS109" s="956"/>
      <c r="DT109" s="956"/>
      <c r="DU109" s="957"/>
      <c r="DV109" s="955" t="s">
        <v>414</v>
      </c>
      <c r="DW109" s="956"/>
      <c r="DX109" s="956"/>
      <c r="DY109" s="956"/>
      <c r="DZ109" s="958"/>
    </row>
    <row r="110" spans="1:131" s="226" customFormat="1" ht="26.25" customHeight="1">
      <c r="A110" s="959" t="s">
        <v>416</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245063</v>
      </c>
      <c r="AB110" s="963"/>
      <c r="AC110" s="963"/>
      <c r="AD110" s="963"/>
      <c r="AE110" s="964"/>
      <c r="AF110" s="965">
        <v>202756</v>
      </c>
      <c r="AG110" s="963"/>
      <c r="AH110" s="963"/>
      <c r="AI110" s="963"/>
      <c r="AJ110" s="964"/>
      <c r="AK110" s="965">
        <v>211919</v>
      </c>
      <c r="AL110" s="963"/>
      <c r="AM110" s="963"/>
      <c r="AN110" s="963"/>
      <c r="AO110" s="964"/>
      <c r="AP110" s="966">
        <v>21.6</v>
      </c>
      <c r="AQ110" s="967"/>
      <c r="AR110" s="967"/>
      <c r="AS110" s="967"/>
      <c r="AT110" s="968"/>
      <c r="AU110" s="969" t="s">
        <v>67</v>
      </c>
      <c r="AV110" s="970"/>
      <c r="AW110" s="970"/>
      <c r="AX110" s="970"/>
      <c r="AY110" s="970"/>
      <c r="AZ110" s="1011" t="s">
        <v>417</v>
      </c>
      <c r="BA110" s="960"/>
      <c r="BB110" s="960"/>
      <c r="BC110" s="960"/>
      <c r="BD110" s="960"/>
      <c r="BE110" s="960"/>
      <c r="BF110" s="960"/>
      <c r="BG110" s="960"/>
      <c r="BH110" s="960"/>
      <c r="BI110" s="960"/>
      <c r="BJ110" s="960"/>
      <c r="BK110" s="960"/>
      <c r="BL110" s="960"/>
      <c r="BM110" s="960"/>
      <c r="BN110" s="960"/>
      <c r="BO110" s="960"/>
      <c r="BP110" s="961"/>
      <c r="BQ110" s="997">
        <v>2443075</v>
      </c>
      <c r="BR110" s="998"/>
      <c r="BS110" s="998"/>
      <c r="BT110" s="998"/>
      <c r="BU110" s="998"/>
      <c r="BV110" s="998">
        <v>2726410</v>
      </c>
      <c r="BW110" s="998"/>
      <c r="BX110" s="998"/>
      <c r="BY110" s="998"/>
      <c r="BZ110" s="998"/>
      <c r="CA110" s="998">
        <v>2796941</v>
      </c>
      <c r="CB110" s="998"/>
      <c r="CC110" s="998"/>
      <c r="CD110" s="998"/>
      <c r="CE110" s="998"/>
      <c r="CF110" s="1012">
        <v>285.2</v>
      </c>
      <c r="CG110" s="1013"/>
      <c r="CH110" s="1013"/>
      <c r="CI110" s="1013"/>
      <c r="CJ110" s="1013"/>
      <c r="CK110" s="1014" t="s">
        <v>418</v>
      </c>
      <c r="CL110" s="1015"/>
      <c r="CM110" s="994" t="s">
        <v>419</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129</v>
      </c>
      <c r="DH110" s="998"/>
      <c r="DI110" s="998"/>
      <c r="DJ110" s="998"/>
      <c r="DK110" s="998"/>
      <c r="DL110" s="998" t="s">
        <v>420</v>
      </c>
      <c r="DM110" s="998"/>
      <c r="DN110" s="998"/>
      <c r="DO110" s="998"/>
      <c r="DP110" s="998"/>
      <c r="DQ110" s="998" t="s">
        <v>129</v>
      </c>
      <c r="DR110" s="998"/>
      <c r="DS110" s="998"/>
      <c r="DT110" s="998"/>
      <c r="DU110" s="998"/>
      <c r="DV110" s="999" t="s">
        <v>129</v>
      </c>
      <c r="DW110" s="999"/>
      <c r="DX110" s="999"/>
      <c r="DY110" s="999"/>
      <c r="DZ110" s="1000"/>
    </row>
    <row r="111" spans="1:131" s="226" customFormat="1" ht="26.25" customHeight="1">
      <c r="A111" s="1001" t="s">
        <v>421</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422</v>
      </c>
      <c r="AB111" s="1005"/>
      <c r="AC111" s="1005"/>
      <c r="AD111" s="1005"/>
      <c r="AE111" s="1006"/>
      <c r="AF111" s="1007" t="s">
        <v>422</v>
      </c>
      <c r="AG111" s="1005"/>
      <c r="AH111" s="1005"/>
      <c r="AI111" s="1005"/>
      <c r="AJ111" s="1006"/>
      <c r="AK111" s="1007" t="s">
        <v>422</v>
      </c>
      <c r="AL111" s="1005"/>
      <c r="AM111" s="1005"/>
      <c r="AN111" s="1005"/>
      <c r="AO111" s="1006"/>
      <c r="AP111" s="1008" t="s">
        <v>129</v>
      </c>
      <c r="AQ111" s="1009"/>
      <c r="AR111" s="1009"/>
      <c r="AS111" s="1009"/>
      <c r="AT111" s="1010"/>
      <c r="AU111" s="971"/>
      <c r="AV111" s="972"/>
      <c r="AW111" s="972"/>
      <c r="AX111" s="972"/>
      <c r="AY111" s="972"/>
      <c r="AZ111" s="1020" t="s">
        <v>423</v>
      </c>
      <c r="BA111" s="1021"/>
      <c r="BB111" s="1021"/>
      <c r="BC111" s="1021"/>
      <c r="BD111" s="1021"/>
      <c r="BE111" s="1021"/>
      <c r="BF111" s="1021"/>
      <c r="BG111" s="1021"/>
      <c r="BH111" s="1021"/>
      <c r="BI111" s="1021"/>
      <c r="BJ111" s="1021"/>
      <c r="BK111" s="1021"/>
      <c r="BL111" s="1021"/>
      <c r="BM111" s="1021"/>
      <c r="BN111" s="1021"/>
      <c r="BO111" s="1021"/>
      <c r="BP111" s="1022"/>
      <c r="BQ111" s="990">
        <v>41570</v>
      </c>
      <c r="BR111" s="991"/>
      <c r="BS111" s="991"/>
      <c r="BT111" s="991"/>
      <c r="BU111" s="991"/>
      <c r="BV111" s="991">
        <v>15606</v>
      </c>
      <c r="BW111" s="991"/>
      <c r="BX111" s="991"/>
      <c r="BY111" s="991"/>
      <c r="BZ111" s="991"/>
      <c r="CA111" s="991">
        <v>15610</v>
      </c>
      <c r="CB111" s="991"/>
      <c r="CC111" s="991"/>
      <c r="CD111" s="991"/>
      <c r="CE111" s="991"/>
      <c r="CF111" s="985">
        <v>1.6</v>
      </c>
      <c r="CG111" s="986"/>
      <c r="CH111" s="986"/>
      <c r="CI111" s="986"/>
      <c r="CJ111" s="986"/>
      <c r="CK111" s="1016"/>
      <c r="CL111" s="1017"/>
      <c r="CM111" s="987" t="s">
        <v>424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422</v>
      </c>
      <c r="DH111" s="991"/>
      <c r="DI111" s="991"/>
      <c r="DJ111" s="991"/>
      <c r="DK111" s="991"/>
      <c r="DL111" s="991" t="s">
        <v>129</v>
      </c>
      <c r="DM111" s="991"/>
      <c r="DN111" s="991"/>
      <c r="DO111" s="991"/>
      <c r="DP111" s="991"/>
      <c r="DQ111" s="991" t="s">
        <v>422</v>
      </c>
      <c r="DR111" s="991"/>
      <c r="DS111" s="991"/>
      <c r="DT111" s="991"/>
      <c r="DU111" s="991"/>
      <c r="DV111" s="992" t="s">
        <v>420</v>
      </c>
      <c r="DW111" s="992"/>
      <c r="DX111" s="992"/>
      <c r="DY111" s="992"/>
      <c r="DZ111" s="993"/>
    </row>
    <row r="112" spans="1:131" s="226" customFormat="1" ht="26.25" customHeight="1">
      <c r="A112" s="1023" t="s">
        <v>425</v>
      </c>
      <c r="B112" s="1024"/>
      <c r="C112" s="1021" t="s">
        <v>426</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129</v>
      </c>
      <c r="AB112" s="1030"/>
      <c r="AC112" s="1030"/>
      <c r="AD112" s="1030"/>
      <c r="AE112" s="1031"/>
      <c r="AF112" s="1032" t="s">
        <v>422</v>
      </c>
      <c r="AG112" s="1030"/>
      <c r="AH112" s="1030"/>
      <c r="AI112" s="1030"/>
      <c r="AJ112" s="1031"/>
      <c r="AK112" s="1032" t="s">
        <v>129</v>
      </c>
      <c r="AL112" s="1030"/>
      <c r="AM112" s="1030"/>
      <c r="AN112" s="1030"/>
      <c r="AO112" s="1031"/>
      <c r="AP112" s="1033" t="s">
        <v>129</v>
      </c>
      <c r="AQ112" s="1034"/>
      <c r="AR112" s="1034"/>
      <c r="AS112" s="1034"/>
      <c r="AT112" s="1035"/>
      <c r="AU112" s="971"/>
      <c r="AV112" s="972"/>
      <c r="AW112" s="972"/>
      <c r="AX112" s="972"/>
      <c r="AY112" s="972"/>
      <c r="AZ112" s="1020" t="s">
        <v>427</v>
      </c>
      <c r="BA112" s="1021"/>
      <c r="BB112" s="1021"/>
      <c r="BC112" s="1021"/>
      <c r="BD112" s="1021"/>
      <c r="BE112" s="1021"/>
      <c r="BF112" s="1021"/>
      <c r="BG112" s="1021"/>
      <c r="BH112" s="1021"/>
      <c r="BI112" s="1021"/>
      <c r="BJ112" s="1021"/>
      <c r="BK112" s="1021"/>
      <c r="BL112" s="1021"/>
      <c r="BM112" s="1021"/>
      <c r="BN112" s="1021"/>
      <c r="BO112" s="1021"/>
      <c r="BP112" s="1022"/>
      <c r="BQ112" s="990">
        <v>470773</v>
      </c>
      <c r="BR112" s="991"/>
      <c r="BS112" s="991"/>
      <c r="BT112" s="991"/>
      <c r="BU112" s="991"/>
      <c r="BV112" s="991">
        <v>427801</v>
      </c>
      <c r="BW112" s="991"/>
      <c r="BX112" s="991"/>
      <c r="BY112" s="991"/>
      <c r="BZ112" s="991"/>
      <c r="CA112" s="991">
        <v>393161</v>
      </c>
      <c r="CB112" s="991"/>
      <c r="CC112" s="991"/>
      <c r="CD112" s="991"/>
      <c r="CE112" s="991"/>
      <c r="CF112" s="985">
        <v>40.1</v>
      </c>
      <c r="CG112" s="986"/>
      <c r="CH112" s="986"/>
      <c r="CI112" s="986"/>
      <c r="CJ112" s="986"/>
      <c r="CK112" s="1016"/>
      <c r="CL112" s="1017"/>
      <c r="CM112" s="987" t="s">
        <v>428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422</v>
      </c>
      <c r="DH112" s="991"/>
      <c r="DI112" s="991"/>
      <c r="DJ112" s="991"/>
      <c r="DK112" s="991"/>
      <c r="DL112" s="991" t="s">
        <v>129</v>
      </c>
      <c r="DM112" s="991"/>
      <c r="DN112" s="991"/>
      <c r="DO112" s="991"/>
      <c r="DP112" s="991"/>
      <c r="DQ112" s="991" t="s">
        <v>129</v>
      </c>
      <c r="DR112" s="991"/>
      <c r="DS112" s="991"/>
      <c r="DT112" s="991"/>
      <c r="DU112" s="991"/>
      <c r="DV112" s="992" t="s">
        <v>129</v>
      </c>
      <c r="DW112" s="992"/>
      <c r="DX112" s="992"/>
      <c r="DY112" s="992"/>
      <c r="DZ112" s="993"/>
    </row>
    <row r="113" spans="1:130" s="226" customFormat="1" ht="26.25" customHeight="1">
      <c r="A113" s="1025"/>
      <c r="B113" s="1026"/>
      <c r="C113" s="1021" t="s">
        <v>429</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51703</v>
      </c>
      <c r="AB113" s="1005"/>
      <c r="AC113" s="1005"/>
      <c r="AD113" s="1005"/>
      <c r="AE113" s="1006"/>
      <c r="AF113" s="1007">
        <v>47777</v>
      </c>
      <c r="AG113" s="1005"/>
      <c r="AH113" s="1005"/>
      <c r="AI113" s="1005"/>
      <c r="AJ113" s="1006"/>
      <c r="AK113" s="1007">
        <v>49610</v>
      </c>
      <c r="AL113" s="1005"/>
      <c r="AM113" s="1005"/>
      <c r="AN113" s="1005"/>
      <c r="AO113" s="1006"/>
      <c r="AP113" s="1008">
        <v>5.0999999999999996</v>
      </c>
      <c r="AQ113" s="1009"/>
      <c r="AR113" s="1009"/>
      <c r="AS113" s="1009"/>
      <c r="AT113" s="1010"/>
      <c r="AU113" s="971"/>
      <c r="AV113" s="972"/>
      <c r="AW113" s="972"/>
      <c r="AX113" s="972"/>
      <c r="AY113" s="972"/>
      <c r="AZ113" s="1020" t="s">
        <v>430</v>
      </c>
      <c r="BA113" s="1021"/>
      <c r="BB113" s="1021"/>
      <c r="BC113" s="1021"/>
      <c r="BD113" s="1021"/>
      <c r="BE113" s="1021"/>
      <c r="BF113" s="1021"/>
      <c r="BG113" s="1021"/>
      <c r="BH113" s="1021"/>
      <c r="BI113" s="1021"/>
      <c r="BJ113" s="1021"/>
      <c r="BK113" s="1021"/>
      <c r="BL113" s="1021"/>
      <c r="BM113" s="1021"/>
      <c r="BN113" s="1021"/>
      <c r="BO113" s="1021"/>
      <c r="BP113" s="1022"/>
      <c r="BQ113" s="990">
        <v>40919</v>
      </c>
      <c r="BR113" s="991"/>
      <c r="BS113" s="991"/>
      <c r="BT113" s="991"/>
      <c r="BU113" s="991"/>
      <c r="BV113" s="991">
        <v>20076</v>
      </c>
      <c r="BW113" s="991"/>
      <c r="BX113" s="991"/>
      <c r="BY113" s="991"/>
      <c r="BZ113" s="991"/>
      <c r="CA113" s="991">
        <v>14133</v>
      </c>
      <c r="CB113" s="991"/>
      <c r="CC113" s="991"/>
      <c r="CD113" s="991"/>
      <c r="CE113" s="991"/>
      <c r="CF113" s="985">
        <v>1.4</v>
      </c>
      <c r="CG113" s="986"/>
      <c r="CH113" s="986"/>
      <c r="CI113" s="986"/>
      <c r="CJ113" s="986"/>
      <c r="CK113" s="1016"/>
      <c r="CL113" s="1017"/>
      <c r="CM113" s="987" t="s">
        <v>431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420</v>
      </c>
      <c r="DH113" s="1030"/>
      <c r="DI113" s="1030"/>
      <c r="DJ113" s="1030"/>
      <c r="DK113" s="1031"/>
      <c r="DL113" s="1032" t="s">
        <v>422</v>
      </c>
      <c r="DM113" s="1030"/>
      <c r="DN113" s="1030"/>
      <c r="DO113" s="1030"/>
      <c r="DP113" s="1031"/>
      <c r="DQ113" s="1032" t="s">
        <v>129</v>
      </c>
      <c r="DR113" s="1030"/>
      <c r="DS113" s="1030"/>
      <c r="DT113" s="1030"/>
      <c r="DU113" s="1031"/>
      <c r="DV113" s="1033" t="s">
        <v>129</v>
      </c>
      <c r="DW113" s="1034"/>
      <c r="DX113" s="1034"/>
      <c r="DY113" s="1034"/>
      <c r="DZ113" s="1035"/>
    </row>
    <row r="114" spans="1:130" s="226" customFormat="1" ht="26.25" customHeight="1">
      <c r="A114" s="1025"/>
      <c r="B114" s="1026"/>
      <c r="C114" s="1021" t="s">
        <v>432</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28393</v>
      </c>
      <c r="AB114" s="1030"/>
      <c r="AC114" s="1030"/>
      <c r="AD114" s="1030"/>
      <c r="AE114" s="1031"/>
      <c r="AF114" s="1032">
        <v>22710</v>
      </c>
      <c r="AG114" s="1030"/>
      <c r="AH114" s="1030"/>
      <c r="AI114" s="1030"/>
      <c r="AJ114" s="1031"/>
      <c r="AK114" s="1032">
        <v>9294</v>
      </c>
      <c r="AL114" s="1030"/>
      <c r="AM114" s="1030"/>
      <c r="AN114" s="1030"/>
      <c r="AO114" s="1031"/>
      <c r="AP114" s="1033">
        <v>0.9</v>
      </c>
      <c r="AQ114" s="1034"/>
      <c r="AR114" s="1034"/>
      <c r="AS114" s="1034"/>
      <c r="AT114" s="1035"/>
      <c r="AU114" s="971"/>
      <c r="AV114" s="972"/>
      <c r="AW114" s="972"/>
      <c r="AX114" s="972"/>
      <c r="AY114" s="972"/>
      <c r="AZ114" s="1020" t="s">
        <v>433</v>
      </c>
      <c r="BA114" s="1021"/>
      <c r="BB114" s="1021"/>
      <c r="BC114" s="1021"/>
      <c r="BD114" s="1021"/>
      <c r="BE114" s="1021"/>
      <c r="BF114" s="1021"/>
      <c r="BG114" s="1021"/>
      <c r="BH114" s="1021"/>
      <c r="BI114" s="1021"/>
      <c r="BJ114" s="1021"/>
      <c r="BK114" s="1021"/>
      <c r="BL114" s="1021"/>
      <c r="BM114" s="1021"/>
      <c r="BN114" s="1021"/>
      <c r="BO114" s="1021"/>
      <c r="BP114" s="1022"/>
      <c r="BQ114" s="990">
        <v>392943</v>
      </c>
      <c r="BR114" s="991"/>
      <c r="BS114" s="991"/>
      <c r="BT114" s="991"/>
      <c r="BU114" s="991"/>
      <c r="BV114" s="991">
        <v>319730</v>
      </c>
      <c r="BW114" s="991"/>
      <c r="BX114" s="991"/>
      <c r="BY114" s="991"/>
      <c r="BZ114" s="991"/>
      <c r="CA114" s="991">
        <v>266339</v>
      </c>
      <c r="CB114" s="991"/>
      <c r="CC114" s="991"/>
      <c r="CD114" s="991"/>
      <c r="CE114" s="991"/>
      <c r="CF114" s="985">
        <v>27.2</v>
      </c>
      <c r="CG114" s="986"/>
      <c r="CH114" s="986"/>
      <c r="CI114" s="986"/>
      <c r="CJ114" s="986"/>
      <c r="CK114" s="1016"/>
      <c r="CL114" s="1017"/>
      <c r="CM114" s="987" t="s">
        <v>434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129</v>
      </c>
      <c r="DH114" s="1030"/>
      <c r="DI114" s="1030"/>
      <c r="DJ114" s="1030"/>
      <c r="DK114" s="1031"/>
      <c r="DL114" s="1032" t="s">
        <v>129</v>
      </c>
      <c r="DM114" s="1030"/>
      <c r="DN114" s="1030"/>
      <c r="DO114" s="1030"/>
      <c r="DP114" s="1031"/>
      <c r="DQ114" s="1032" t="s">
        <v>129</v>
      </c>
      <c r="DR114" s="1030"/>
      <c r="DS114" s="1030"/>
      <c r="DT114" s="1030"/>
      <c r="DU114" s="1031"/>
      <c r="DV114" s="1033" t="s">
        <v>422</v>
      </c>
      <c r="DW114" s="1034"/>
      <c r="DX114" s="1034"/>
      <c r="DY114" s="1034"/>
      <c r="DZ114" s="1035"/>
    </row>
    <row r="115" spans="1:130" s="226" customFormat="1" ht="26.25" customHeight="1">
      <c r="A115" s="1025"/>
      <c r="B115" s="1026"/>
      <c r="C115" s="1021" t="s">
        <v>435</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129</v>
      </c>
      <c r="AB115" s="1005"/>
      <c r="AC115" s="1005"/>
      <c r="AD115" s="1005"/>
      <c r="AE115" s="1006"/>
      <c r="AF115" s="1007" t="s">
        <v>129</v>
      </c>
      <c r="AG115" s="1005"/>
      <c r="AH115" s="1005"/>
      <c r="AI115" s="1005"/>
      <c r="AJ115" s="1006"/>
      <c r="AK115" s="1007" t="s">
        <v>129</v>
      </c>
      <c r="AL115" s="1005"/>
      <c r="AM115" s="1005"/>
      <c r="AN115" s="1005"/>
      <c r="AO115" s="1006"/>
      <c r="AP115" s="1008" t="s">
        <v>129</v>
      </c>
      <c r="AQ115" s="1009"/>
      <c r="AR115" s="1009"/>
      <c r="AS115" s="1009"/>
      <c r="AT115" s="1010"/>
      <c r="AU115" s="971"/>
      <c r="AV115" s="972"/>
      <c r="AW115" s="972"/>
      <c r="AX115" s="972"/>
      <c r="AY115" s="972"/>
      <c r="AZ115" s="1020" t="s">
        <v>436</v>
      </c>
      <c r="BA115" s="1021"/>
      <c r="BB115" s="1021"/>
      <c r="BC115" s="1021"/>
      <c r="BD115" s="1021"/>
      <c r="BE115" s="1021"/>
      <c r="BF115" s="1021"/>
      <c r="BG115" s="1021"/>
      <c r="BH115" s="1021"/>
      <c r="BI115" s="1021"/>
      <c r="BJ115" s="1021"/>
      <c r="BK115" s="1021"/>
      <c r="BL115" s="1021"/>
      <c r="BM115" s="1021"/>
      <c r="BN115" s="1021"/>
      <c r="BO115" s="1021"/>
      <c r="BP115" s="1022"/>
      <c r="BQ115" s="990" t="s">
        <v>420</v>
      </c>
      <c r="BR115" s="991"/>
      <c r="BS115" s="991"/>
      <c r="BT115" s="991"/>
      <c r="BU115" s="991"/>
      <c r="BV115" s="991" t="s">
        <v>129</v>
      </c>
      <c r="BW115" s="991"/>
      <c r="BX115" s="991"/>
      <c r="BY115" s="991"/>
      <c r="BZ115" s="991"/>
      <c r="CA115" s="991" t="s">
        <v>129</v>
      </c>
      <c r="CB115" s="991"/>
      <c r="CC115" s="991"/>
      <c r="CD115" s="991"/>
      <c r="CE115" s="991"/>
      <c r="CF115" s="985" t="s">
        <v>422</v>
      </c>
      <c r="CG115" s="986"/>
      <c r="CH115" s="986"/>
      <c r="CI115" s="986"/>
      <c r="CJ115" s="986"/>
      <c r="CK115" s="1016"/>
      <c r="CL115" s="1017"/>
      <c r="CM115" s="1020" t="s">
        <v>437</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41570</v>
      </c>
      <c r="DH115" s="1030"/>
      <c r="DI115" s="1030"/>
      <c r="DJ115" s="1030"/>
      <c r="DK115" s="1031"/>
      <c r="DL115" s="1032">
        <v>15606</v>
      </c>
      <c r="DM115" s="1030"/>
      <c r="DN115" s="1030"/>
      <c r="DO115" s="1030"/>
      <c r="DP115" s="1031"/>
      <c r="DQ115" s="1032">
        <v>15610</v>
      </c>
      <c r="DR115" s="1030"/>
      <c r="DS115" s="1030"/>
      <c r="DT115" s="1030"/>
      <c r="DU115" s="1031"/>
      <c r="DV115" s="1033">
        <v>1.6</v>
      </c>
      <c r="DW115" s="1034"/>
      <c r="DX115" s="1034"/>
      <c r="DY115" s="1034"/>
      <c r="DZ115" s="1035"/>
    </row>
    <row r="116" spans="1:130" s="226" customFormat="1" ht="26.25" customHeight="1">
      <c r="A116" s="1027"/>
      <c r="B116" s="1028"/>
      <c r="C116" s="1036" t="s">
        <v>438</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422</v>
      </c>
      <c r="AB116" s="1030"/>
      <c r="AC116" s="1030"/>
      <c r="AD116" s="1030"/>
      <c r="AE116" s="1031"/>
      <c r="AF116" s="1032" t="s">
        <v>129</v>
      </c>
      <c r="AG116" s="1030"/>
      <c r="AH116" s="1030"/>
      <c r="AI116" s="1030"/>
      <c r="AJ116" s="1031"/>
      <c r="AK116" s="1032" t="s">
        <v>420</v>
      </c>
      <c r="AL116" s="1030"/>
      <c r="AM116" s="1030"/>
      <c r="AN116" s="1030"/>
      <c r="AO116" s="1031"/>
      <c r="AP116" s="1033" t="s">
        <v>422</v>
      </c>
      <c r="AQ116" s="1034"/>
      <c r="AR116" s="1034"/>
      <c r="AS116" s="1034"/>
      <c r="AT116" s="1035"/>
      <c r="AU116" s="971"/>
      <c r="AV116" s="972"/>
      <c r="AW116" s="972"/>
      <c r="AX116" s="972"/>
      <c r="AY116" s="972"/>
      <c r="AZ116" s="1038" t="s">
        <v>439</v>
      </c>
      <c r="BA116" s="1039"/>
      <c r="BB116" s="1039"/>
      <c r="BC116" s="1039"/>
      <c r="BD116" s="1039"/>
      <c r="BE116" s="1039"/>
      <c r="BF116" s="1039"/>
      <c r="BG116" s="1039"/>
      <c r="BH116" s="1039"/>
      <c r="BI116" s="1039"/>
      <c r="BJ116" s="1039"/>
      <c r="BK116" s="1039"/>
      <c r="BL116" s="1039"/>
      <c r="BM116" s="1039"/>
      <c r="BN116" s="1039"/>
      <c r="BO116" s="1039"/>
      <c r="BP116" s="1040"/>
      <c r="BQ116" s="990" t="s">
        <v>420</v>
      </c>
      <c r="BR116" s="991"/>
      <c r="BS116" s="991"/>
      <c r="BT116" s="991"/>
      <c r="BU116" s="991"/>
      <c r="BV116" s="991" t="s">
        <v>422</v>
      </c>
      <c r="BW116" s="991"/>
      <c r="BX116" s="991"/>
      <c r="BY116" s="991"/>
      <c r="BZ116" s="991"/>
      <c r="CA116" s="991" t="s">
        <v>129</v>
      </c>
      <c r="CB116" s="991"/>
      <c r="CC116" s="991"/>
      <c r="CD116" s="991"/>
      <c r="CE116" s="991"/>
      <c r="CF116" s="985" t="s">
        <v>129</v>
      </c>
      <c r="CG116" s="986"/>
      <c r="CH116" s="986"/>
      <c r="CI116" s="986"/>
      <c r="CJ116" s="986"/>
      <c r="CK116" s="1016"/>
      <c r="CL116" s="1017"/>
      <c r="CM116" s="987" t="s">
        <v>440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422</v>
      </c>
      <c r="DH116" s="1030"/>
      <c r="DI116" s="1030"/>
      <c r="DJ116" s="1030"/>
      <c r="DK116" s="1031"/>
      <c r="DL116" s="1032" t="s">
        <v>129</v>
      </c>
      <c r="DM116" s="1030"/>
      <c r="DN116" s="1030"/>
      <c r="DO116" s="1030"/>
      <c r="DP116" s="1031"/>
      <c r="DQ116" s="1032" t="s">
        <v>422</v>
      </c>
      <c r="DR116" s="1030"/>
      <c r="DS116" s="1030"/>
      <c r="DT116" s="1030"/>
      <c r="DU116" s="1031"/>
      <c r="DV116" s="1033" t="s">
        <v>129</v>
      </c>
      <c r="DW116" s="1034"/>
      <c r="DX116" s="1034"/>
      <c r="DY116" s="1034"/>
      <c r="DZ116" s="1035"/>
    </row>
    <row r="117" spans="1:130" s="226" customFormat="1" ht="26.25" customHeight="1">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441</v>
      </c>
      <c r="Z117" s="957"/>
      <c r="AA117" s="1047">
        <v>325159</v>
      </c>
      <c r="AB117" s="1048"/>
      <c r="AC117" s="1048"/>
      <c r="AD117" s="1048"/>
      <c r="AE117" s="1049"/>
      <c r="AF117" s="1050">
        <v>273243</v>
      </c>
      <c r="AG117" s="1048"/>
      <c r="AH117" s="1048"/>
      <c r="AI117" s="1048"/>
      <c r="AJ117" s="1049"/>
      <c r="AK117" s="1050">
        <v>270823</v>
      </c>
      <c r="AL117" s="1048"/>
      <c r="AM117" s="1048"/>
      <c r="AN117" s="1048"/>
      <c r="AO117" s="1049"/>
      <c r="AP117" s="1051"/>
      <c r="AQ117" s="1052"/>
      <c r="AR117" s="1052"/>
      <c r="AS117" s="1052"/>
      <c r="AT117" s="1053"/>
      <c r="AU117" s="971"/>
      <c r="AV117" s="972"/>
      <c r="AW117" s="972"/>
      <c r="AX117" s="972"/>
      <c r="AY117" s="972"/>
      <c r="AZ117" s="1038" t="s">
        <v>442</v>
      </c>
      <c r="BA117" s="1039"/>
      <c r="BB117" s="1039"/>
      <c r="BC117" s="1039"/>
      <c r="BD117" s="1039"/>
      <c r="BE117" s="1039"/>
      <c r="BF117" s="1039"/>
      <c r="BG117" s="1039"/>
      <c r="BH117" s="1039"/>
      <c r="BI117" s="1039"/>
      <c r="BJ117" s="1039"/>
      <c r="BK117" s="1039"/>
      <c r="BL117" s="1039"/>
      <c r="BM117" s="1039"/>
      <c r="BN117" s="1039"/>
      <c r="BO117" s="1039"/>
      <c r="BP117" s="1040"/>
      <c r="BQ117" s="990" t="s">
        <v>129</v>
      </c>
      <c r="BR117" s="991"/>
      <c r="BS117" s="991"/>
      <c r="BT117" s="991"/>
      <c r="BU117" s="991"/>
      <c r="BV117" s="991" t="s">
        <v>443</v>
      </c>
      <c r="BW117" s="991"/>
      <c r="BX117" s="991"/>
      <c r="BY117" s="991"/>
      <c r="BZ117" s="991"/>
      <c r="CA117" s="991" t="s">
        <v>129</v>
      </c>
      <c r="CB117" s="991"/>
      <c r="CC117" s="991"/>
      <c r="CD117" s="991"/>
      <c r="CE117" s="991"/>
      <c r="CF117" s="985" t="s">
        <v>129</v>
      </c>
      <c r="CG117" s="986"/>
      <c r="CH117" s="986"/>
      <c r="CI117" s="986"/>
      <c r="CJ117" s="986"/>
      <c r="CK117" s="1016"/>
      <c r="CL117" s="1017"/>
      <c r="CM117" s="987" t="s">
        <v>444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129</v>
      </c>
      <c r="DH117" s="1030"/>
      <c r="DI117" s="1030"/>
      <c r="DJ117" s="1030"/>
      <c r="DK117" s="1031"/>
      <c r="DL117" s="1032" t="s">
        <v>129</v>
      </c>
      <c r="DM117" s="1030"/>
      <c r="DN117" s="1030"/>
      <c r="DO117" s="1030"/>
      <c r="DP117" s="1031"/>
      <c r="DQ117" s="1032" t="s">
        <v>129</v>
      </c>
      <c r="DR117" s="1030"/>
      <c r="DS117" s="1030"/>
      <c r="DT117" s="1030"/>
      <c r="DU117" s="1031"/>
      <c r="DV117" s="1033" t="s">
        <v>129</v>
      </c>
      <c r="DW117" s="1034"/>
      <c r="DX117" s="1034"/>
      <c r="DY117" s="1034"/>
      <c r="DZ117" s="1035"/>
    </row>
    <row r="118" spans="1:130" s="226" customFormat="1" ht="26.25" customHeight="1">
      <c r="A118" s="975" t="s">
        <v>415</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413</v>
      </c>
      <c r="AB118" s="956"/>
      <c r="AC118" s="956"/>
      <c r="AD118" s="956"/>
      <c r="AE118" s="957"/>
      <c r="AF118" s="955" t="s">
        <v>297</v>
      </c>
      <c r="AG118" s="956"/>
      <c r="AH118" s="956"/>
      <c r="AI118" s="956"/>
      <c r="AJ118" s="957"/>
      <c r="AK118" s="955" t="s">
        <v>296</v>
      </c>
      <c r="AL118" s="956"/>
      <c r="AM118" s="956"/>
      <c r="AN118" s="956"/>
      <c r="AO118" s="957"/>
      <c r="AP118" s="1042" t="s">
        <v>414</v>
      </c>
      <c r="AQ118" s="1043"/>
      <c r="AR118" s="1043"/>
      <c r="AS118" s="1043"/>
      <c r="AT118" s="1044"/>
      <c r="AU118" s="971"/>
      <c r="AV118" s="972"/>
      <c r="AW118" s="972"/>
      <c r="AX118" s="972"/>
      <c r="AY118" s="972"/>
      <c r="AZ118" s="1045" t="s">
        <v>445</v>
      </c>
      <c r="BA118" s="1036"/>
      <c r="BB118" s="1036"/>
      <c r="BC118" s="1036"/>
      <c r="BD118" s="1036"/>
      <c r="BE118" s="1036"/>
      <c r="BF118" s="1036"/>
      <c r="BG118" s="1036"/>
      <c r="BH118" s="1036"/>
      <c r="BI118" s="1036"/>
      <c r="BJ118" s="1036"/>
      <c r="BK118" s="1036"/>
      <c r="BL118" s="1036"/>
      <c r="BM118" s="1036"/>
      <c r="BN118" s="1036"/>
      <c r="BO118" s="1036"/>
      <c r="BP118" s="1037"/>
      <c r="BQ118" s="1068" t="s">
        <v>129</v>
      </c>
      <c r="BR118" s="1069"/>
      <c r="BS118" s="1069"/>
      <c r="BT118" s="1069"/>
      <c r="BU118" s="1069"/>
      <c r="BV118" s="1069" t="s">
        <v>129</v>
      </c>
      <c r="BW118" s="1069"/>
      <c r="BX118" s="1069"/>
      <c r="BY118" s="1069"/>
      <c r="BZ118" s="1069"/>
      <c r="CA118" s="1069" t="s">
        <v>129</v>
      </c>
      <c r="CB118" s="1069"/>
      <c r="CC118" s="1069"/>
      <c r="CD118" s="1069"/>
      <c r="CE118" s="1069"/>
      <c r="CF118" s="985" t="s">
        <v>129</v>
      </c>
      <c r="CG118" s="986"/>
      <c r="CH118" s="986"/>
      <c r="CI118" s="986"/>
      <c r="CJ118" s="986"/>
      <c r="CK118" s="1016"/>
      <c r="CL118" s="1017"/>
      <c r="CM118" s="987" t="s">
        <v>446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129</v>
      </c>
      <c r="DH118" s="1030"/>
      <c r="DI118" s="1030"/>
      <c r="DJ118" s="1030"/>
      <c r="DK118" s="1031"/>
      <c r="DL118" s="1032" t="s">
        <v>129</v>
      </c>
      <c r="DM118" s="1030"/>
      <c r="DN118" s="1030"/>
      <c r="DO118" s="1030"/>
      <c r="DP118" s="1031"/>
      <c r="DQ118" s="1032" t="s">
        <v>129</v>
      </c>
      <c r="DR118" s="1030"/>
      <c r="DS118" s="1030"/>
      <c r="DT118" s="1030"/>
      <c r="DU118" s="1031"/>
      <c r="DV118" s="1033" t="s">
        <v>129</v>
      </c>
      <c r="DW118" s="1034"/>
      <c r="DX118" s="1034"/>
      <c r="DY118" s="1034"/>
      <c r="DZ118" s="1035"/>
    </row>
    <row r="119" spans="1:130" s="226" customFormat="1" ht="26.25" customHeight="1">
      <c r="A119" s="1129" t="s">
        <v>418</v>
      </c>
      <c r="B119" s="1015"/>
      <c r="C119" s="994" t="s">
        <v>419</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129</v>
      </c>
      <c r="AB119" s="963"/>
      <c r="AC119" s="963"/>
      <c r="AD119" s="963"/>
      <c r="AE119" s="964"/>
      <c r="AF119" s="965" t="s">
        <v>129</v>
      </c>
      <c r="AG119" s="963"/>
      <c r="AH119" s="963"/>
      <c r="AI119" s="963"/>
      <c r="AJ119" s="964"/>
      <c r="AK119" s="965" t="s">
        <v>129</v>
      </c>
      <c r="AL119" s="963"/>
      <c r="AM119" s="963"/>
      <c r="AN119" s="963"/>
      <c r="AO119" s="964"/>
      <c r="AP119" s="966" t="s">
        <v>129</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447</v>
      </c>
      <c r="BP119" s="1077"/>
      <c r="BQ119" s="1068">
        <v>3389280</v>
      </c>
      <c r="BR119" s="1069"/>
      <c r="BS119" s="1069"/>
      <c r="BT119" s="1069"/>
      <c r="BU119" s="1069"/>
      <c r="BV119" s="1069">
        <v>3509623</v>
      </c>
      <c r="BW119" s="1069"/>
      <c r="BX119" s="1069"/>
      <c r="BY119" s="1069"/>
      <c r="BZ119" s="1069"/>
      <c r="CA119" s="1069">
        <v>3486184</v>
      </c>
      <c r="CB119" s="1069"/>
      <c r="CC119" s="1069"/>
      <c r="CD119" s="1069"/>
      <c r="CE119" s="1069"/>
      <c r="CF119" s="1070"/>
      <c r="CG119" s="1071"/>
      <c r="CH119" s="1071"/>
      <c r="CI119" s="1071"/>
      <c r="CJ119" s="1072"/>
      <c r="CK119" s="1018"/>
      <c r="CL119" s="1019"/>
      <c r="CM119" s="1073" t="s">
        <v>448</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129</v>
      </c>
      <c r="DH119" s="1055"/>
      <c r="DI119" s="1055"/>
      <c r="DJ119" s="1055"/>
      <c r="DK119" s="1056"/>
      <c r="DL119" s="1054" t="s">
        <v>129</v>
      </c>
      <c r="DM119" s="1055"/>
      <c r="DN119" s="1055"/>
      <c r="DO119" s="1055"/>
      <c r="DP119" s="1056"/>
      <c r="DQ119" s="1054" t="s">
        <v>129</v>
      </c>
      <c r="DR119" s="1055"/>
      <c r="DS119" s="1055"/>
      <c r="DT119" s="1055"/>
      <c r="DU119" s="1056"/>
      <c r="DV119" s="1057" t="s">
        <v>129</v>
      </c>
      <c r="DW119" s="1058"/>
      <c r="DX119" s="1058"/>
      <c r="DY119" s="1058"/>
      <c r="DZ119" s="1059"/>
    </row>
    <row r="120" spans="1:130" s="226" customFormat="1" ht="26.25" customHeight="1">
      <c r="A120" s="1130"/>
      <c r="B120" s="1017"/>
      <c r="C120" s="987" t="s">
        <v>424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129</v>
      </c>
      <c r="AB120" s="1030"/>
      <c r="AC120" s="1030"/>
      <c r="AD120" s="1030"/>
      <c r="AE120" s="1031"/>
      <c r="AF120" s="1032" t="s">
        <v>129</v>
      </c>
      <c r="AG120" s="1030"/>
      <c r="AH120" s="1030"/>
      <c r="AI120" s="1030"/>
      <c r="AJ120" s="1031"/>
      <c r="AK120" s="1032" t="s">
        <v>443</v>
      </c>
      <c r="AL120" s="1030"/>
      <c r="AM120" s="1030"/>
      <c r="AN120" s="1030"/>
      <c r="AO120" s="1031"/>
      <c r="AP120" s="1033" t="s">
        <v>129</v>
      </c>
      <c r="AQ120" s="1034"/>
      <c r="AR120" s="1034"/>
      <c r="AS120" s="1034"/>
      <c r="AT120" s="1035"/>
      <c r="AU120" s="1060" t="s">
        <v>449</v>
      </c>
      <c r="AV120" s="1061"/>
      <c r="AW120" s="1061"/>
      <c r="AX120" s="1061"/>
      <c r="AY120" s="1062"/>
      <c r="AZ120" s="1011" t="s">
        <v>450</v>
      </c>
      <c r="BA120" s="960"/>
      <c r="BB120" s="960"/>
      <c r="BC120" s="960"/>
      <c r="BD120" s="960"/>
      <c r="BE120" s="960"/>
      <c r="BF120" s="960"/>
      <c r="BG120" s="960"/>
      <c r="BH120" s="960"/>
      <c r="BI120" s="960"/>
      <c r="BJ120" s="960"/>
      <c r="BK120" s="960"/>
      <c r="BL120" s="960"/>
      <c r="BM120" s="960"/>
      <c r="BN120" s="960"/>
      <c r="BO120" s="960"/>
      <c r="BP120" s="961"/>
      <c r="BQ120" s="997">
        <v>2040668</v>
      </c>
      <c r="BR120" s="998"/>
      <c r="BS120" s="998"/>
      <c r="BT120" s="998"/>
      <c r="BU120" s="998"/>
      <c r="BV120" s="998">
        <v>2079961</v>
      </c>
      <c r="BW120" s="998"/>
      <c r="BX120" s="998"/>
      <c r="BY120" s="998"/>
      <c r="BZ120" s="998"/>
      <c r="CA120" s="998">
        <v>2126390</v>
      </c>
      <c r="CB120" s="998"/>
      <c r="CC120" s="998"/>
      <c r="CD120" s="998"/>
      <c r="CE120" s="998"/>
      <c r="CF120" s="1012">
        <v>216.8</v>
      </c>
      <c r="CG120" s="1013"/>
      <c r="CH120" s="1013"/>
      <c r="CI120" s="1013"/>
      <c r="CJ120" s="1013"/>
      <c r="CK120" s="1078" t="s">
        <v>451</v>
      </c>
      <c r="CL120" s="1079"/>
      <c r="CM120" s="1079"/>
      <c r="CN120" s="1079"/>
      <c r="CO120" s="1080"/>
      <c r="CP120" s="1086" t="s">
        <v>394</v>
      </c>
      <c r="CQ120" s="1087"/>
      <c r="CR120" s="1087"/>
      <c r="CS120" s="1087"/>
      <c r="CT120" s="1087"/>
      <c r="CU120" s="1087"/>
      <c r="CV120" s="1087"/>
      <c r="CW120" s="1087"/>
      <c r="CX120" s="1087"/>
      <c r="CY120" s="1087"/>
      <c r="CZ120" s="1087"/>
      <c r="DA120" s="1087"/>
      <c r="DB120" s="1087"/>
      <c r="DC120" s="1087"/>
      <c r="DD120" s="1087"/>
      <c r="DE120" s="1087"/>
      <c r="DF120" s="1088"/>
      <c r="DG120" s="997">
        <v>252770</v>
      </c>
      <c r="DH120" s="998"/>
      <c r="DI120" s="998"/>
      <c r="DJ120" s="998"/>
      <c r="DK120" s="998"/>
      <c r="DL120" s="998">
        <v>226547</v>
      </c>
      <c r="DM120" s="998"/>
      <c r="DN120" s="998"/>
      <c r="DO120" s="998"/>
      <c r="DP120" s="998"/>
      <c r="DQ120" s="998">
        <v>202253</v>
      </c>
      <c r="DR120" s="998"/>
      <c r="DS120" s="998"/>
      <c r="DT120" s="998"/>
      <c r="DU120" s="998"/>
      <c r="DV120" s="999">
        <v>20.6</v>
      </c>
      <c r="DW120" s="999"/>
      <c r="DX120" s="999"/>
      <c r="DY120" s="999"/>
      <c r="DZ120" s="1000"/>
    </row>
    <row r="121" spans="1:130" s="226" customFormat="1" ht="26.25" customHeight="1">
      <c r="A121" s="1130"/>
      <c r="B121" s="1017"/>
      <c r="C121" s="1038" t="s">
        <v>452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129</v>
      </c>
      <c r="AB121" s="1030"/>
      <c r="AC121" s="1030"/>
      <c r="AD121" s="1030"/>
      <c r="AE121" s="1031"/>
      <c r="AF121" s="1032" t="s">
        <v>129</v>
      </c>
      <c r="AG121" s="1030"/>
      <c r="AH121" s="1030"/>
      <c r="AI121" s="1030"/>
      <c r="AJ121" s="1031"/>
      <c r="AK121" s="1032" t="s">
        <v>129</v>
      </c>
      <c r="AL121" s="1030"/>
      <c r="AM121" s="1030"/>
      <c r="AN121" s="1030"/>
      <c r="AO121" s="1031"/>
      <c r="AP121" s="1033" t="s">
        <v>129</v>
      </c>
      <c r="AQ121" s="1034"/>
      <c r="AR121" s="1034"/>
      <c r="AS121" s="1034"/>
      <c r="AT121" s="1035"/>
      <c r="AU121" s="1063"/>
      <c r="AV121" s="1064"/>
      <c r="AW121" s="1064"/>
      <c r="AX121" s="1064"/>
      <c r="AY121" s="1065"/>
      <c r="AZ121" s="1020" t="s">
        <v>453</v>
      </c>
      <c r="BA121" s="1021"/>
      <c r="BB121" s="1021"/>
      <c r="BC121" s="1021"/>
      <c r="BD121" s="1021"/>
      <c r="BE121" s="1021"/>
      <c r="BF121" s="1021"/>
      <c r="BG121" s="1021"/>
      <c r="BH121" s="1021"/>
      <c r="BI121" s="1021"/>
      <c r="BJ121" s="1021"/>
      <c r="BK121" s="1021"/>
      <c r="BL121" s="1021"/>
      <c r="BM121" s="1021"/>
      <c r="BN121" s="1021"/>
      <c r="BO121" s="1021"/>
      <c r="BP121" s="1022"/>
      <c r="BQ121" s="990">
        <v>52880</v>
      </c>
      <c r="BR121" s="991"/>
      <c r="BS121" s="991"/>
      <c r="BT121" s="991"/>
      <c r="BU121" s="991"/>
      <c r="BV121" s="991">
        <v>49663</v>
      </c>
      <c r="BW121" s="991"/>
      <c r="BX121" s="991"/>
      <c r="BY121" s="991"/>
      <c r="BZ121" s="991"/>
      <c r="CA121" s="991">
        <v>46323</v>
      </c>
      <c r="CB121" s="991"/>
      <c r="CC121" s="991"/>
      <c r="CD121" s="991"/>
      <c r="CE121" s="991"/>
      <c r="CF121" s="985">
        <v>4.7</v>
      </c>
      <c r="CG121" s="986"/>
      <c r="CH121" s="986"/>
      <c r="CI121" s="986"/>
      <c r="CJ121" s="986"/>
      <c r="CK121" s="1081"/>
      <c r="CL121" s="1082"/>
      <c r="CM121" s="1082"/>
      <c r="CN121" s="1082"/>
      <c r="CO121" s="1083"/>
      <c r="CP121" s="1091" t="s">
        <v>396</v>
      </c>
      <c r="CQ121" s="1092"/>
      <c r="CR121" s="1092"/>
      <c r="CS121" s="1092"/>
      <c r="CT121" s="1092"/>
      <c r="CU121" s="1092"/>
      <c r="CV121" s="1092"/>
      <c r="CW121" s="1092"/>
      <c r="CX121" s="1092"/>
      <c r="CY121" s="1092"/>
      <c r="CZ121" s="1092"/>
      <c r="DA121" s="1092"/>
      <c r="DB121" s="1092"/>
      <c r="DC121" s="1092"/>
      <c r="DD121" s="1092"/>
      <c r="DE121" s="1092"/>
      <c r="DF121" s="1093"/>
      <c r="DG121" s="990">
        <v>218003</v>
      </c>
      <c r="DH121" s="991"/>
      <c r="DI121" s="991"/>
      <c r="DJ121" s="991"/>
      <c r="DK121" s="991"/>
      <c r="DL121" s="991">
        <v>201254</v>
      </c>
      <c r="DM121" s="991"/>
      <c r="DN121" s="991"/>
      <c r="DO121" s="991"/>
      <c r="DP121" s="991"/>
      <c r="DQ121" s="991">
        <v>190908</v>
      </c>
      <c r="DR121" s="991"/>
      <c r="DS121" s="991"/>
      <c r="DT121" s="991"/>
      <c r="DU121" s="991"/>
      <c r="DV121" s="992">
        <v>19.5</v>
      </c>
      <c r="DW121" s="992"/>
      <c r="DX121" s="992"/>
      <c r="DY121" s="992"/>
      <c r="DZ121" s="993"/>
    </row>
    <row r="122" spans="1:130" s="226" customFormat="1" ht="26.25" customHeight="1">
      <c r="A122" s="1130"/>
      <c r="B122" s="1017"/>
      <c r="C122" s="987" t="s">
        <v>434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129</v>
      </c>
      <c r="AB122" s="1030"/>
      <c r="AC122" s="1030"/>
      <c r="AD122" s="1030"/>
      <c r="AE122" s="1031"/>
      <c r="AF122" s="1032" t="s">
        <v>129</v>
      </c>
      <c r="AG122" s="1030"/>
      <c r="AH122" s="1030"/>
      <c r="AI122" s="1030"/>
      <c r="AJ122" s="1031"/>
      <c r="AK122" s="1032" t="s">
        <v>443</v>
      </c>
      <c r="AL122" s="1030"/>
      <c r="AM122" s="1030"/>
      <c r="AN122" s="1030"/>
      <c r="AO122" s="1031"/>
      <c r="AP122" s="1033" t="s">
        <v>129</v>
      </c>
      <c r="AQ122" s="1034"/>
      <c r="AR122" s="1034"/>
      <c r="AS122" s="1034"/>
      <c r="AT122" s="1035"/>
      <c r="AU122" s="1063"/>
      <c r="AV122" s="1064"/>
      <c r="AW122" s="1064"/>
      <c r="AX122" s="1064"/>
      <c r="AY122" s="1065"/>
      <c r="AZ122" s="1045" t="s">
        <v>454</v>
      </c>
      <c r="BA122" s="1036"/>
      <c r="BB122" s="1036"/>
      <c r="BC122" s="1036"/>
      <c r="BD122" s="1036"/>
      <c r="BE122" s="1036"/>
      <c r="BF122" s="1036"/>
      <c r="BG122" s="1036"/>
      <c r="BH122" s="1036"/>
      <c r="BI122" s="1036"/>
      <c r="BJ122" s="1036"/>
      <c r="BK122" s="1036"/>
      <c r="BL122" s="1036"/>
      <c r="BM122" s="1036"/>
      <c r="BN122" s="1036"/>
      <c r="BO122" s="1036"/>
      <c r="BP122" s="1037"/>
      <c r="BQ122" s="1068">
        <v>2134184</v>
      </c>
      <c r="BR122" s="1069"/>
      <c r="BS122" s="1069"/>
      <c r="BT122" s="1069"/>
      <c r="BU122" s="1069"/>
      <c r="BV122" s="1069">
        <v>2283189</v>
      </c>
      <c r="BW122" s="1069"/>
      <c r="BX122" s="1069"/>
      <c r="BY122" s="1069"/>
      <c r="BZ122" s="1069"/>
      <c r="CA122" s="1069">
        <v>2305951</v>
      </c>
      <c r="CB122" s="1069"/>
      <c r="CC122" s="1069"/>
      <c r="CD122" s="1069"/>
      <c r="CE122" s="1069"/>
      <c r="CF122" s="1089">
        <v>235.1</v>
      </c>
      <c r="CG122" s="1090"/>
      <c r="CH122" s="1090"/>
      <c r="CI122" s="1090"/>
      <c r="CJ122" s="1090"/>
      <c r="CK122" s="1081"/>
      <c r="CL122" s="1082"/>
      <c r="CM122" s="1082"/>
      <c r="CN122" s="1082"/>
      <c r="CO122" s="1083"/>
      <c r="CP122" s="1091" t="s">
        <v>455</v>
      </c>
      <c r="CQ122" s="1092"/>
      <c r="CR122" s="1092"/>
      <c r="CS122" s="1092"/>
      <c r="CT122" s="1092"/>
      <c r="CU122" s="1092"/>
      <c r="CV122" s="1092"/>
      <c r="CW122" s="1092"/>
      <c r="CX122" s="1092"/>
      <c r="CY122" s="1092"/>
      <c r="CZ122" s="1092"/>
      <c r="DA122" s="1092"/>
      <c r="DB122" s="1092"/>
      <c r="DC122" s="1092"/>
      <c r="DD122" s="1092"/>
      <c r="DE122" s="1092"/>
      <c r="DF122" s="1093"/>
      <c r="DG122" s="990" t="s">
        <v>129</v>
      </c>
      <c r="DH122" s="991"/>
      <c r="DI122" s="991"/>
      <c r="DJ122" s="991"/>
      <c r="DK122" s="991"/>
      <c r="DL122" s="991" t="s">
        <v>129</v>
      </c>
      <c r="DM122" s="991"/>
      <c r="DN122" s="991"/>
      <c r="DO122" s="991"/>
      <c r="DP122" s="991"/>
      <c r="DQ122" s="991" t="s">
        <v>129</v>
      </c>
      <c r="DR122" s="991"/>
      <c r="DS122" s="991"/>
      <c r="DT122" s="991"/>
      <c r="DU122" s="991"/>
      <c r="DV122" s="992" t="s">
        <v>129</v>
      </c>
      <c r="DW122" s="992"/>
      <c r="DX122" s="992"/>
      <c r="DY122" s="992"/>
      <c r="DZ122" s="993"/>
    </row>
    <row r="123" spans="1:130" s="226" customFormat="1" ht="26.25" customHeight="1">
      <c r="A123" s="1130"/>
      <c r="B123" s="1017"/>
      <c r="C123" s="987" t="s">
        <v>440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129</v>
      </c>
      <c r="AB123" s="1030"/>
      <c r="AC123" s="1030"/>
      <c r="AD123" s="1030"/>
      <c r="AE123" s="1031"/>
      <c r="AF123" s="1032" t="s">
        <v>129</v>
      </c>
      <c r="AG123" s="1030"/>
      <c r="AH123" s="1030"/>
      <c r="AI123" s="1030"/>
      <c r="AJ123" s="1031"/>
      <c r="AK123" s="1032" t="s">
        <v>129</v>
      </c>
      <c r="AL123" s="1030"/>
      <c r="AM123" s="1030"/>
      <c r="AN123" s="1030"/>
      <c r="AO123" s="1031"/>
      <c r="AP123" s="1033" t="s">
        <v>129</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456</v>
      </c>
      <c r="BP123" s="1077"/>
      <c r="BQ123" s="1136">
        <v>4227732</v>
      </c>
      <c r="BR123" s="1137"/>
      <c r="BS123" s="1137"/>
      <c r="BT123" s="1137"/>
      <c r="BU123" s="1137"/>
      <c r="BV123" s="1137">
        <v>4412813</v>
      </c>
      <c r="BW123" s="1137"/>
      <c r="BX123" s="1137"/>
      <c r="BY123" s="1137"/>
      <c r="BZ123" s="1137"/>
      <c r="CA123" s="1137">
        <v>4478664</v>
      </c>
      <c r="CB123" s="1137"/>
      <c r="CC123" s="1137"/>
      <c r="CD123" s="1137"/>
      <c r="CE123" s="1137"/>
      <c r="CF123" s="1070"/>
      <c r="CG123" s="1071"/>
      <c r="CH123" s="1071"/>
      <c r="CI123" s="1071"/>
      <c r="CJ123" s="1072"/>
      <c r="CK123" s="1081"/>
      <c r="CL123" s="1082"/>
      <c r="CM123" s="1082"/>
      <c r="CN123" s="1082"/>
      <c r="CO123" s="1083"/>
      <c r="CP123" s="1091" t="s">
        <v>457</v>
      </c>
      <c r="CQ123" s="1092"/>
      <c r="CR123" s="1092"/>
      <c r="CS123" s="1092"/>
      <c r="CT123" s="1092"/>
      <c r="CU123" s="1092"/>
      <c r="CV123" s="1092"/>
      <c r="CW123" s="1092"/>
      <c r="CX123" s="1092"/>
      <c r="CY123" s="1092"/>
      <c r="CZ123" s="1092"/>
      <c r="DA123" s="1092"/>
      <c r="DB123" s="1092"/>
      <c r="DC123" s="1092"/>
      <c r="DD123" s="1092"/>
      <c r="DE123" s="1092"/>
      <c r="DF123" s="1093"/>
      <c r="DG123" s="1029" t="s">
        <v>129</v>
      </c>
      <c r="DH123" s="1030"/>
      <c r="DI123" s="1030"/>
      <c r="DJ123" s="1030"/>
      <c r="DK123" s="1031"/>
      <c r="DL123" s="1032" t="s">
        <v>129</v>
      </c>
      <c r="DM123" s="1030"/>
      <c r="DN123" s="1030"/>
      <c r="DO123" s="1030"/>
      <c r="DP123" s="1031"/>
      <c r="DQ123" s="1032" t="s">
        <v>129</v>
      </c>
      <c r="DR123" s="1030"/>
      <c r="DS123" s="1030"/>
      <c r="DT123" s="1030"/>
      <c r="DU123" s="1031"/>
      <c r="DV123" s="1033" t="s">
        <v>129</v>
      </c>
      <c r="DW123" s="1034"/>
      <c r="DX123" s="1034"/>
      <c r="DY123" s="1034"/>
      <c r="DZ123" s="1035"/>
    </row>
    <row r="124" spans="1:130" s="226" customFormat="1" ht="26.25" customHeight="1" thickBot="1">
      <c r="A124" s="1130"/>
      <c r="B124" s="1017"/>
      <c r="C124" s="987" t="s">
        <v>444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129</v>
      </c>
      <c r="AB124" s="1030"/>
      <c r="AC124" s="1030"/>
      <c r="AD124" s="1030"/>
      <c r="AE124" s="1031"/>
      <c r="AF124" s="1032" t="s">
        <v>129</v>
      </c>
      <c r="AG124" s="1030"/>
      <c r="AH124" s="1030"/>
      <c r="AI124" s="1030"/>
      <c r="AJ124" s="1031"/>
      <c r="AK124" s="1032" t="s">
        <v>129</v>
      </c>
      <c r="AL124" s="1030"/>
      <c r="AM124" s="1030"/>
      <c r="AN124" s="1030"/>
      <c r="AO124" s="1031"/>
      <c r="AP124" s="1033" t="s">
        <v>129</v>
      </c>
      <c r="AQ124" s="1034"/>
      <c r="AR124" s="1034"/>
      <c r="AS124" s="1034"/>
      <c r="AT124" s="1035"/>
      <c r="AU124" s="1132" t="s">
        <v>458</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129</v>
      </c>
      <c r="BR124" s="1099"/>
      <c r="BS124" s="1099"/>
      <c r="BT124" s="1099"/>
      <c r="BU124" s="1099"/>
      <c r="BV124" s="1099" t="s">
        <v>129</v>
      </c>
      <c r="BW124" s="1099"/>
      <c r="BX124" s="1099"/>
      <c r="BY124" s="1099"/>
      <c r="BZ124" s="1099"/>
      <c r="CA124" s="1099" t="s">
        <v>129</v>
      </c>
      <c r="CB124" s="1099"/>
      <c r="CC124" s="1099"/>
      <c r="CD124" s="1099"/>
      <c r="CE124" s="1099"/>
      <c r="CF124" s="1100"/>
      <c r="CG124" s="1101"/>
      <c r="CH124" s="1101"/>
      <c r="CI124" s="1101"/>
      <c r="CJ124" s="1102"/>
      <c r="CK124" s="1084"/>
      <c r="CL124" s="1084"/>
      <c r="CM124" s="1084"/>
      <c r="CN124" s="1084"/>
      <c r="CO124" s="1085"/>
      <c r="CP124" s="1091" t="s">
        <v>459</v>
      </c>
      <c r="CQ124" s="1092"/>
      <c r="CR124" s="1092"/>
      <c r="CS124" s="1092"/>
      <c r="CT124" s="1092"/>
      <c r="CU124" s="1092"/>
      <c r="CV124" s="1092"/>
      <c r="CW124" s="1092"/>
      <c r="CX124" s="1092"/>
      <c r="CY124" s="1092"/>
      <c r="CZ124" s="1092"/>
      <c r="DA124" s="1092"/>
      <c r="DB124" s="1092"/>
      <c r="DC124" s="1092"/>
      <c r="DD124" s="1092"/>
      <c r="DE124" s="1092"/>
      <c r="DF124" s="1093"/>
      <c r="DG124" s="1076" t="s">
        <v>129</v>
      </c>
      <c r="DH124" s="1055"/>
      <c r="DI124" s="1055"/>
      <c r="DJ124" s="1055"/>
      <c r="DK124" s="1056"/>
      <c r="DL124" s="1054" t="s">
        <v>129</v>
      </c>
      <c r="DM124" s="1055"/>
      <c r="DN124" s="1055"/>
      <c r="DO124" s="1055"/>
      <c r="DP124" s="1056"/>
      <c r="DQ124" s="1054" t="s">
        <v>129</v>
      </c>
      <c r="DR124" s="1055"/>
      <c r="DS124" s="1055"/>
      <c r="DT124" s="1055"/>
      <c r="DU124" s="1056"/>
      <c r="DV124" s="1057" t="s">
        <v>129</v>
      </c>
      <c r="DW124" s="1058"/>
      <c r="DX124" s="1058"/>
      <c r="DY124" s="1058"/>
      <c r="DZ124" s="1059"/>
    </row>
    <row r="125" spans="1:130" s="226" customFormat="1" ht="26.25" customHeight="1">
      <c r="A125" s="1130"/>
      <c r="B125" s="1017"/>
      <c r="C125" s="987" t="s">
        <v>446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129</v>
      </c>
      <c r="AB125" s="1030"/>
      <c r="AC125" s="1030"/>
      <c r="AD125" s="1030"/>
      <c r="AE125" s="1031"/>
      <c r="AF125" s="1032" t="s">
        <v>129</v>
      </c>
      <c r="AG125" s="1030"/>
      <c r="AH125" s="1030"/>
      <c r="AI125" s="1030"/>
      <c r="AJ125" s="1031"/>
      <c r="AK125" s="1032" t="s">
        <v>129</v>
      </c>
      <c r="AL125" s="1030"/>
      <c r="AM125" s="1030"/>
      <c r="AN125" s="1030"/>
      <c r="AO125" s="1031"/>
      <c r="AP125" s="1033" t="s">
        <v>129</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460</v>
      </c>
      <c r="CL125" s="1079"/>
      <c r="CM125" s="1079"/>
      <c r="CN125" s="1079"/>
      <c r="CO125" s="1080"/>
      <c r="CP125" s="1011" t="s">
        <v>461</v>
      </c>
      <c r="CQ125" s="960"/>
      <c r="CR125" s="960"/>
      <c r="CS125" s="960"/>
      <c r="CT125" s="960"/>
      <c r="CU125" s="960"/>
      <c r="CV125" s="960"/>
      <c r="CW125" s="960"/>
      <c r="CX125" s="960"/>
      <c r="CY125" s="960"/>
      <c r="CZ125" s="960"/>
      <c r="DA125" s="960"/>
      <c r="DB125" s="960"/>
      <c r="DC125" s="960"/>
      <c r="DD125" s="960"/>
      <c r="DE125" s="960"/>
      <c r="DF125" s="961"/>
      <c r="DG125" s="997" t="s">
        <v>129</v>
      </c>
      <c r="DH125" s="998"/>
      <c r="DI125" s="998"/>
      <c r="DJ125" s="998"/>
      <c r="DK125" s="998"/>
      <c r="DL125" s="998" t="s">
        <v>129</v>
      </c>
      <c r="DM125" s="998"/>
      <c r="DN125" s="998"/>
      <c r="DO125" s="998"/>
      <c r="DP125" s="998"/>
      <c r="DQ125" s="998" t="s">
        <v>129</v>
      </c>
      <c r="DR125" s="998"/>
      <c r="DS125" s="998"/>
      <c r="DT125" s="998"/>
      <c r="DU125" s="998"/>
      <c r="DV125" s="999" t="s">
        <v>129</v>
      </c>
      <c r="DW125" s="999"/>
      <c r="DX125" s="999"/>
      <c r="DY125" s="999"/>
      <c r="DZ125" s="1000"/>
    </row>
    <row r="126" spans="1:130" s="226" customFormat="1" ht="26.25" customHeight="1" thickBot="1">
      <c r="A126" s="1130"/>
      <c r="B126" s="1017"/>
      <c r="C126" s="987" t="s">
        <v>448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129</v>
      </c>
      <c r="AB126" s="1030"/>
      <c r="AC126" s="1030"/>
      <c r="AD126" s="1030"/>
      <c r="AE126" s="1031"/>
      <c r="AF126" s="1032" t="s">
        <v>129</v>
      </c>
      <c r="AG126" s="1030"/>
      <c r="AH126" s="1030"/>
      <c r="AI126" s="1030"/>
      <c r="AJ126" s="1031"/>
      <c r="AK126" s="1032" t="s">
        <v>129</v>
      </c>
      <c r="AL126" s="1030"/>
      <c r="AM126" s="1030"/>
      <c r="AN126" s="1030"/>
      <c r="AO126" s="1031"/>
      <c r="AP126" s="1033" t="s">
        <v>129</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462</v>
      </c>
      <c r="CQ126" s="1021"/>
      <c r="CR126" s="1021"/>
      <c r="CS126" s="1021"/>
      <c r="CT126" s="1021"/>
      <c r="CU126" s="1021"/>
      <c r="CV126" s="1021"/>
      <c r="CW126" s="1021"/>
      <c r="CX126" s="1021"/>
      <c r="CY126" s="1021"/>
      <c r="CZ126" s="1021"/>
      <c r="DA126" s="1021"/>
      <c r="DB126" s="1021"/>
      <c r="DC126" s="1021"/>
      <c r="DD126" s="1021"/>
      <c r="DE126" s="1021"/>
      <c r="DF126" s="1022"/>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26" customFormat="1" ht="26.25" customHeight="1">
      <c r="A127" s="1131"/>
      <c r="B127" s="1019"/>
      <c r="C127" s="1073" t="s">
        <v>463</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129</v>
      </c>
      <c r="AB127" s="1030"/>
      <c r="AC127" s="1030"/>
      <c r="AD127" s="1030"/>
      <c r="AE127" s="1031"/>
      <c r="AF127" s="1032" t="s">
        <v>129</v>
      </c>
      <c r="AG127" s="1030"/>
      <c r="AH127" s="1030"/>
      <c r="AI127" s="1030"/>
      <c r="AJ127" s="1031"/>
      <c r="AK127" s="1032" t="s">
        <v>129</v>
      </c>
      <c r="AL127" s="1030"/>
      <c r="AM127" s="1030"/>
      <c r="AN127" s="1030"/>
      <c r="AO127" s="1031"/>
      <c r="AP127" s="1033" t="s">
        <v>129</v>
      </c>
      <c r="AQ127" s="1034"/>
      <c r="AR127" s="1034"/>
      <c r="AS127" s="1034"/>
      <c r="AT127" s="1035"/>
      <c r="AU127" s="262"/>
      <c r="AV127" s="262"/>
      <c r="AW127" s="262"/>
      <c r="AX127" s="1103" t="s">
        <v>464</v>
      </c>
      <c r="AY127" s="1104"/>
      <c r="AZ127" s="1104"/>
      <c r="BA127" s="1104"/>
      <c r="BB127" s="1104"/>
      <c r="BC127" s="1104"/>
      <c r="BD127" s="1104"/>
      <c r="BE127" s="1105"/>
      <c r="BF127" s="1106" t="s">
        <v>465</v>
      </c>
      <c r="BG127" s="1104"/>
      <c r="BH127" s="1104"/>
      <c r="BI127" s="1104"/>
      <c r="BJ127" s="1104"/>
      <c r="BK127" s="1104"/>
      <c r="BL127" s="1105"/>
      <c r="BM127" s="1106" t="s">
        <v>466</v>
      </c>
      <c r="BN127" s="1104"/>
      <c r="BO127" s="1104"/>
      <c r="BP127" s="1104"/>
      <c r="BQ127" s="1104"/>
      <c r="BR127" s="1104"/>
      <c r="BS127" s="1105"/>
      <c r="BT127" s="1106" t="s">
        <v>467</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468</v>
      </c>
      <c r="CQ127" s="1021"/>
      <c r="CR127" s="1021"/>
      <c r="CS127" s="1021"/>
      <c r="CT127" s="1021"/>
      <c r="CU127" s="1021"/>
      <c r="CV127" s="1021"/>
      <c r="CW127" s="1021"/>
      <c r="CX127" s="1021"/>
      <c r="CY127" s="1021"/>
      <c r="CZ127" s="1021"/>
      <c r="DA127" s="1021"/>
      <c r="DB127" s="1021"/>
      <c r="DC127" s="1021"/>
      <c r="DD127" s="1021"/>
      <c r="DE127" s="1021"/>
      <c r="DF127" s="1022"/>
      <c r="DG127" s="990" t="s">
        <v>129</v>
      </c>
      <c r="DH127" s="991"/>
      <c r="DI127" s="991"/>
      <c r="DJ127" s="991"/>
      <c r="DK127" s="991"/>
      <c r="DL127" s="991" t="s">
        <v>129</v>
      </c>
      <c r="DM127" s="991"/>
      <c r="DN127" s="991"/>
      <c r="DO127" s="991"/>
      <c r="DP127" s="991"/>
      <c r="DQ127" s="991" t="s">
        <v>129</v>
      </c>
      <c r="DR127" s="991"/>
      <c r="DS127" s="991"/>
      <c r="DT127" s="991"/>
      <c r="DU127" s="991"/>
      <c r="DV127" s="992" t="s">
        <v>129</v>
      </c>
      <c r="DW127" s="992"/>
      <c r="DX127" s="992"/>
      <c r="DY127" s="992"/>
      <c r="DZ127" s="993"/>
    </row>
    <row r="128" spans="1:130" s="226" customFormat="1" ht="26.25" customHeight="1" thickBot="1">
      <c r="A128" s="1114" t="s">
        <v>469</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470</v>
      </c>
      <c r="X128" s="1116"/>
      <c r="Y128" s="1116"/>
      <c r="Z128" s="1117"/>
      <c r="AA128" s="1118">
        <v>6830</v>
      </c>
      <c r="AB128" s="1119"/>
      <c r="AC128" s="1119"/>
      <c r="AD128" s="1119"/>
      <c r="AE128" s="1120"/>
      <c r="AF128" s="1121">
        <v>7496</v>
      </c>
      <c r="AG128" s="1119"/>
      <c r="AH128" s="1119"/>
      <c r="AI128" s="1119"/>
      <c r="AJ128" s="1120"/>
      <c r="AK128" s="1121">
        <v>4256</v>
      </c>
      <c r="AL128" s="1119"/>
      <c r="AM128" s="1119"/>
      <c r="AN128" s="1119"/>
      <c r="AO128" s="1120"/>
      <c r="AP128" s="1122"/>
      <c r="AQ128" s="1123"/>
      <c r="AR128" s="1123"/>
      <c r="AS128" s="1123"/>
      <c r="AT128" s="1124"/>
      <c r="AU128" s="262"/>
      <c r="AV128" s="262"/>
      <c r="AW128" s="262"/>
      <c r="AX128" s="959" t="s">
        <v>471</v>
      </c>
      <c r="AY128" s="960"/>
      <c r="AZ128" s="960"/>
      <c r="BA128" s="960"/>
      <c r="BB128" s="960"/>
      <c r="BC128" s="960"/>
      <c r="BD128" s="960"/>
      <c r="BE128" s="961"/>
      <c r="BF128" s="1125" t="s">
        <v>129</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472</v>
      </c>
      <c r="CQ128" s="1108"/>
      <c r="CR128" s="1108"/>
      <c r="CS128" s="1108"/>
      <c r="CT128" s="1108"/>
      <c r="CU128" s="1108"/>
      <c r="CV128" s="1108"/>
      <c r="CW128" s="1108"/>
      <c r="CX128" s="1108"/>
      <c r="CY128" s="1108"/>
      <c r="CZ128" s="1108"/>
      <c r="DA128" s="1108"/>
      <c r="DB128" s="1108"/>
      <c r="DC128" s="1108"/>
      <c r="DD128" s="1108"/>
      <c r="DE128" s="1108"/>
      <c r="DF128" s="1109"/>
      <c r="DG128" s="1110" t="s">
        <v>129</v>
      </c>
      <c r="DH128" s="1111"/>
      <c r="DI128" s="1111"/>
      <c r="DJ128" s="1111"/>
      <c r="DK128" s="1111"/>
      <c r="DL128" s="1111" t="s">
        <v>129</v>
      </c>
      <c r="DM128" s="1111"/>
      <c r="DN128" s="1111"/>
      <c r="DO128" s="1111"/>
      <c r="DP128" s="1111"/>
      <c r="DQ128" s="1111" t="s">
        <v>129</v>
      </c>
      <c r="DR128" s="1111"/>
      <c r="DS128" s="1111"/>
      <c r="DT128" s="1111"/>
      <c r="DU128" s="1111"/>
      <c r="DV128" s="1112" t="s">
        <v>129</v>
      </c>
      <c r="DW128" s="1112"/>
      <c r="DX128" s="1112"/>
      <c r="DY128" s="1112"/>
      <c r="DZ128" s="1113"/>
    </row>
    <row r="129" spans="1:131" s="226" customFormat="1" ht="26.25" customHeight="1">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473</v>
      </c>
      <c r="X129" s="1145"/>
      <c r="Y129" s="1145"/>
      <c r="Z129" s="1146"/>
      <c r="AA129" s="1029">
        <v>1251091</v>
      </c>
      <c r="AB129" s="1030"/>
      <c r="AC129" s="1030"/>
      <c r="AD129" s="1030"/>
      <c r="AE129" s="1031"/>
      <c r="AF129" s="1032">
        <v>1221302</v>
      </c>
      <c r="AG129" s="1030"/>
      <c r="AH129" s="1030"/>
      <c r="AI129" s="1030"/>
      <c r="AJ129" s="1031"/>
      <c r="AK129" s="1032">
        <v>1169981</v>
      </c>
      <c r="AL129" s="1030"/>
      <c r="AM129" s="1030"/>
      <c r="AN129" s="1030"/>
      <c r="AO129" s="1031"/>
      <c r="AP129" s="1147"/>
      <c r="AQ129" s="1148"/>
      <c r="AR129" s="1148"/>
      <c r="AS129" s="1148"/>
      <c r="AT129" s="1149"/>
      <c r="AU129" s="264"/>
      <c r="AV129" s="264"/>
      <c r="AW129" s="264"/>
      <c r="AX129" s="1138" t="s">
        <v>474</v>
      </c>
      <c r="AY129" s="1021"/>
      <c r="AZ129" s="1021"/>
      <c r="BA129" s="1021"/>
      <c r="BB129" s="1021"/>
      <c r="BC129" s="1021"/>
      <c r="BD129" s="1021"/>
      <c r="BE129" s="1022"/>
      <c r="BF129" s="1139" t="s">
        <v>129</v>
      </c>
      <c r="BG129" s="1140"/>
      <c r="BH129" s="1140"/>
      <c r="BI129" s="1140"/>
      <c r="BJ129" s="1140"/>
      <c r="BK129" s="1140"/>
      <c r="BL129" s="1141"/>
      <c r="BM129" s="1139">
        <v>20</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475</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476</v>
      </c>
      <c r="X130" s="1145"/>
      <c r="Y130" s="1145"/>
      <c r="Z130" s="1146"/>
      <c r="AA130" s="1029">
        <v>221493</v>
      </c>
      <c r="AB130" s="1030"/>
      <c r="AC130" s="1030"/>
      <c r="AD130" s="1030"/>
      <c r="AE130" s="1031"/>
      <c r="AF130" s="1032">
        <v>219308</v>
      </c>
      <c r="AG130" s="1030"/>
      <c r="AH130" s="1030"/>
      <c r="AI130" s="1030"/>
      <c r="AJ130" s="1031"/>
      <c r="AK130" s="1032">
        <v>189186</v>
      </c>
      <c r="AL130" s="1030"/>
      <c r="AM130" s="1030"/>
      <c r="AN130" s="1030"/>
      <c r="AO130" s="1031"/>
      <c r="AP130" s="1147"/>
      <c r="AQ130" s="1148"/>
      <c r="AR130" s="1148"/>
      <c r="AS130" s="1148"/>
      <c r="AT130" s="1149"/>
      <c r="AU130" s="264"/>
      <c r="AV130" s="264"/>
      <c r="AW130" s="264"/>
      <c r="AX130" s="1138" t="s">
        <v>477</v>
      </c>
      <c r="AY130" s="1021"/>
      <c r="AZ130" s="1021"/>
      <c r="BA130" s="1021"/>
      <c r="BB130" s="1021"/>
      <c r="BC130" s="1021"/>
      <c r="BD130" s="1021"/>
      <c r="BE130" s="1022"/>
      <c r="BF130" s="1175">
        <v>7.3</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478</v>
      </c>
      <c r="X131" s="1183"/>
      <c r="Y131" s="1183"/>
      <c r="Z131" s="1184"/>
      <c r="AA131" s="1076">
        <v>1029598</v>
      </c>
      <c r="AB131" s="1055"/>
      <c r="AC131" s="1055"/>
      <c r="AD131" s="1055"/>
      <c r="AE131" s="1056"/>
      <c r="AF131" s="1054">
        <v>1001994</v>
      </c>
      <c r="AG131" s="1055"/>
      <c r="AH131" s="1055"/>
      <c r="AI131" s="1055"/>
      <c r="AJ131" s="1056"/>
      <c r="AK131" s="1054">
        <v>980795</v>
      </c>
      <c r="AL131" s="1055"/>
      <c r="AM131" s="1055"/>
      <c r="AN131" s="1055"/>
      <c r="AO131" s="1056"/>
      <c r="AP131" s="1185"/>
      <c r="AQ131" s="1186"/>
      <c r="AR131" s="1186"/>
      <c r="AS131" s="1186"/>
      <c r="AT131" s="1187"/>
      <c r="AU131" s="264"/>
      <c r="AV131" s="264"/>
      <c r="AW131" s="264"/>
      <c r="AX131" s="1157" t="s">
        <v>479</v>
      </c>
      <c r="AY131" s="1108"/>
      <c r="AZ131" s="1108"/>
      <c r="BA131" s="1108"/>
      <c r="BB131" s="1108"/>
      <c r="BC131" s="1108"/>
      <c r="BD131" s="1108"/>
      <c r="BE131" s="1109"/>
      <c r="BF131" s="1158" t="s">
        <v>129</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480</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481</v>
      </c>
      <c r="W132" s="1168"/>
      <c r="X132" s="1168"/>
      <c r="Y132" s="1168"/>
      <c r="Z132" s="1169"/>
      <c r="AA132" s="1170">
        <v>9.4052241750000007</v>
      </c>
      <c r="AB132" s="1171"/>
      <c r="AC132" s="1171"/>
      <c r="AD132" s="1171"/>
      <c r="AE132" s="1172"/>
      <c r="AF132" s="1173">
        <v>4.6346584909999997</v>
      </c>
      <c r="AG132" s="1171"/>
      <c r="AH132" s="1171"/>
      <c r="AI132" s="1171"/>
      <c r="AJ132" s="1172"/>
      <c r="AK132" s="1173">
        <v>7.8896201550000002</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482</v>
      </c>
      <c r="W133" s="1151"/>
      <c r="X133" s="1151"/>
      <c r="Y133" s="1151"/>
      <c r="Z133" s="1152"/>
      <c r="AA133" s="1153">
        <v>9.6</v>
      </c>
      <c r="AB133" s="1154"/>
      <c r="AC133" s="1154"/>
      <c r="AD133" s="1154"/>
      <c r="AE133" s="1155"/>
      <c r="AF133" s="1153">
        <v>8</v>
      </c>
      <c r="AG133" s="1154"/>
      <c r="AH133" s="1154"/>
      <c r="AI133" s="1154"/>
      <c r="AJ133" s="1155"/>
      <c r="AK133" s="1153">
        <v>7.3</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LTQD9lo7f5OBdEUNuUTKBQa7WHdbdWRogAbhu5aH6IAh7s6psbXqrgbsMSvJvOSypwcWhscYsncpwhVmuxntw==" saltValue="2Q2jhXviH09DY1IUGDuU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1fO6vtI3wk74Qvs4xA6CXE8y8toYkfUJgvfLB4IW4VcmXO3Mgw0ax1bBD1HbMNagC0PTptUwqlBa69D6u25Q==" saltValue="/A42acexKHtLC23G9E2K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aWW0lTiL3IUB7MnFjM3GS1eCBT3M8N3XSbUIEGP82jbxmgv2ZzsQ+OUSCEJ7gnKWk/5U2/vlPqSEVEQZFMDA==" saltValue="ZVdg1LtxIAI2xC1gKY+R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491</v>
      </c>
      <c r="AL9" s="1194"/>
      <c r="AM9" s="1194"/>
      <c r="AN9" s="1195"/>
      <c r="AO9" s="292">
        <v>358084</v>
      </c>
      <c r="AP9" s="292">
        <v>223942</v>
      </c>
      <c r="AQ9" s="293">
        <v>163768</v>
      </c>
      <c r="AR9" s="294">
        <v>36.700000000000003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492</v>
      </c>
      <c r="AL10" s="1194"/>
      <c r="AM10" s="1194"/>
      <c r="AN10" s="1195"/>
      <c r="AO10" s="295">
        <v>50482</v>
      </c>
      <c r="AP10" s="295">
        <v>31571</v>
      </c>
      <c r="AQ10" s="296">
        <v>20420</v>
      </c>
      <c r="AR10" s="297">
        <v>54.6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493</v>
      </c>
      <c r="AL11" s="1194"/>
      <c r="AM11" s="1194"/>
      <c r="AN11" s="1195"/>
      <c r="AO11" s="295">
        <v>47787</v>
      </c>
      <c r="AP11" s="295">
        <v>29886</v>
      </c>
      <c r="AQ11" s="296">
        <v>24792</v>
      </c>
      <c r="AR11" s="297">
        <v>20.5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494</v>
      </c>
      <c r="AL12" s="1194"/>
      <c r="AM12" s="1194"/>
      <c r="AN12" s="1195"/>
      <c r="AO12" s="295" t="s">
        <v>495</v>
      </c>
      <c r="AP12" s="295" t="s">
        <v>495</v>
      </c>
      <c r="AQ12" s="296">
        <v>1566</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496</v>
      </c>
      <c r="AL13" s="1194"/>
      <c r="AM13" s="1194"/>
      <c r="AN13" s="1195"/>
      <c r="AO13" s="295" t="s">
        <v>495</v>
      </c>
      <c r="AP13" s="295" t="s">
        <v>495</v>
      </c>
      <c r="AQ13" s="296" t="s">
        <v>495</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497</v>
      </c>
      <c r="AL14" s="1194"/>
      <c r="AM14" s="1194"/>
      <c r="AN14" s="1195"/>
      <c r="AO14" s="295">
        <v>15947</v>
      </c>
      <c r="AP14" s="295">
        <v>9973</v>
      </c>
      <c r="AQ14" s="296">
        <v>8316</v>
      </c>
      <c r="AR14" s="297">
        <v>19.899999999999999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498</v>
      </c>
      <c r="AL15" s="1194"/>
      <c r="AM15" s="1194"/>
      <c r="AN15" s="1195"/>
      <c r="AO15" s="295">
        <v>9029</v>
      </c>
      <c r="AP15" s="295">
        <v>5647</v>
      </c>
      <c r="AQ15" s="296">
        <v>4918</v>
      </c>
      <c r="AR15" s="297">
        <v>14.8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499</v>
      </c>
      <c r="AL16" s="1197"/>
      <c r="AM16" s="1197"/>
      <c r="AN16" s="1198"/>
      <c r="AO16" s="295">
        <v>-45721</v>
      </c>
      <c r="AP16" s="295">
        <v>-28593</v>
      </c>
      <c r="AQ16" s="296">
        <v>-16679</v>
      </c>
      <c r="AR16" s="297">
        <v>71.400000000000006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435608</v>
      </c>
      <c r="AP17" s="295">
        <v>272425</v>
      </c>
      <c r="AQ17" s="296">
        <v>207100</v>
      </c>
      <c r="AR17" s="297">
        <v>31.5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504</v>
      </c>
      <c r="AL21" s="1189"/>
      <c r="AM21" s="1189"/>
      <c r="AN21" s="1190"/>
      <c r="AO21" s="307">
        <v>26.27</v>
      </c>
      <c r="AP21" s="308">
        <v>18.739999999999998</v>
      </c>
      <c r="AQ21" s="309">
        <v>7.53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505</v>
      </c>
      <c r="AL22" s="1189"/>
      <c r="AM22" s="1189"/>
      <c r="AN22" s="1190"/>
      <c r="AO22" s="312">
        <v>95.6</v>
      </c>
      <c r="AP22" s="313">
        <v>94.9</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510</v>
      </c>
      <c r="AL32" s="1205"/>
      <c r="AM32" s="1205"/>
      <c r="AN32" s="1206"/>
      <c r="AO32" s="322">
        <v>211919</v>
      </c>
      <c r="AP32" s="322">
        <v>132532</v>
      </c>
      <c r="AQ32" s="323">
        <v>99822</v>
      </c>
      <c r="AR32" s="324">
        <v>32.799999999999997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511</v>
      </c>
      <c r="AL33" s="1205"/>
      <c r="AM33" s="1205"/>
      <c r="AN33" s="1206"/>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512</v>
      </c>
      <c r="AL34" s="1205"/>
      <c r="AM34" s="1205"/>
      <c r="AN34" s="1206"/>
      <c r="AO34" s="322" t="s">
        <v>495</v>
      </c>
      <c r="AP34" s="322" t="s">
        <v>495</v>
      </c>
      <c r="AQ34" s="323" t="s">
        <v>495</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513</v>
      </c>
      <c r="AL35" s="1205"/>
      <c r="AM35" s="1205"/>
      <c r="AN35" s="1206"/>
      <c r="AO35" s="322">
        <v>49610</v>
      </c>
      <c r="AP35" s="322">
        <v>31026</v>
      </c>
      <c r="AQ35" s="323">
        <v>28667</v>
      </c>
      <c r="AR35" s="324">
        <v>8.1999999999999993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514</v>
      </c>
      <c r="AL36" s="1205"/>
      <c r="AM36" s="1205"/>
      <c r="AN36" s="1206"/>
      <c r="AO36" s="322">
        <v>9294</v>
      </c>
      <c r="AP36" s="322">
        <v>5812</v>
      </c>
      <c r="AQ36" s="323">
        <v>3929</v>
      </c>
      <c r="AR36" s="324">
        <v>47.9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515</v>
      </c>
      <c r="AL37" s="1205"/>
      <c r="AM37" s="1205"/>
      <c r="AN37" s="1206"/>
      <c r="AO37" s="322" t="s">
        <v>495</v>
      </c>
      <c r="AP37" s="322" t="s">
        <v>495</v>
      </c>
      <c r="AQ37" s="323">
        <v>922</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516</v>
      </c>
      <c r="AL38" s="1208"/>
      <c r="AM38" s="1208"/>
      <c r="AN38" s="1209"/>
      <c r="AO38" s="325" t="s">
        <v>495</v>
      </c>
      <c r="AP38" s="325" t="s">
        <v>495</v>
      </c>
      <c r="AQ38" s="326">
        <v>32</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517</v>
      </c>
      <c r="AL39" s="1208"/>
      <c r="AM39" s="1208"/>
      <c r="AN39" s="1209"/>
      <c r="AO39" s="322">
        <v>-4256</v>
      </c>
      <c r="AP39" s="322">
        <v>-2662</v>
      </c>
      <c r="AQ39" s="323">
        <v>-3300</v>
      </c>
      <c r="AR39" s="324">
        <v>-19.3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518</v>
      </c>
      <c r="AL40" s="1205"/>
      <c r="AM40" s="1205"/>
      <c r="AN40" s="1206"/>
      <c r="AO40" s="322">
        <v>-189186</v>
      </c>
      <c r="AP40" s="322">
        <v>-118315</v>
      </c>
      <c r="AQ40" s="323">
        <v>-100418</v>
      </c>
      <c r="AR40" s="324">
        <v>17.8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291</v>
      </c>
      <c r="AL41" s="1211"/>
      <c r="AM41" s="1211"/>
      <c r="AN41" s="1212"/>
      <c r="AO41" s="322">
        <v>77381</v>
      </c>
      <c r="AP41" s="322">
        <v>48393</v>
      </c>
      <c r="AQ41" s="323">
        <v>29653</v>
      </c>
      <c r="AR41" s="324">
        <v>63.2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486</v>
      </c>
      <c r="AN49" s="1201" t="s">
        <v>522</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545178</v>
      </c>
      <c r="AN51" s="344">
        <v>320693</v>
      </c>
      <c r="AO51" s="345">
        <v>56.8</v>
      </c>
      <c r="AP51" s="346">
        <v>316331</v>
      </c>
      <c r="AQ51" s="347">
        <v>38.6</v>
      </c>
      <c r="AR51" s="348">
        <v>18.2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338451</v>
      </c>
      <c r="AN52" s="352">
        <v>199089</v>
      </c>
      <c r="AO52" s="353">
        <v>406.2</v>
      </c>
      <c r="AP52" s="354">
        <v>106387</v>
      </c>
      <c r="AQ52" s="355">
        <v>22.8</v>
      </c>
      <c r="AR52" s="356">
        <v>383.4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286452</v>
      </c>
      <c r="AN53" s="344">
        <v>169298</v>
      </c>
      <c r="AO53" s="345">
        <v>-47.2</v>
      </c>
      <c r="AP53" s="346">
        <v>333013</v>
      </c>
      <c r="AQ53" s="347">
        <v>5.3</v>
      </c>
      <c r="AR53" s="348">
        <v>-52.5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90892</v>
      </c>
      <c r="AN54" s="352">
        <v>53719</v>
      </c>
      <c r="AO54" s="353">
        <v>-73</v>
      </c>
      <c r="AP54" s="354">
        <v>126732</v>
      </c>
      <c r="AQ54" s="355">
        <v>19.100000000000001</v>
      </c>
      <c r="AR54" s="356">
        <v>-92.1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851059</v>
      </c>
      <c r="AN55" s="344">
        <v>509007</v>
      </c>
      <c r="AO55" s="345">
        <v>200.7</v>
      </c>
      <c r="AP55" s="346">
        <v>280458</v>
      </c>
      <c r="AQ55" s="347">
        <v>-15.8</v>
      </c>
      <c r="AR55" s="348">
        <v>216.5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453146</v>
      </c>
      <c r="AN56" s="352">
        <v>271020</v>
      </c>
      <c r="AO56" s="353">
        <v>404.5</v>
      </c>
      <c r="AP56" s="354">
        <v>127286</v>
      </c>
      <c r="AQ56" s="355">
        <v>0.4</v>
      </c>
      <c r="AR56" s="356">
        <v>404.1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893499</v>
      </c>
      <c r="AN57" s="344">
        <v>542830</v>
      </c>
      <c r="AO57" s="345">
        <v>6.6</v>
      </c>
      <c r="AP57" s="346">
        <v>237994</v>
      </c>
      <c r="AQ57" s="347">
        <v>-15.1</v>
      </c>
      <c r="AR57" s="348">
        <v>21.7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189309</v>
      </c>
      <c r="AN58" s="352">
        <v>115012</v>
      </c>
      <c r="AO58" s="353">
        <v>-57.6</v>
      </c>
      <c r="AP58" s="354">
        <v>110361</v>
      </c>
      <c r="AQ58" s="355">
        <v>-13.3</v>
      </c>
      <c r="AR58" s="356">
        <v>-44.3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567481</v>
      </c>
      <c r="AN59" s="344">
        <v>354897</v>
      </c>
      <c r="AO59" s="345">
        <v>-34.6</v>
      </c>
      <c r="AP59" s="346">
        <v>267911</v>
      </c>
      <c r="AQ59" s="347">
        <v>12.6</v>
      </c>
      <c r="AR59" s="348">
        <v>-47.2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174355</v>
      </c>
      <c r="AN60" s="352">
        <v>109040</v>
      </c>
      <c r="AO60" s="353">
        <v>-5.2</v>
      </c>
      <c r="AP60" s="354">
        <v>106425</v>
      </c>
      <c r="AQ60" s="355">
        <v>-3.6</v>
      </c>
      <c r="AR60" s="356">
        <v>-1.6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628734</v>
      </c>
      <c r="AN61" s="359">
        <v>379345</v>
      </c>
      <c r="AO61" s="360">
        <v>36.5</v>
      </c>
      <c r="AP61" s="361">
        <v>287141</v>
      </c>
      <c r="AQ61" s="362">
        <v>5.0999999999999996</v>
      </c>
      <c r="AR61" s="348">
        <v>31.4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249231</v>
      </c>
      <c r="AN62" s="352">
        <v>149576</v>
      </c>
      <c r="AO62" s="353">
        <v>135</v>
      </c>
      <c r="AP62" s="354">
        <v>115438</v>
      </c>
      <c r="AQ62" s="355">
        <v>5.0999999999999996</v>
      </c>
      <c r="AR62" s="356">
        <v>129.9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sn85hPcdG19oh9MjlltaUHAiQ5IvWZoXzwWbcmyXcaIutRFby4TFamqYNUW4mJhFidFPiUAzK1xnroqadxHuA==" saltValue="T6+pUICe+34GdhTl+/r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Lcr96+lRz4cVh4ydM1ZeoLQiXna+sYN4ZGkf/JhCbKuC56x99A9h7uZH+xx/iMJmeRmhiMAAptqYWg+8rIWbQ==" saltValue="KbwzlLHNy8rt+135bjyF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vCGEXIwlcNWMd8jDO5JNs2wDoOTg56JCjNXIPNeHYfHVDe0EOkaAN8wcj5kGd8SYtSnfcyTFsw7uKDi5vK+UA==" saltValue="yGzlgJEdgr0hvZEvSnow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3" t="s">
        <v>3</v>
      </c>
      <c r="D47" s="1213"/>
      <c r="E47" s="1214"/>
      <c r="F47" s="11">
        <v>67.45</v>
      </c>
      <c r="G47" s="12">
        <v>86.26</v>
      </c>
      <c r="H47" s="12">
        <v>95.85</v>
      </c>
      <c r="I47" s="12">
        <v>96.96</v>
      </c>
      <c r="J47" s="13">
        <v>101.88</v>
      </c>
    </row>
    <row r="48" spans="2:10" ht="57.75" customHeight="1">
      <c r="B48" s="14"/>
      <c r="C48" s="1215" t="s">
        <v>4</v>
      </c>
      <c r="D48" s="1215"/>
      <c r="E48" s="1216"/>
      <c r="F48" s="15">
        <v>7.89</v>
      </c>
      <c r="G48" s="16">
        <v>3.96</v>
      </c>
      <c r="H48" s="16">
        <v>3.99</v>
      </c>
      <c r="I48" s="16">
        <v>2</v>
      </c>
      <c r="J48" s="17">
        <v>3.98</v>
      </c>
    </row>
    <row r="49" spans="2:10" ht="57.75" customHeight="1" thickBot="1">
      <c r="B49" s="18"/>
      <c r="C49" s="1217" t="s">
        <v>5</v>
      </c>
      <c r="D49" s="1217"/>
      <c r="E49" s="1218"/>
      <c r="F49" s="19" t="s">
        <v>543</v>
      </c>
      <c r="G49" s="20">
        <v>8.4700000000000006</v>
      </c>
      <c r="H49" s="20">
        <v>11.12</v>
      </c>
      <c r="I49" s="20" t="s">
        <v>544</v>
      </c>
      <c r="J49" s="21">
        <v>1.45</v>
      </c>
    </row>
    <row r="50" spans="2:10" ht="13.5" customHeight="1"/>
    <row r="51" spans="2:10" ht="13.5" hidden="1" customHeight="1"/>
    <row r="52" spans="2:10" ht="13.5" hidden="1" customHeight="1"/>
    <row r="53" spans="2:10" ht="13.5" hidden="1" customHeight="1"/>
  </sheetData>
  <sheetProtection algorithmName="SHA-512" hashValue="jg5rv2YtnZGGnH4A4TlNUwtkOZ9jyJLWKcK6fgLWhceqpfJc5A6XUVElCWPbLRf/zTd4IG7RcwZzYAsqnuYZ3w==" saltValue="SW0wXFBKTRayk7fhMYgk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2019-10-29T23:37:25Z</cp:lastPrinted>
  <dcterms:created xsi:type="dcterms:W3CDTF">2019-02-14T04:44:23Z</dcterms:created>
  <dcterms:modified xsi:type="dcterms:W3CDTF">2019-10-30T02:01:07Z</dcterms:modified>
  <cp:category/>
</cp:coreProperties>
</file>